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simon edisherashvili\2024\3 თვე\ანგარიში\"/>
    </mc:Choice>
  </mc:AlternateContent>
  <bookViews>
    <workbookView xWindow="0" yWindow="0" windowWidth="28800" windowHeight="12300" tabRatio="856"/>
  </bookViews>
  <sheets>
    <sheet name="ბალანსი" sheetId="5" r:id="rId1"/>
    <sheet name="V თავი" sheetId="4" r:id="rId2"/>
    <sheet name="ფუნქციონალური" sheetId="13" r:id="rId3"/>
    <sheet name="ფინანსური და ვალდებულებები" sheetId="6" r:id="rId4"/>
    <sheet name="კრედიტები" sheetId="7" r:id="rId5"/>
    <sheet name="გრანტები" sheetId="8" r:id="rId6"/>
    <sheet name="ცენტრალური" sheetId="9" r:id="rId7"/>
    <sheet name="ცენტრალური ბალანსი" sheetId="10" r:id="rId8"/>
    <sheet name="LEPL" sheetId="2" r:id="rId9"/>
    <sheet name="მხარჯავები" sheetId="11" r:id="rId10"/>
    <sheet name="ფულადი სხსრები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1">#REF!</definedName>
    <definedName name="\A" localSheetId="0">#REF!</definedName>
    <definedName name="\A" localSheetId="5">#REF!</definedName>
    <definedName name="\A" localSheetId="4">#REF!</definedName>
    <definedName name="\A" localSheetId="9">#REF!</definedName>
    <definedName name="\A" localSheetId="3">#REF!</definedName>
    <definedName name="\A" localSheetId="10">#REF!</definedName>
    <definedName name="\A" localSheetId="6">#REF!</definedName>
    <definedName name="\A" localSheetId="7">#REF!</definedName>
    <definedName name="\A">#REF!</definedName>
    <definedName name="\B" localSheetId="1">#REF!</definedName>
    <definedName name="\B" localSheetId="0">#REF!</definedName>
    <definedName name="\B" localSheetId="5">#REF!</definedName>
    <definedName name="\B" localSheetId="4">#REF!</definedName>
    <definedName name="\B" localSheetId="9">#REF!</definedName>
    <definedName name="\B" localSheetId="3">#REF!</definedName>
    <definedName name="\B" localSheetId="10">#REF!</definedName>
    <definedName name="\B" localSheetId="6">#REF!</definedName>
    <definedName name="\B" localSheetId="7">#REF!</definedName>
    <definedName name="\B">#REF!</definedName>
    <definedName name="\C" localSheetId="1">#REF!</definedName>
    <definedName name="\C" localSheetId="0">#REF!</definedName>
    <definedName name="\C" localSheetId="5">#REF!</definedName>
    <definedName name="\C" localSheetId="4">#REF!</definedName>
    <definedName name="\C" localSheetId="9">#REF!</definedName>
    <definedName name="\C" localSheetId="3">#REF!</definedName>
    <definedName name="\C" localSheetId="10">#REF!</definedName>
    <definedName name="\C" localSheetId="6">#REF!</definedName>
    <definedName name="\C" localSheetId="7">#REF!</definedName>
    <definedName name="\C">#REF!</definedName>
    <definedName name="\D" localSheetId="1">#REF!</definedName>
    <definedName name="\D" localSheetId="0">#REF!</definedName>
    <definedName name="\D" localSheetId="5">#REF!</definedName>
    <definedName name="\D" localSheetId="4">#REF!</definedName>
    <definedName name="\D" localSheetId="9">#REF!</definedName>
    <definedName name="\D" localSheetId="3">#REF!</definedName>
    <definedName name="\D" localSheetId="10">#REF!</definedName>
    <definedName name="\D" localSheetId="6">#REF!</definedName>
    <definedName name="\D" localSheetId="7">#REF!</definedName>
    <definedName name="\D">#REF!</definedName>
    <definedName name="\E" localSheetId="1">#REF!</definedName>
    <definedName name="\E" localSheetId="0">#REF!</definedName>
    <definedName name="\E" localSheetId="5">#REF!</definedName>
    <definedName name="\E" localSheetId="4">#REF!</definedName>
    <definedName name="\E" localSheetId="9">#REF!</definedName>
    <definedName name="\E" localSheetId="3">#REF!</definedName>
    <definedName name="\E" localSheetId="10">#REF!</definedName>
    <definedName name="\E" localSheetId="6">#REF!</definedName>
    <definedName name="\E" localSheetId="7">#REF!</definedName>
    <definedName name="\E">#REF!</definedName>
    <definedName name="\F" localSheetId="1">#REF!</definedName>
    <definedName name="\F" localSheetId="0">#REF!</definedName>
    <definedName name="\F" localSheetId="5">#REF!</definedName>
    <definedName name="\F" localSheetId="4">#REF!</definedName>
    <definedName name="\F" localSheetId="9">#REF!</definedName>
    <definedName name="\F" localSheetId="3">#REF!</definedName>
    <definedName name="\F" localSheetId="10">#REF!</definedName>
    <definedName name="\F" localSheetId="6">#REF!</definedName>
    <definedName name="\F" localSheetId="7">#REF!</definedName>
    <definedName name="\F">#REF!</definedName>
    <definedName name="\G" localSheetId="1">#REF!</definedName>
    <definedName name="\G" localSheetId="0">#REF!</definedName>
    <definedName name="\G" localSheetId="5">#REF!</definedName>
    <definedName name="\G" localSheetId="4">#REF!</definedName>
    <definedName name="\G" localSheetId="9">#REF!</definedName>
    <definedName name="\G" localSheetId="3">#REF!</definedName>
    <definedName name="\G" localSheetId="10">#REF!</definedName>
    <definedName name="\G" localSheetId="6">#REF!</definedName>
    <definedName name="\G" localSheetId="7">#REF!</definedName>
    <definedName name="\G">#REF!</definedName>
    <definedName name="\H" localSheetId="1">#REF!</definedName>
    <definedName name="\H" localSheetId="0">#REF!</definedName>
    <definedName name="\H" localSheetId="5">#REF!</definedName>
    <definedName name="\H" localSheetId="4">#REF!</definedName>
    <definedName name="\H" localSheetId="9">#REF!</definedName>
    <definedName name="\H" localSheetId="3">#REF!</definedName>
    <definedName name="\H" localSheetId="10">#REF!</definedName>
    <definedName name="\H" localSheetId="6">#REF!</definedName>
    <definedName name="\H" localSheetId="7">#REF!</definedName>
    <definedName name="\H">#REF!</definedName>
    <definedName name="\I" localSheetId="1">#REF!</definedName>
    <definedName name="\I" localSheetId="0">#REF!</definedName>
    <definedName name="\I" localSheetId="5">#REF!</definedName>
    <definedName name="\I" localSheetId="4">#REF!</definedName>
    <definedName name="\I" localSheetId="9">#REF!</definedName>
    <definedName name="\I" localSheetId="3">#REF!</definedName>
    <definedName name="\I" localSheetId="10">#REF!</definedName>
    <definedName name="\I" localSheetId="6">#REF!</definedName>
    <definedName name="\I" localSheetId="7">#REF!</definedName>
    <definedName name="\I">#REF!</definedName>
    <definedName name="\J" localSheetId="1">#REF!</definedName>
    <definedName name="\J" localSheetId="0">#REF!</definedName>
    <definedName name="\J" localSheetId="5">#REF!</definedName>
    <definedName name="\J" localSheetId="4">#REF!</definedName>
    <definedName name="\J" localSheetId="9">#REF!</definedName>
    <definedName name="\J" localSheetId="3">#REF!</definedName>
    <definedName name="\J" localSheetId="10">#REF!</definedName>
    <definedName name="\J" localSheetId="6">#REF!</definedName>
    <definedName name="\J" localSheetId="7">#REF!</definedName>
    <definedName name="\J">#REF!</definedName>
    <definedName name="\K" localSheetId="1">#REF!</definedName>
    <definedName name="\K" localSheetId="0">#REF!</definedName>
    <definedName name="\K" localSheetId="5">#REF!</definedName>
    <definedName name="\K" localSheetId="4">#REF!</definedName>
    <definedName name="\K" localSheetId="9">#REF!</definedName>
    <definedName name="\K" localSheetId="3">#REF!</definedName>
    <definedName name="\K" localSheetId="10">#REF!</definedName>
    <definedName name="\K" localSheetId="6">#REF!</definedName>
    <definedName name="\K" localSheetId="7">#REF!</definedName>
    <definedName name="\K">#REF!</definedName>
    <definedName name="\L" localSheetId="1">#REF!</definedName>
    <definedName name="\L" localSheetId="0">#REF!</definedName>
    <definedName name="\L" localSheetId="5">#REF!</definedName>
    <definedName name="\L" localSheetId="4">#REF!</definedName>
    <definedName name="\L" localSheetId="9">#REF!</definedName>
    <definedName name="\L" localSheetId="3">#REF!</definedName>
    <definedName name="\L" localSheetId="10">#REF!</definedName>
    <definedName name="\L" localSheetId="6">#REF!</definedName>
    <definedName name="\L" localSheetId="7">#REF!</definedName>
    <definedName name="\L">#REF!</definedName>
    <definedName name="\M" localSheetId="1">#REF!</definedName>
    <definedName name="\M" localSheetId="0">#REF!</definedName>
    <definedName name="\M" localSheetId="5">#REF!</definedName>
    <definedName name="\M" localSheetId="4">#REF!</definedName>
    <definedName name="\M" localSheetId="9">#REF!</definedName>
    <definedName name="\M" localSheetId="3">#REF!</definedName>
    <definedName name="\M" localSheetId="10">#REF!</definedName>
    <definedName name="\M" localSheetId="6">#REF!</definedName>
    <definedName name="\M" localSheetId="7">#REF!</definedName>
    <definedName name="\M">#REF!</definedName>
    <definedName name="\N" localSheetId="1">#REF!</definedName>
    <definedName name="\N" localSheetId="0">#REF!</definedName>
    <definedName name="\N" localSheetId="5">#REF!</definedName>
    <definedName name="\N" localSheetId="4">#REF!</definedName>
    <definedName name="\N" localSheetId="9">#REF!</definedName>
    <definedName name="\N" localSheetId="3">#REF!</definedName>
    <definedName name="\N" localSheetId="10">#REF!</definedName>
    <definedName name="\N" localSheetId="6">#REF!</definedName>
    <definedName name="\N" localSheetId="7">#REF!</definedName>
    <definedName name="\N">#REF!</definedName>
    <definedName name="\O" localSheetId="1">#REF!</definedName>
    <definedName name="\O" localSheetId="0">#REF!</definedName>
    <definedName name="\O" localSheetId="5">#REF!</definedName>
    <definedName name="\O" localSheetId="4">#REF!</definedName>
    <definedName name="\O" localSheetId="9">#REF!</definedName>
    <definedName name="\O" localSheetId="3">#REF!</definedName>
    <definedName name="\O" localSheetId="10">#REF!</definedName>
    <definedName name="\O" localSheetId="6">#REF!</definedName>
    <definedName name="\O" localSheetId="7">#REF!</definedName>
    <definedName name="\O">#REF!</definedName>
    <definedName name="\P" localSheetId="1">#REF!</definedName>
    <definedName name="\P" localSheetId="0">#REF!</definedName>
    <definedName name="\P" localSheetId="5">#REF!</definedName>
    <definedName name="\P" localSheetId="4">#REF!</definedName>
    <definedName name="\P" localSheetId="9">#REF!</definedName>
    <definedName name="\P" localSheetId="3">#REF!</definedName>
    <definedName name="\P" localSheetId="10">#REF!</definedName>
    <definedName name="\P" localSheetId="6">#REF!</definedName>
    <definedName name="\P" localSheetId="7">#REF!</definedName>
    <definedName name="\P">#REF!</definedName>
    <definedName name="\Q" localSheetId="1">#REF!</definedName>
    <definedName name="\Q" localSheetId="0">#REF!</definedName>
    <definedName name="\Q" localSheetId="5">#REF!</definedName>
    <definedName name="\Q" localSheetId="4">#REF!</definedName>
    <definedName name="\Q" localSheetId="9">#REF!</definedName>
    <definedName name="\Q" localSheetId="3">#REF!</definedName>
    <definedName name="\Q" localSheetId="10">#REF!</definedName>
    <definedName name="\Q" localSheetId="6">#REF!</definedName>
    <definedName name="\Q" localSheetId="7">#REF!</definedName>
    <definedName name="\Q">#REF!</definedName>
    <definedName name="\R" localSheetId="1">#REF!</definedName>
    <definedName name="\R" localSheetId="0">#REF!</definedName>
    <definedName name="\R" localSheetId="5">#REF!</definedName>
    <definedName name="\R" localSheetId="4">#REF!</definedName>
    <definedName name="\R" localSheetId="9">#REF!</definedName>
    <definedName name="\R" localSheetId="3">#REF!</definedName>
    <definedName name="\R" localSheetId="10">#REF!</definedName>
    <definedName name="\R" localSheetId="6">#REF!</definedName>
    <definedName name="\R" localSheetId="7">#REF!</definedName>
    <definedName name="\R">#REF!</definedName>
    <definedName name="\S" localSheetId="1">#REF!</definedName>
    <definedName name="\S" localSheetId="0">#REF!</definedName>
    <definedName name="\S" localSheetId="5">#REF!</definedName>
    <definedName name="\S" localSheetId="4">#REF!</definedName>
    <definedName name="\S" localSheetId="9">#REF!</definedName>
    <definedName name="\S" localSheetId="3">#REF!</definedName>
    <definedName name="\S" localSheetId="10">#REF!</definedName>
    <definedName name="\S" localSheetId="6">#REF!</definedName>
    <definedName name="\S" localSheetId="7">#REF!</definedName>
    <definedName name="\S">#REF!</definedName>
    <definedName name="\T" localSheetId="1">#REF!</definedName>
    <definedName name="\T" localSheetId="0">#REF!</definedName>
    <definedName name="\T" localSheetId="5">#REF!</definedName>
    <definedName name="\T" localSheetId="4">#REF!</definedName>
    <definedName name="\T" localSheetId="9">#REF!</definedName>
    <definedName name="\T" localSheetId="3">#REF!</definedName>
    <definedName name="\T" localSheetId="10">#REF!</definedName>
    <definedName name="\T" localSheetId="6">#REF!</definedName>
    <definedName name="\T" localSheetId="7">#REF!</definedName>
    <definedName name="\T">#REF!</definedName>
    <definedName name="\T1" localSheetId="1">#REF!</definedName>
    <definedName name="\T1" localSheetId="0">#REF!</definedName>
    <definedName name="\T1" localSheetId="5">#REF!</definedName>
    <definedName name="\T1" localSheetId="4">#REF!</definedName>
    <definedName name="\T1" localSheetId="9">#REF!</definedName>
    <definedName name="\T1" localSheetId="3">#REF!</definedName>
    <definedName name="\T1" localSheetId="10">#REF!</definedName>
    <definedName name="\T1" localSheetId="6">#REF!</definedName>
    <definedName name="\T1" localSheetId="7">#REF!</definedName>
    <definedName name="\T1">#REF!</definedName>
    <definedName name="\T2" localSheetId="1">[1]BOP!#REF!</definedName>
    <definedName name="\T2" localSheetId="0">[1]BOP!#REF!</definedName>
    <definedName name="\T2" localSheetId="5">[1]BOP!#REF!</definedName>
    <definedName name="\T2" localSheetId="4">[1]BOP!#REF!</definedName>
    <definedName name="\T2" localSheetId="9">[1]BOP!#REF!</definedName>
    <definedName name="\T2" localSheetId="3">[1]BOP!#REF!</definedName>
    <definedName name="\T2" localSheetId="10">[1]BOP!#REF!</definedName>
    <definedName name="\T2" localSheetId="6">[1]BOP!#REF!</definedName>
    <definedName name="\T2" localSheetId="7">[1]BOP!#REF!</definedName>
    <definedName name="\T2">[1]BOP!#REF!</definedName>
    <definedName name="\U" localSheetId="1">#REF!</definedName>
    <definedName name="\U" localSheetId="0">#REF!</definedName>
    <definedName name="\U" localSheetId="5">#REF!</definedName>
    <definedName name="\U" localSheetId="4">#REF!</definedName>
    <definedName name="\U" localSheetId="9">#REF!</definedName>
    <definedName name="\U" localSheetId="3">#REF!</definedName>
    <definedName name="\U" localSheetId="10">#REF!</definedName>
    <definedName name="\U" localSheetId="6">#REF!</definedName>
    <definedName name="\U" localSheetId="7">#REF!</definedName>
    <definedName name="\U">#REF!</definedName>
    <definedName name="\V" localSheetId="1">#REF!</definedName>
    <definedName name="\V" localSheetId="0">#REF!</definedName>
    <definedName name="\V" localSheetId="5">#REF!</definedName>
    <definedName name="\V" localSheetId="4">#REF!</definedName>
    <definedName name="\V" localSheetId="9">#REF!</definedName>
    <definedName name="\V" localSheetId="3">#REF!</definedName>
    <definedName name="\V" localSheetId="10">#REF!</definedName>
    <definedName name="\V" localSheetId="6">#REF!</definedName>
    <definedName name="\V" localSheetId="7">#REF!</definedName>
    <definedName name="\V">#REF!</definedName>
    <definedName name="\W" localSheetId="1">#REF!</definedName>
    <definedName name="\W" localSheetId="0">#REF!</definedName>
    <definedName name="\W" localSheetId="5">#REF!</definedName>
    <definedName name="\W" localSheetId="4">#REF!</definedName>
    <definedName name="\W" localSheetId="9">#REF!</definedName>
    <definedName name="\W" localSheetId="3">#REF!</definedName>
    <definedName name="\W" localSheetId="10">#REF!</definedName>
    <definedName name="\W" localSheetId="6">#REF!</definedName>
    <definedName name="\W" localSheetId="7">#REF!</definedName>
    <definedName name="\W">#REF!</definedName>
    <definedName name="\X" localSheetId="1">#REF!</definedName>
    <definedName name="\X" localSheetId="0">#REF!</definedName>
    <definedName name="\X" localSheetId="5">#REF!</definedName>
    <definedName name="\X" localSheetId="4">#REF!</definedName>
    <definedName name="\X" localSheetId="9">#REF!</definedName>
    <definedName name="\X" localSheetId="3">#REF!</definedName>
    <definedName name="\X" localSheetId="10">#REF!</definedName>
    <definedName name="\X" localSheetId="6">#REF!</definedName>
    <definedName name="\X" localSheetId="7">#REF!</definedName>
    <definedName name="\X">#REF!</definedName>
    <definedName name="\Y" localSheetId="1">#REF!</definedName>
    <definedName name="\Y" localSheetId="0">#REF!</definedName>
    <definedName name="\Y" localSheetId="5">#REF!</definedName>
    <definedName name="\Y" localSheetId="4">#REF!</definedName>
    <definedName name="\Y" localSheetId="9">#REF!</definedName>
    <definedName name="\Y" localSheetId="3">#REF!</definedName>
    <definedName name="\Y" localSheetId="10">#REF!</definedName>
    <definedName name="\Y" localSheetId="6">#REF!</definedName>
    <definedName name="\Y" localSheetId="7">#REF!</definedName>
    <definedName name="\Y">#REF!</definedName>
    <definedName name="\Z" localSheetId="1">#REF!</definedName>
    <definedName name="\Z" localSheetId="0">#REF!</definedName>
    <definedName name="\Z" localSheetId="5">#REF!</definedName>
    <definedName name="\Z" localSheetId="4">#REF!</definedName>
    <definedName name="\Z" localSheetId="9">#REF!</definedName>
    <definedName name="\Z" localSheetId="3">#REF!</definedName>
    <definedName name="\Z" localSheetId="10">#REF!</definedName>
    <definedName name="\Z" localSheetId="6">#REF!</definedName>
    <definedName name="\Z" localSheetId="7">#REF!</definedName>
    <definedName name="\Z">#REF!</definedName>
    <definedName name="_______________________________tyt67" localSheetId="10" hidden="1">{#N/A,#N/A,FALSE,"ОТЛАДКА"}</definedName>
    <definedName name="_______________________________tyt67" localSheetId="7" hidden="1">{#N/A,#N/A,FALSE,"ОТЛАДКА"}</definedName>
    <definedName name="_______________________________tyt67" hidden="1">{#N/A,#N/A,FALSE,"ОТЛАДКА"}</definedName>
    <definedName name="_______________________________XX1" localSheetId="10" hidden="1">{#N/A,#N/A,FALSE,"ОТЛАДКА"}</definedName>
    <definedName name="_______________________________XX1" localSheetId="7" hidden="1">{#N/A,#N/A,FALSE,"ОТЛАДКА"}</definedName>
    <definedName name="_______________________________XX1" hidden="1">{#N/A,#N/A,FALSE,"ОТЛАДКА"}</definedName>
    <definedName name="______________________________tyt67" localSheetId="10" hidden="1">{#N/A,#N/A,FALSE,"ОТЛАДКА"}</definedName>
    <definedName name="______________________________tyt67" localSheetId="7" hidden="1">{#N/A,#N/A,FALSE,"ОТЛАДКА"}</definedName>
    <definedName name="______________________________tyt67" hidden="1">{#N/A,#N/A,FALSE,"ОТЛАДКА"}</definedName>
    <definedName name="______________________________XX1" localSheetId="10" hidden="1">{#N/A,#N/A,FALSE,"ОТЛАДКА"}</definedName>
    <definedName name="______________________________XX1" localSheetId="7" hidden="1">{#N/A,#N/A,FALSE,"ОТЛАДКА"}</definedName>
    <definedName name="______________________________XX1" hidden="1">{#N/A,#N/A,FALSE,"ОТЛАДКА"}</definedName>
    <definedName name="_____________________________tyt67" localSheetId="10" hidden="1">{#N/A,#N/A,FALSE,"ОТЛАДКА"}</definedName>
    <definedName name="_____________________________tyt67" localSheetId="7" hidden="1">{#N/A,#N/A,FALSE,"ОТЛАДКА"}</definedName>
    <definedName name="_____________________________tyt67" hidden="1">{#N/A,#N/A,FALSE,"ОТЛАДКА"}</definedName>
    <definedName name="_____________________________XX1" localSheetId="10" hidden="1">{#N/A,#N/A,FALSE,"ОТЛАДКА"}</definedName>
    <definedName name="_____________________________XX1" localSheetId="7" hidden="1">{#N/A,#N/A,FALSE,"ОТЛАДКА"}</definedName>
    <definedName name="_____________________________XX1" hidden="1">{#N/A,#N/A,FALSE,"ОТЛАДКА"}</definedName>
    <definedName name="____________________________tyt67" localSheetId="10" hidden="1">{#N/A,#N/A,FALSE,"ОТЛАДКА"}</definedName>
    <definedName name="____________________________tyt67" localSheetId="7" hidden="1">{#N/A,#N/A,FALSE,"ОТЛАДКА"}</definedName>
    <definedName name="____________________________tyt67" hidden="1">{#N/A,#N/A,FALSE,"ОТЛАДКА"}</definedName>
    <definedName name="____________________________XX1" localSheetId="10" hidden="1">{#N/A,#N/A,FALSE,"ОТЛАДКА"}</definedName>
    <definedName name="____________________________XX1" localSheetId="7" hidden="1">{#N/A,#N/A,FALSE,"ОТЛАДКА"}</definedName>
    <definedName name="____________________________XX1" hidden="1">{#N/A,#N/A,FALSE,"ОТЛАДКА"}</definedName>
    <definedName name="___________________________tyt67" localSheetId="10" hidden="1">{#N/A,#N/A,FALSE,"ОТЛАДКА"}</definedName>
    <definedName name="___________________________tyt67" localSheetId="7" hidden="1">{#N/A,#N/A,FALSE,"ОТЛАДКА"}</definedName>
    <definedName name="___________________________tyt67" hidden="1">{#N/A,#N/A,FALSE,"ОТЛАДКА"}</definedName>
    <definedName name="___________________________XX1" localSheetId="10" hidden="1">{#N/A,#N/A,FALSE,"ОТЛАДКА"}</definedName>
    <definedName name="___________________________XX1" localSheetId="7" hidden="1">{#N/A,#N/A,FALSE,"ОТЛАДКА"}</definedName>
    <definedName name="___________________________XX1" hidden="1">{#N/A,#N/A,FALSE,"ОТЛАДКА"}</definedName>
    <definedName name="__________________________tyt67" localSheetId="10" hidden="1">{#N/A,#N/A,FALSE,"ОТЛАДКА"}</definedName>
    <definedName name="__________________________tyt67" localSheetId="7" hidden="1">{#N/A,#N/A,FALSE,"ОТЛАДКА"}</definedName>
    <definedName name="__________________________tyt67" hidden="1">{#N/A,#N/A,FALSE,"ОТЛАДКА"}</definedName>
    <definedName name="__________________________XX1" localSheetId="10" hidden="1">{#N/A,#N/A,FALSE,"ОТЛАДКА"}</definedName>
    <definedName name="__________________________XX1" localSheetId="7" hidden="1">{#N/A,#N/A,FALSE,"ОТЛАДКА"}</definedName>
    <definedName name="__________________________XX1" hidden="1">{#N/A,#N/A,FALSE,"ОТЛАДКА"}</definedName>
    <definedName name="_________________________tyt67" localSheetId="10" hidden="1">{#N/A,#N/A,FALSE,"ОТЛАДКА"}</definedName>
    <definedName name="_________________________tyt67" localSheetId="7" hidden="1">{#N/A,#N/A,FALSE,"ОТЛАДКА"}</definedName>
    <definedName name="_________________________tyt67" hidden="1">{#N/A,#N/A,FALSE,"ОТЛАДКА"}</definedName>
    <definedName name="_________________________XX1" localSheetId="10" hidden="1">{#N/A,#N/A,FALSE,"ОТЛАДКА"}</definedName>
    <definedName name="_________________________XX1" localSheetId="7" hidden="1">{#N/A,#N/A,FALSE,"ОТЛАДКА"}</definedName>
    <definedName name="_________________________XX1" hidden="1">{#N/A,#N/A,FALSE,"ОТЛАДКА"}</definedName>
    <definedName name="________________________tyt67" localSheetId="10" hidden="1">{#N/A,#N/A,FALSE,"ОТЛАДКА"}</definedName>
    <definedName name="________________________tyt67" localSheetId="7" hidden="1">{#N/A,#N/A,FALSE,"ОТЛАДКА"}</definedName>
    <definedName name="________________________tyt67" hidden="1">{#N/A,#N/A,FALSE,"ОТЛАДКА"}</definedName>
    <definedName name="________________________XX1" localSheetId="10" hidden="1">{#N/A,#N/A,FALSE,"ОТЛАДКА"}</definedName>
    <definedName name="________________________XX1" localSheetId="7" hidden="1">{#N/A,#N/A,FALSE,"ОТЛАДКА"}</definedName>
    <definedName name="________________________XX1" hidden="1">{#N/A,#N/A,FALSE,"ОТЛАДКА"}</definedName>
    <definedName name="_______________________tyt67" localSheetId="10" hidden="1">{#N/A,#N/A,FALSE,"ОТЛАДКА"}</definedName>
    <definedName name="_______________________tyt67" localSheetId="7" hidden="1">{#N/A,#N/A,FALSE,"ОТЛАДКА"}</definedName>
    <definedName name="_______________________tyt67" hidden="1">{#N/A,#N/A,FALSE,"ОТЛАДКА"}</definedName>
    <definedName name="_______________________XX1" localSheetId="10" hidden="1">{#N/A,#N/A,FALSE,"ОТЛАДКА"}</definedName>
    <definedName name="_______________________XX1" localSheetId="7" hidden="1">{#N/A,#N/A,FALSE,"ОТЛАДКА"}</definedName>
    <definedName name="_______________________XX1" hidden="1">{#N/A,#N/A,FALSE,"ОТЛАДКА"}</definedName>
    <definedName name="______________________tyt67" localSheetId="10" hidden="1">{#N/A,#N/A,FALSE,"ОТЛАДКА"}</definedName>
    <definedName name="______________________tyt67" localSheetId="7" hidden="1">{#N/A,#N/A,FALSE,"ОТЛАДКА"}</definedName>
    <definedName name="______________________tyt67" hidden="1">{#N/A,#N/A,FALSE,"ОТЛАДКА"}</definedName>
    <definedName name="______________________XX1" localSheetId="10" hidden="1">{#N/A,#N/A,FALSE,"ОТЛАДКА"}</definedName>
    <definedName name="______________________XX1" localSheetId="7" hidden="1">{#N/A,#N/A,FALSE,"ОТЛАДКА"}</definedName>
    <definedName name="______________________XX1" hidden="1">{#N/A,#N/A,FALSE,"ОТЛАДКА"}</definedName>
    <definedName name="_____________________tyt67" localSheetId="10" hidden="1">{#N/A,#N/A,FALSE,"ОТЛАДКА"}</definedName>
    <definedName name="_____________________tyt67" localSheetId="7" hidden="1">{#N/A,#N/A,FALSE,"ОТЛАДКА"}</definedName>
    <definedName name="_____________________tyt67" hidden="1">{#N/A,#N/A,FALSE,"ОТЛАДКА"}</definedName>
    <definedName name="_____________________XX1" localSheetId="10" hidden="1">{#N/A,#N/A,FALSE,"ОТЛАДКА"}</definedName>
    <definedName name="_____________________XX1" localSheetId="7" hidden="1">{#N/A,#N/A,FALSE,"ОТЛАДКА"}</definedName>
    <definedName name="_____________________XX1" hidden="1">{#N/A,#N/A,FALSE,"ОТЛАДКА"}</definedName>
    <definedName name="____________________tyt67" localSheetId="10" hidden="1">{#N/A,#N/A,FALSE,"ОТЛАДКА"}</definedName>
    <definedName name="____________________tyt67" localSheetId="7" hidden="1">{#N/A,#N/A,FALSE,"ОТЛАДКА"}</definedName>
    <definedName name="____________________tyt67" hidden="1">{#N/A,#N/A,FALSE,"ОТЛАДКА"}</definedName>
    <definedName name="____________________XX1" localSheetId="10" hidden="1">{#N/A,#N/A,FALSE,"ОТЛАДКА"}</definedName>
    <definedName name="____________________XX1" localSheetId="7" hidden="1">{#N/A,#N/A,FALSE,"ОТЛАДКА"}</definedName>
    <definedName name="____________________XX1" hidden="1">{#N/A,#N/A,FALSE,"ОТЛАДКА"}</definedName>
    <definedName name="___________________tyt67" localSheetId="10" hidden="1">{#N/A,#N/A,FALSE,"ОТЛАДКА"}</definedName>
    <definedName name="___________________tyt67" localSheetId="7" hidden="1">{#N/A,#N/A,FALSE,"ОТЛАДКА"}</definedName>
    <definedName name="___________________tyt67" hidden="1">{#N/A,#N/A,FALSE,"ОТЛАДКА"}</definedName>
    <definedName name="___________________XX1" localSheetId="10" hidden="1">{#N/A,#N/A,FALSE,"ОТЛАДКА"}</definedName>
    <definedName name="___________________XX1" localSheetId="7" hidden="1">{#N/A,#N/A,FALSE,"ОТЛАДКА"}</definedName>
    <definedName name="___________________XX1" hidden="1">{#N/A,#N/A,FALSE,"ОТЛАДКА"}</definedName>
    <definedName name="__________________tyt67" localSheetId="10" hidden="1">{#N/A,#N/A,FALSE,"ОТЛАДКА"}</definedName>
    <definedName name="__________________tyt67" localSheetId="7" hidden="1">{#N/A,#N/A,FALSE,"ОТЛАДКА"}</definedName>
    <definedName name="__________________tyt67" hidden="1">{#N/A,#N/A,FALSE,"ОТЛАДКА"}</definedName>
    <definedName name="__________________XX1" localSheetId="10" hidden="1">{#N/A,#N/A,FALSE,"ОТЛАДКА"}</definedName>
    <definedName name="__________________XX1" localSheetId="7" hidden="1">{#N/A,#N/A,FALSE,"ОТЛАДКА"}</definedName>
    <definedName name="__________________XX1" hidden="1">{#N/A,#N/A,FALSE,"ОТЛАДКА"}</definedName>
    <definedName name="_________________tyt67" localSheetId="10" hidden="1">{#N/A,#N/A,FALSE,"ОТЛАДКА"}</definedName>
    <definedName name="_________________tyt67" localSheetId="7" hidden="1">{#N/A,#N/A,FALSE,"ОТЛАДКА"}</definedName>
    <definedName name="_________________tyt67" hidden="1">{#N/A,#N/A,FALSE,"ОТЛАДКА"}</definedName>
    <definedName name="_________________XX1" localSheetId="10" hidden="1">{#N/A,#N/A,FALSE,"ОТЛАДКА"}</definedName>
    <definedName name="_________________XX1" localSheetId="7" hidden="1">{#N/A,#N/A,FALSE,"ОТЛАДКА"}</definedName>
    <definedName name="_________________XX1" hidden="1">{#N/A,#N/A,FALSE,"ОТЛАДКА"}</definedName>
    <definedName name="________________tyt67" localSheetId="10" hidden="1">{#N/A,#N/A,FALSE,"ОТЛАДКА"}</definedName>
    <definedName name="________________tyt67" localSheetId="7" hidden="1">{#N/A,#N/A,FALSE,"ОТЛАДКА"}</definedName>
    <definedName name="________________tyt67" hidden="1">{#N/A,#N/A,FALSE,"ОТЛАДКА"}</definedName>
    <definedName name="________________XX1" localSheetId="10" hidden="1">{#N/A,#N/A,FALSE,"ОТЛАДКА"}</definedName>
    <definedName name="________________XX1" localSheetId="7" hidden="1">{#N/A,#N/A,FALSE,"ОТЛАДКА"}</definedName>
    <definedName name="________________XX1" hidden="1">{#N/A,#N/A,FALSE,"ОТЛАДКА"}</definedName>
    <definedName name="_______________tyt67" localSheetId="10" hidden="1">{#N/A,#N/A,FALSE,"ОТЛАДКА"}</definedName>
    <definedName name="_______________tyt67" localSheetId="7" hidden="1">{#N/A,#N/A,FALSE,"ОТЛАДКА"}</definedName>
    <definedName name="_______________tyt67" hidden="1">{#N/A,#N/A,FALSE,"ОТЛАДКА"}</definedName>
    <definedName name="_______________XX1" localSheetId="10" hidden="1">{#N/A,#N/A,FALSE,"ОТЛАДКА"}</definedName>
    <definedName name="_______________XX1" localSheetId="7" hidden="1">{#N/A,#N/A,FALSE,"ОТЛАДКА"}</definedName>
    <definedName name="_______________XX1" hidden="1">{#N/A,#N/A,FALSE,"ОТЛАДКА"}</definedName>
    <definedName name="______________tyt67" localSheetId="10" hidden="1">{#N/A,#N/A,FALSE,"ОТЛАДКА"}</definedName>
    <definedName name="______________tyt67" localSheetId="7" hidden="1">{#N/A,#N/A,FALSE,"ОТЛАДКА"}</definedName>
    <definedName name="______________tyt67" hidden="1">{#N/A,#N/A,FALSE,"ОТЛАДКА"}</definedName>
    <definedName name="______________XX1" localSheetId="10" hidden="1">{#N/A,#N/A,FALSE,"ОТЛАДКА"}</definedName>
    <definedName name="______________XX1" localSheetId="7" hidden="1">{#N/A,#N/A,FALSE,"ОТЛАДКА"}</definedName>
    <definedName name="______________XX1" hidden="1">{#N/A,#N/A,FALSE,"ОТЛАДКА"}</definedName>
    <definedName name="_____________tyt67" localSheetId="10" hidden="1">{#N/A,#N/A,FALSE,"ОТЛАДКА"}</definedName>
    <definedName name="_____________tyt67" localSheetId="7" hidden="1">{#N/A,#N/A,FALSE,"ОТЛАДКА"}</definedName>
    <definedName name="_____________tyt67" hidden="1">{#N/A,#N/A,FALSE,"ОТЛАДКА"}</definedName>
    <definedName name="_____________XX1" localSheetId="10" hidden="1">{#N/A,#N/A,FALSE,"ОТЛАДКА"}</definedName>
    <definedName name="_____________XX1" localSheetId="7" hidden="1">{#N/A,#N/A,FALSE,"ОТЛАДКА"}</definedName>
    <definedName name="_____________XX1" hidden="1">{#N/A,#N/A,FALSE,"ОТЛАДКА"}</definedName>
    <definedName name="____________tyt67" localSheetId="10" hidden="1">{#N/A,#N/A,FALSE,"ОТЛАДКА"}</definedName>
    <definedName name="____________tyt67" localSheetId="7" hidden="1">{#N/A,#N/A,FALSE,"ОТЛАДКА"}</definedName>
    <definedName name="____________tyt67" hidden="1">{#N/A,#N/A,FALSE,"ОТЛАДКА"}</definedName>
    <definedName name="____________XX1" localSheetId="10" hidden="1">{#N/A,#N/A,FALSE,"ОТЛАДКА"}</definedName>
    <definedName name="____________XX1" localSheetId="7" hidden="1">{#N/A,#N/A,FALSE,"ОТЛАДКА"}</definedName>
    <definedName name="____________XX1" hidden="1">{#N/A,#N/A,FALSE,"ОТЛАДКА"}</definedName>
    <definedName name="___________tyt67" localSheetId="10" hidden="1">{#N/A,#N/A,FALSE,"ОТЛАДКА"}</definedName>
    <definedName name="___________tyt67" localSheetId="7" hidden="1">{#N/A,#N/A,FALSE,"ОТЛАДКА"}</definedName>
    <definedName name="___________tyt67" hidden="1">{#N/A,#N/A,FALSE,"ОТЛАДКА"}</definedName>
    <definedName name="___________XX1" localSheetId="10" hidden="1">{#N/A,#N/A,FALSE,"ОТЛАДКА"}</definedName>
    <definedName name="___________XX1" localSheetId="7" hidden="1">{#N/A,#N/A,FALSE,"ОТЛАДКА"}</definedName>
    <definedName name="___________XX1" hidden="1">{#N/A,#N/A,FALSE,"ОТЛАДКА"}</definedName>
    <definedName name="__________tyt67" localSheetId="10" hidden="1">{#N/A,#N/A,FALSE,"ОТЛАДКА"}</definedName>
    <definedName name="__________tyt67" localSheetId="7" hidden="1">{#N/A,#N/A,FALSE,"ОТЛАДКА"}</definedName>
    <definedName name="__________tyt67" hidden="1">{#N/A,#N/A,FALSE,"ОТЛАДКА"}</definedName>
    <definedName name="__________XX1" localSheetId="10" hidden="1">{#N/A,#N/A,FALSE,"ОТЛАДКА"}</definedName>
    <definedName name="__________XX1" localSheetId="7" hidden="1">{#N/A,#N/A,FALSE,"ОТЛАДКА"}</definedName>
    <definedName name="__________XX1" hidden="1">{#N/A,#N/A,FALSE,"ОТЛАДКА"}</definedName>
    <definedName name="_________tyt67" localSheetId="10" hidden="1">{#N/A,#N/A,FALSE,"ОТЛАДКА"}</definedName>
    <definedName name="_________tyt67" localSheetId="7" hidden="1">{#N/A,#N/A,FALSE,"ОТЛАДКА"}</definedName>
    <definedName name="_________tyt67" hidden="1">{#N/A,#N/A,FALSE,"ОТЛАДКА"}</definedName>
    <definedName name="_________XX1" localSheetId="10" hidden="1">{#N/A,#N/A,FALSE,"ОТЛАДКА"}</definedName>
    <definedName name="_________XX1" localSheetId="7" hidden="1">{#N/A,#N/A,FALSE,"ОТЛАДКА"}</definedName>
    <definedName name="_________XX1" hidden="1">{#N/A,#N/A,FALSE,"ОТЛАДКА"}</definedName>
    <definedName name="________tyt67" localSheetId="10" hidden="1">{#N/A,#N/A,FALSE,"ОТЛАДКА"}</definedName>
    <definedName name="________tyt67" localSheetId="7" hidden="1">{#N/A,#N/A,FALSE,"ОТЛАДКА"}</definedName>
    <definedName name="________tyt67" hidden="1">{#N/A,#N/A,FALSE,"ОТЛАДКА"}</definedName>
    <definedName name="________XX1" localSheetId="10" hidden="1">{#N/A,#N/A,FALSE,"ОТЛАДКА"}</definedName>
    <definedName name="________XX1" localSheetId="7" hidden="1">{#N/A,#N/A,FALSE,"ОТЛАДКА"}</definedName>
    <definedName name="________XX1" hidden="1">{#N/A,#N/A,FALSE,"ОТЛАДКА"}</definedName>
    <definedName name="_______tyt67" localSheetId="10" hidden="1">{#N/A,#N/A,FALSE,"ОТЛАДКА"}</definedName>
    <definedName name="_______tyt67" localSheetId="7" hidden="1">{#N/A,#N/A,FALSE,"ОТЛАДКА"}</definedName>
    <definedName name="_______tyt67" hidden="1">{#N/A,#N/A,FALSE,"ОТЛАДКА"}</definedName>
    <definedName name="_______XX1" localSheetId="10" hidden="1">{#N/A,#N/A,FALSE,"ОТЛАДКА"}</definedName>
    <definedName name="_______XX1" localSheetId="7" hidden="1">{#N/A,#N/A,FALSE,"ОТЛАДКА"}</definedName>
    <definedName name="_______XX1" hidden="1">{#N/A,#N/A,FALSE,"ОТЛАДКА"}</definedName>
    <definedName name="______tyt67" localSheetId="10" hidden="1">{#N/A,#N/A,FALSE,"ОТЛАДКА"}</definedName>
    <definedName name="______tyt67" localSheetId="7" hidden="1">{#N/A,#N/A,FALSE,"ОТЛАДКА"}</definedName>
    <definedName name="______tyt67" hidden="1">{#N/A,#N/A,FALSE,"ОТЛАДКА"}</definedName>
    <definedName name="______XX1" localSheetId="10" hidden="1">{#N/A,#N/A,FALSE,"ОТЛАДКА"}</definedName>
    <definedName name="______XX1" localSheetId="7" hidden="1">{#N/A,#N/A,FALSE,"ОТЛАДКА"}</definedName>
    <definedName name="______XX1" hidden="1">{#N/A,#N/A,FALSE,"ОТЛАДКА"}</definedName>
    <definedName name="_____c75213" localSheetId="1">#REF!</definedName>
    <definedName name="_____c75213" localSheetId="0">#REF!</definedName>
    <definedName name="_____c75213" localSheetId="5">#REF!</definedName>
    <definedName name="_____c75213" localSheetId="4">#REF!</definedName>
    <definedName name="_____c75213" localSheetId="9">#REF!</definedName>
    <definedName name="_____c75213" localSheetId="3">#REF!</definedName>
    <definedName name="_____c75213" localSheetId="10">#REF!</definedName>
    <definedName name="_____c75213" localSheetId="6">#REF!</definedName>
    <definedName name="_____c75213" localSheetId="7">#REF!</definedName>
    <definedName name="_____c75213">#REF!</definedName>
    <definedName name="_____c81453" localSheetId="1">#REF!</definedName>
    <definedName name="_____c81453" localSheetId="0">#REF!</definedName>
    <definedName name="_____c81453" localSheetId="5">#REF!</definedName>
    <definedName name="_____c81453" localSheetId="4">#REF!</definedName>
    <definedName name="_____c81453" localSheetId="9">#REF!</definedName>
    <definedName name="_____c81453" localSheetId="3">#REF!</definedName>
    <definedName name="_____c81453" localSheetId="10">#REF!</definedName>
    <definedName name="_____c81453" localSheetId="6">#REF!</definedName>
    <definedName name="_____c81453" localSheetId="7">#REF!</definedName>
    <definedName name="_____c81453">#REF!</definedName>
    <definedName name="_____tyt67" localSheetId="10" hidden="1">{#N/A,#N/A,FALSE,"ОТЛАДКА"}</definedName>
    <definedName name="_____tyt67" localSheetId="7" hidden="1">{#N/A,#N/A,FALSE,"ОТЛАДКА"}</definedName>
    <definedName name="_____tyt67" hidden="1">{#N/A,#N/A,FALSE,"ОТЛАДКА"}</definedName>
    <definedName name="_____XX1" localSheetId="10" hidden="1">{#N/A,#N/A,FALSE,"ОТЛАДКА"}</definedName>
    <definedName name="_____XX1" localSheetId="7" hidden="1">{#N/A,#N/A,FALSE,"ОТЛАДКА"}</definedName>
    <definedName name="_____XX1" hidden="1">{#N/A,#N/A,FALSE,"ОТЛАДКА"}</definedName>
    <definedName name="____aze1" localSheetId="1">#REF!</definedName>
    <definedName name="____aze1" localSheetId="0">#REF!</definedName>
    <definedName name="____aze1" localSheetId="5">#REF!</definedName>
    <definedName name="____aze1" localSheetId="4">#REF!</definedName>
    <definedName name="____aze1" localSheetId="9">#REF!</definedName>
    <definedName name="____aze1" localSheetId="3">#REF!</definedName>
    <definedName name="____aze1" localSheetId="10">#REF!</definedName>
    <definedName name="____aze1" localSheetId="6">#REF!</definedName>
    <definedName name="____aze1" localSheetId="7">#REF!</definedName>
    <definedName name="____aze1">#REF!</definedName>
    <definedName name="____aze2" localSheetId="1">#REF!</definedName>
    <definedName name="____aze2" localSheetId="0">#REF!</definedName>
    <definedName name="____aze2" localSheetId="5">#REF!</definedName>
    <definedName name="____aze2" localSheetId="4">#REF!</definedName>
    <definedName name="____aze2" localSheetId="9">#REF!</definedName>
    <definedName name="____aze2" localSheetId="3">#REF!</definedName>
    <definedName name="____aze2" localSheetId="10">#REF!</definedName>
    <definedName name="____aze2" localSheetId="6">#REF!</definedName>
    <definedName name="____aze2" localSheetId="7">#REF!</definedName>
    <definedName name="____aze2">#REF!</definedName>
    <definedName name="____aze3" localSheetId="1">#REF!</definedName>
    <definedName name="____aze3" localSheetId="0">#REF!</definedName>
    <definedName name="____aze3" localSheetId="5">#REF!</definedName>
    <definedName name="____aze3" localSheetId="4">#REF!</definedName>
    <definedName name="____aze3" localSheetId="9">#REF!</definedName>
    <definedName name="____aze3" localSheetId="3">#REF!</definedName>
    <definedName name="____aze3" localSheetId="10">#REF!</definedName>
    <definedName name="____aze3" localSheetId="6">#REF!</definedName>
    <definedName name="____aze3" localSheetId="7">#REF!</definedName>
    <definedName name="____aze3">#REF!</definedName>
    <definedName name="____BOP1" localSheetId="1">#REF!</definedName>
    <definedName name="____BOP1" localSheetId="0">#REF!</definedName>
    <definedName name="____BOP1" localSheetId="5">#REF!</definedName>
    <definedName name="____BOP1" localSheetId="4">#REF!</definedName>
    <definedName name="____BOP1" localSheetId="9">#REF!</definedName>
    <definedName name="____BOP1" localSheetId="3">#REF!</definedName>
    <definedName name="____BOP1" localSheetId="10">#REF!</definedName>
    <definedName name="____BOP1" localSheetId="6">#REF!</definedName>
    <definedName name="____BOP1" localSheetId="7">#REF!</definedName>
    <definedName name="____BOP1">#REF!</definedName>
    <definedName name="____BOP2" localSheetId="1">[2]BoP!#REF!</definedName>
    <definedName name="____BOP2" localSheetId="0">[2]BoP!#REF!</definedName>
    <definedName name="____BOP2" localSheetId="5">[2]BoP!#REF!</definedName>
    <definedName name="____BOP2" localSheetId="4">[2]BoP!#REF!</definedName>
    <definedName name="____BOP2" localSheetId="9">[2]BoP!#REF!</definedName>
    <definedName name="____BOP2" localSheetId="3">[2]BoP!#REF!</definedName>
    <definedName name="____BOP2" localSheetId="10">[2]BoP!#REF!</definedName>
    <definedName name="____BOP2" localSheetId="6">[2]BoP!#REF!</definedName>
    <definedName name="____BOP2" localSheetId="7">[2]BoP!#REF!</definedName>
    <definedName name="____BOP2">[2]BoP!#REF!</definedName>
    <definedName name="____COL1">[3]SimInp1:ModDef!$A$1:$V$130</definedName>
    <definedName name="____END94" localSheetId="1">#REF!</definedName>
    <definedName name="____END94" localSheetId="0">#REF!</definedName>
    <definedName name="____END94" localSheetId="5">#REF!</definedName>
    <definedName name="____END94" localSheetId="4">#REF!</definedName>
    <definedName name="____END94" localSheetId="9">#REF!</definedName>
    <definedName name="____END94" localSheetId="3">#REF!</definedName>
    <definedName name="____END94" localSheetId="10">#REF!</definedName>
    <definedName name="____END94" localSheetId="6">#REF!</definedName>
    <definedName name="____END94" localSheetId="7">#REF!</definedName>
    <definedName name="____END94">#REF!</definedName>
    <definedName name="____EXP5" localSheetId="1">#REF!</definedName>
    <definedName name="____EXP5" localSheetId="0">#REF!</definedName>
    <definedName name="____EXP5" localSheetId="5">#REF!</definedName>
    <definedName name="____EXP5" localSheetId="4">#REF!</definedName>
    <definedName name="____EXP5" localSheetId="9">#REF!</definedName>
    <definedName name="____EXP5" localSheetId="3">#REF!</definedName>
    <definedName name="____EXP5" localSheetId="10">#REF!</definedName>
    <definedName name="____EXP5" localSheetId="6">#REF!</definedName>
    <definedName name="____EXP5" localSheetId="7">#REF!</definedName>
    <definedName name="____EXP5">#REF!</definedName>
    <definedName name="____EXP6" localSheetId="1">#REF!</definedName>
    <definedName name="____EXP6" localSheetId="0">#REF!</definedName>
    <definedName name="____EXP6" localSheetId="5">#REF!</definedName>
    <definedName name="____EXP6" localSheetId="4">#REF!</definedName>
    <definedName name="____EXP6" localSheetId="9">#REF!</definedName>
    <definedName name="____EXP6" localSheetId="3">#REF!</definedName>
    <definedName name="____EXP6" localSheetId="10">#REF!</definedName>
    <definedName name="____EXP6" localSheetId="6">#REF!</definedName>
    <definedName name="____EXP6" localSheetId="7">#REF!</definedName>
    <definedName name="____EXP6">#REF!</definedName>
    <definedName name="____EXP7" localSheetId="1">#REF!</definedName>
    <definedName name="____EXP7" localSheetId="0">#REF!</definedName>
    <definedName name="____EXP7" localSheetId="5">#REF!</definedName>
    <definedName name="____EXP7" localSheetId="4">#REF!</definedName>
    <definedName name="____EXP7" localSheetId="9">#REF!</definedName>
    <definedName name="____EXP7" localSheetId="3">#REF!</definedName>
    <definedName name="____EXP7" localSheetId="10">#REF!</definedName>
    <definedName name="____EXP7" localSheetId="6">#REF!</definedName>
    <definedName name="____EXP7" localSheetId="7">#REF!</definedName>
    <definedName name="____EXP7">#REF!</definedName>
    <definedName name="____EXP9" localSheetId="1">#REF!</definedName>
    <definedName name="____EXP9" localSheetId="0">#REF!</definedName>
    <definedName name="____EXP9" localSheetId="5">#REF!</definedName>
    <definedName name="____EXP9" localSheetId="4">#REF!</definedName>
    <definedName name="____EXP9" localSheetId="9">#REF!</definedName>
    <definedName name="____EXP9" localSheetId="3">#REF!</definedName>
    <definedName name="____EXP9" localSheetId="10">#REF!</definedName>
    <definedName name="____EXP9" localSheetId="6">#REF!</definedName>
    <definedName name="____EXP9" localSheetId="7">#REF!</definedName>
    <definedName name="____EXP9">#REF!</definedName>
    <definedName name="____IMP10" localSheetId="1">#REF!</definedName>
    <definedName name="____IMP10" localSheetId="0">#REF!</definedName>
    <definedName name="____IMP10" localSheetId="5">#REF!</definedName>
    <definedName name="____IMP10" localSheetId="4">#REF!</definedName>
    <definedName name="____IMP10" localSheetId="9">#REF!</definedName>
    <definedName name="____IMP10" localSheetId="3">#REF!</definedName>
    <definedName name="____IMP10" localSheetId="10">#REF!</definedName>
    <definedName name="____IMP10" localSheetId="6">#REF!</definedName>
    <definedName name="____IMP10" localSheetId="7">#REF!</definedName>
    <definedName name="____IMP10">#REF!</definedName>
    <definedName name="____IMP2" localSheetId="1">#REF!</definedName>
    <definedName name="____IMP2" localSheetId="0">#REF!</definedName>
    <definedName name="____IMP2" localSheetId="5">#REF!</definedName>
    <definedName name="____IMP2" localSheetId="4">#REF!</definedName>
    <definedName name="____IMP2" localSheetId="9">#REF!</definedName>
    <definedName name="____IMP2" localSheetId="3">#REF!</definedName>
    <definedName name="____IMP2" localSheetId="10">#REF!</definedName>
    <definedName name="____IMP2" localSheetId="6">#REF!</definedName>
    <definedName name="____IMP2" localSheetId="7">#REF!</definedName>
    <definedName name="____IMP2">#REF!</definedName>
    <definedName name="____IMP4" localSheetId="1">#REF!</definedName>
    <definedName name="____IMP4" localSheetId="0">#REF!</definedName>
    <definedName name="____IMP4" localSheetId="5">#REF!</definedName>
    <definedName name="____IMP4" localSheetId="4">#REF!</definedName>
    <definedName name="____IMP4" localSheetId="9">#REF!</definedName>
    <definedName name="____IMP4" localSheetId="3">#REF!</definedName>
    <definedName name="____IMP4" localSheetId="10">#REF!</definedName>
    <definedName name="____IMP4" localSheetId="6">#REF!</definedName>
    <definedName name="____IMP4" localSheetId="7">#REF!</definedName>
    <definedName name="____IMP4">#REF!</definedName>
    <definedName name="____IMP6" localSheetId="1">#REF!</definedName>
    <definedName name="____IMP6" localSheetId="0">#REF!</definedName>
    <definedName name="____IMP6" localSheetId="5">#REF!</definedName>
    <definedName name="____IMP6" localSheetId="4">#REF!</definedName>
    <definedName name="____IMP6" localSheetId="9">#REF!</definedName>
    <definedName name="____IMP6" localSheetId="3">#REF!</definedName>
    <definedName name="____IMP6" localSheetId="10">#REF!</definedName>
    <definedName name="____IMP6" localSheetId="6">#REF!</definedName>
    <definedName name="____IMP6" localSheetId="7">#REF!</definedName>
    <definedName name="____IMP6">#REF!</definedName>
    <definedName name="____IMP7" localSheetId="1">#REF!</definedName>
    <definedName name="____IMP7" localSheetId="0">#REF!</definedName>
    <definedName name="____IMP7" localSheetId="5">#REF!</definedName>
    <definedName name="____IMP7" localSheetId="4">#REF!</definedName>
    <definedName name="____IMP7" localSheetId="9">#REF!</definedName>
    <definedName name="____IMP7" localSheetId="3">#REF!</definedName>
    <definedName name="____IMP7" localSheetId="10">#REF!</definedName>
    <definedName name="____IMP7" localSheetId="6">#REF!</definedName>
    <definedName name="____IMP7" localSheetId="7">#REF!</definedName>
    <definedName name="____IMP7">#REF!</definedName>
    <definedName name="____IMP8" localSheetId="1">#REF!</definedName>
    <definedName name="____IMP8" localSheetId="0">#REF!</definedName>
    <definedName name="____IMP8" localSheetId="5">#REF!</definedName>
    <definedName name="____IMP8" localSheetId="4">#REF!</definedName>
    <definedName name="____IMP8" localSheetId="9">#REF!</definedName>
    <definedName name="____IMP8" localSheetId="3">#REF!</definedName>
    <definedName name="____IMP8" localSheetId="10">#REF!</definedName>
    <definedName name="____IMP8" localSheetId="6">#REF!</definedName>
    <definedName name="____IMP8" localSheetId="7">#REF!</definedName>
    <definedName name="____IMP8">#REF!</definedName>
    <definedName name="____MCV1">[4]Q2!$E$64:$AH$64</definedName>
    <definedName name="____MTS2" localSheetId="1">'[5]Annual Tables'!#REF!</definedName>
    <definedName name="____MTS2" localSheetId="0">'[5]Annual Tables'!#REF!</definedName>
    <definedName name="____MTS2" localSheetId="5">'[5]Annual Tables'!#REF!</definedName>
    <definedName name="____MTS2" localSheetId="4">'[5]Annual Tables'!#REF!</definedName>
    <definedName name="____MTS2" localSheetId="9">'[5]Annual Tables'!#REF!</definedName>
    <definedName name="____MTS2" localSheetId="3">'[5]Annual Tables'!#REF!</definedName>
    <definedName name="____MTS2" localSheetId="10">'[5]Annual Tables'!#REF!</definedName>
    <definedName name="____MTS2" localSheetId="6">'[5]Annual Tables'!#REF!</definedName>
    <definedName name="____MTS2" localSheetId="7">'[5]Annual Tables'!#REF!</definedName>
    <definedName name="____MTS2">'[5]Annual Tables'!#REF!</definedName>
    <definedName name="____PAG2" localSheetId="1">[5]Index!#REF!</definedName>
    <definedName name="____PAG2" localSheetId="0">[5]Index!#REF!</definedName>
    <definedName name="____PAG2" localSheetId="5">[5]Index!#REF!</definedName>
    <definedName name="____PAG2" localSheetId="4">[5]Index!#REF!</definedName>
    <definedName name="____PAG2" localSheetId="9">[5]Index!#REF!</definedName>
    <definedName name="____PAG2" localSheetId="3">[5]Index!#REF!</definedName>
    <definedName name="____PAG2" localSheetId="10">[5]Index!#REF!</definedName>
    <definedName name="____PAG2" localSheetId="6">[5]Index!#REF!</definedName>
    <definedName name="____PAG2" localSheetId="7">[5]Index!#REF!</definedName>
    <definedName name="____PAG2">[5]Index!#REF!</definedName>
    <definedName name="____PAG3" localSheetId="1">[5]Index!#REF!</definedName>
    <definedName name="____PAG3" localSheetId="0">[5]Index!#REF!</definedName>
    <definedName name="____PAG3" localSheetId="5">[5]Index!#REF!</definedName>
    <definedName name="____PAG3" localSheetId="4">[5]Index!#REF!</definedName>
    <definedName name="____PAG3" localSheetId="9">[5]Index!#REF!</definedName>
    <definedName name="____PAG3" localSheetId="3">[5]Index!#REF!</definedName>
    <definedName name="____PAG3" localSheetId="10">[5]Index!#REF!</definedName>
    <definedName name="____PAG3" localSheetId="6">[5]Index!#REF!</definedName>
    <definedName name="____PAG3" localSheetId="7">[5]Index!#REF!</definedName>
    <definedName name="____PAG3">[5]Index!#REF!</definedName>
    <definedName name="____PAG4" localSheetId="1">[5]Index!#REF!</definedName>
    <definedName name="____PAG4" localSheetId="0">[5]Index!#REF!</definedName>
    <definedName name="____PAG4" localSheetId="5">[5]Index!#REF!</definedName>
    <definedName name="____PAG4" localSheetId="4">[5]Index!#REF!</definedName>
    <definedName name="____PAG4" localSheetId="9">[5]Index!#REF!</definedName>
    <definedName name="____PAG4" localSheetId="3">[5]Index!#REF!</definedName>
    <definedName name="____PAG4" localSheetId="10">[5]Index!#REF!</definedName>
    <definedName name="____PAG4" localSheetId="6">[5]Index!#REF!</definedName>
    <definedName name="____PAG4" localSheetId="7">[5]Index!#REF!</definedName>
    <definedName name="____PAG4">[5]Index!#REF!</definedName>
    <definedName name="____PAG5" localSheetId="1">[5]Index!#REF!</definedName>
    <definedName name="____PAG5" localSheetId="0">[5]Index!#REF!</definedName>
    <definedName name="____PAG5" localSheetId="5">[5]Index!#REF!</definedName>
    <definedName name="____PAG5" localSheetId="4">[5]Index!#REF!</definedName>
    <definedName name="____PAG5" localSheetId="9">[5]Index!#REF!</definedName>
    <definedName name="____PAG5" localSheetId="3">[5]Index!#REF!</definedName>
    <definedName name="____PAG5" localSheetId="10">[5]Index!#REF!</definedName>
    <definedName name="____PAG5" localSheetId="6">[5]Index!#REF!</definedName>
    <definedName name="____PAG5" localSheetId="7">[5]Index!#REF!</definedName>
    <definedName name="____PAG5">[5]Index!#REF!</definedName>
    <definedName name="____PAG6" localSheetId="1">[5]Index!#REF!</definedName>
    <definedName name="____PAG6" localSheetId="0">[5]Index!#REF!</definedName>
    <definedName name="____PAG6" localSheetId="5">[5]Index!#REF!</definedName>
    <definedName name="____PAG6" localSheetId="4">[5]Index!#REF!</definedName>
    <definedName name="____PAG6" localSheetId="9">[5]Index!#REF!</definedName>
    <definedName name="____PAG6" localSheetId="3">[5]Index!#REF!</definedName>
    <definedName name="____PAG6" localSheetId="10">[5]Index!#REF!</definedName>
    <definedName name="____PAG6" localSheetId="6">[5]Index!#REF!</definedName>
    <definedName name="____PAG6" localSheetId="7">[5]Index!#REF!</definedName>
    <definedName name="____PAG6">[5]Index!#REF!</definedName>
    <definedName name="____PAG7" localSheetId="1">#REF!</definedName>
    <definedName name="____PAG7" localSheetId="0">#REF!</definedName>
    <definedName name="____PAG7" localSheetId="5">#REF!</definedName>
    <definedName name="____PAG7" localSheetId="4">#REF!</definedName>
    <definedName name="____PAG7" localSheetId="9">#REF!</definedName>
    <definedName name="____PAG7" localSheetId="3">#REF!</definedName>
    <definedName name="____PAG7" localSheetId="10">#REF!</definedName>
    <definedName name="____PAG7" localSheetId="6">#REF!</definedName>
    <definedName name="____PAG7" localSheetId="7">#REF!</definedName>
    <definedName name="____PAG7">#REF!</definedName>
    <definedName name="____RES2" localSheetId="1">[2]RES!#REF!</definedName>
    <definedName name="____RES2" localSheetId="0">[2]RES!#REF!</definedName>
    <definedName name="____RES2" localSheetId="5">[2]RES!#REF!</definedName>
    <definedName name="____RES2" localSheetId="4">[2]RES!#REF!</definedName>
    <definedName name="____RES2" localSheetId="9">[2]RES!#REF!</definedName>
    <definedName name="____RES2" localSheetId="3">[2]RES!#REF!</definedName>
    <definedName name="____RES2" localSheetId="10">[2]RES!#REF!</definedName>
    <definedName name="____RES2" localSheetId="6">[2]RES!#REF!</definedName>
    <definedName name="____RES2" localSheetId="7">[2]RES!#REF!</definedName>
    <definedName name="____RES2">[2]RES!#REF!</definedName>
    <definedName name="____SUM2" localSheetId="1">#REF!</definedName>
    <definedName name="____SUM2" localSheetId="0">#REF!</definedName>
    <definedName name="____SUM2" localSheetId="5">#REF!</definedName>
    <definedName name="____SUM2" localSheetId="4">#REF!</definedName>
    <definedName name="____SUM2" localSheetId="9">#REF!</definedName>
    <definedName name="____SUM2" localSheetId="3">#REF!</definedName>
    <definedName name="____SUM2" localSheetId="10">#REF!</definedName>
    <definedName name="____SUM2" localSheetId="6">#REF!</definedName>
    <definedName name="____SUM2" localSheetId="7">#REF!</definedName>
    <definedName name="____SUM2">#REF!</definedName>
    <definedName name="____sum3" localSheetId="1">#REF!</definedName>
    <definedName name="____sum3" localSheetId="0">#REF!</definedName>
    <definedName name="____sum3" localSheetId="5">#REF!</definedName>
    <definedName name="____sum3" localSheetId="4">#REF!</definedName>
    <definedName name="____sum3" localSheetId="9">#REF!</definedName>
    <definedName name="____sum3" localSheetId="3">#REF!</definedName>
    <definedName name="____sum3" localSheetId="10">#REF!</definedName>
    <definedName name="____sum3" localSheetId="6">#REF!</definedName>
    <definedName name="____sum3" localSheetId="7">#REF!</definedName>
    <definedName name="____sum3">#REF!</definedName>
    <definedName name="____tab06" localSheetId="1">#REF!</definedName>
    <definedName name="____tab06" localSheetId="0">#REF!</definedName>
    <definedName name="____tab06" localSheetId="5">#REF!</definedName>
    <definedName name="____tab06" localSheetId="4">#REF!</definedName>
    <definedName name="____tab06" localSheetId="9">#REF!</definedName>
    <definedName name="____tab06" localSheetId="3">#REF!</definedName>
    <definedName name="____tab06" localSheetId="10">#REF!</definedName>
    <definedName name="____tab06" localSheetId="6">#REF!</definedName>
    <definedName name="____tab06" localSheetId="7">#REF!</definedName>
    <definedName name="____tab06">#REF!</definedName>
    <definedName name="____tab07" localSheetId="1">#REF!</definedName>
    <definedName name="____tab07" localSheetId="0">#REF!</definedName>
    <definedName name="____tab07" localSheetId="5">#REF!</definedName>
    <definedName name="____tab07" localSheetId="4">#REF!</definedName>
    <definedName name="____tab07" localSheetId="9">#REF!</definedName>
    <definedName name="____tab07" localSheetId="3">#REF!</definedName>
    <definedName name="____tab07" localSheetId="10">#REF!</definedName>
    <definedName name="____tab07" localSheetId="6">#REF!</definedName>
    <definedName name="____tab07" localSheetId="7">#REF!</definedName>
    <definedName name="____tab07">#REF!</definedName>
    <definedName name="____TAB1" localSheetId="1">#REF!</definedName>
    <definedName name="____TAB1" localSheetId="0">#REF!</definedName>
    <definedName name="____TAB1" localSheetId="5">#REF!</definedName>
    <definedName name="____TAB1" localSheetId="4">#REF!</definedName>
    <definedName name="____TAB1" localSheetId="9">#REF!</definedName>
    <definedName name="____TAB1" localSheetId="3">#REF!</definedName>
    <definedName name="____TAB1" localSheetId="10">#REF!</definedName>
    <definedName name="____TAB1" localSheetId="6">#REF!</definedName>
    <definedName name="____TAB1" localSheetId="7">#REF!</definedName>
    <definedName name="____TAB1">#REF!</definedName>
    <definedName name="____TAB10" localSheetId="1">#REF!</definedName>
    <definedName name="____TAB10" localSheetId="0">#REF!</definedName>
    <definedName name="____TAB10" localSheetId="5">#REF!</definedName>
    <definedName name="____TAB10" localSheetId="4">#REF!</definedName>
    <definedName name="____TAB10" localSheetId="9">#REF!</definedName>
    <definedName name="____TAB10" localSheetId="3">#REF!</definedName>
    <definedName name="____TAB10" localSheetId="10">#REF!</definedName>
    <definedName name="____TAB10" localSheetId="6">#REF!</definedName>
    <definedName name="____TAB10" localSheetId="7">#REF!</definedName>
    <definedName name="____TAB10">#REF!</definedName>
    <definedName name="____Tab11" localSheetId="1">#REF!</definedName>
    <definedName name="____Tab11" localSheetId="0">#REF!</definedName>
    <definedName name="____Tab11" localSheetId="5">#REF!</definedName>
    <definedName name="____Tab11" localSheetId="4">#REF!</definedName>
    <definedName name="____Tab11" localSheetId="9">#REF!</definedName>
    <definedName name="____Tab11" localSheetId="3">#REF!</definedName>
    <definedName name="____Tab11" localSheetId="10">#REF!</definedName>
    <definedName name="____Tab11" localSheetId="6">#REF!</definedName>
    <definedName name="____Tab11" localSheetId="7">#REF!</definedName>
    <definedName name="____Tab11">#REF!</definedName>
    <definedName name="____TAB12" localSheetId="1">#REF!</definedName>
    <definedName name="____TAB12" localSheetId="0">#REF!</definedName>
    <definedName name="____TAB12" localSheetId="5">#REF!</definedName>
    <definedName name="____TAB12" localSheetId="4">#REF!</definedName>
    <definedName name="____TAB12" localSheetId="9">#REF!</definedName>
    <definedName name="____TAB12" localSheetId="3">#REF!</definedName>
    <definedName name="____TAB12" localSheetId="10">#REF!</definedName>
    <definedName name="____TAB12" localSheetId="6">#REF!</definedName>
    <definedName name="____TAB12" localSheetId="7">#REF!</definedName>
    <definedName name="____TAB12">#REF!</definedName>
    <definedName name="____Tab19" localSheetId="1">#REF!</definedName>
    <definedName name="____Tab19" localSheetId="0">#REF!</definedName>
    <definedName name="____Tab19" localSheetId="5">#REF!</definedName>
    <definedName name="____Tab19" localSheetId="4">#REF!</definedName>
    <definedName name="____Tab19" localSheetId="9">#REF!</definedName>
    <definedName name="____Tab19" localSheetId="3">#REF!</definedName>
    <definedName name="____Tab19" localSheetId="10">#REF!</definedName>
    <definedName name="____Tab19" localSheetId="6">#REF!</definedName>
    <definedName name="____Tab19" localSheetId="7">#REF!</definedName>
    <definedName name="____Tab19">#REF!</definedName>
    <definedName name="____TAB2" localSheetId="1">#REF!</definedName>
    <definedName name="____TAB2" localSheetId="0">#REF!</definedName>
    <definedName name="____TAB2" localSheetId="5">#REF!</definedName>
    <definedName name="____TAB2" localSheetId="4">#REF!</definedName>
    <definedName name="____TAB2" localSheetId="9">#REF!</definedName>
    <definedName name="____TAB2" localSheetId="3">#REF!</definedName>
    <definedName name="____TAB2" localSheetId="10">#REF!</definedName>
    <definedName name="____TAB2" localSheetId="6">#REF!</definedName>
    <definedName name="____TAB2" localSheetId="7">#REF!</definedName>
    <definedName name="____TAB2">#REF!</definedName>
    <definedName name="____Tab20" localSheetId="1">#REF!</definedName>
    <definedName name="____Tab20" localSheetId="0">#REF!</definedName>
    <definedName name="____Tab20" localSheetId="5">#REF!</definedName>
    <definedName name="____Tab20" localSheetId="4">#REF!</definedName>
    <definedName name="____Tab20" localSheetId="9">#REF!</definedName>
    <definedName name="____Tab20" localSheetId="3">#REF!</definedName>
    <definedName name="____Tab20" localSheetId="10">#REF!</definedName>
    <definedName name="____Tab20" localSheetId="6">#REF!</definedName>
    <definedName name="____Tab20" localSheetId="7">#REF!</definedName>
    <definedName name="____Tab20">#REF!</definedName>
    <definedName name="____Tab21" localSheetId="1">#REF!</definedName>
    <definedName name="____Tab21" localSheetId="0">#REF!</definedName>
    <definedName name="____Tab21" localSheetId="5">#REF!</definedName>
    <definedName name="____Tab21" localSheetId="4">#REF!</definedName>
    <definedName name="____Tab21" localSheetId="9">#REF!</definedName>
    <definedName name="____Tab21" localSheetId="3">#REF!</definedName>
    <definedName name="____Tab21" localSheetId="10">#REF!</definedName>
    <definedName name="____Tab21" localSheetId="6">#REF!</definedName>
    <definedName name="____Tab21" localSheetId="7">#REF!</definedName>
    <definedName name="____Tab21">#REF!</definedName>
    <definedName name="____Tab22" localSheetId="1">#REF!</definedName>
    <definedName name="____Tab22" localSheetId="0">#REF!</definedName>
    <definedName name="____Tab22" localSheetId="5">#REF!</definedName>
    <definedName name="____Tab22" localSheetId="4">#REF!</definedName>
    <definedName name="____Tab22" localSheetId="9">#REF!</definedName>
    <definedName name="____Tab22" localSheetId="3">#REF!</definedName>
    <definedName name="____Tab22" localSheetId="10">#REF!</definedName>
    <definedName name="____Tab22" localSheetId="6">#REF!</definedName>
    <definedName name="____Tab22" localSheetId="7">#REF!</definedName>
    <definedName name="____Tab22">#REF!</definedName>
    <definedName name="____Tab23" localSheetId="1">#REF!</definedName>
    <definedName name="____Tab23" localSheetId="0">#REF!</definedName>
    <definedName name="____Tab23" localSheetId="5">#REF!</definedName>
    <definedName name="____Tab23" localSheetId="4">#REF!</definedName>
    <definedName name="____Tab23" localSheetId="9">#REF!</definedName>
    <definedName name="____Tab23" localSheetId="3">#REF!</definedName>
    <definedName name="____Tab23" localSheetId="10">#REF!</definedName>
    <definedName name="____Tab23" localSheetId="6">#REF!</definedName>
    <definedName name="____Tab23" localSheetId="7">#REF!</definedName>
    <definedName name="____Tab23">#REF!</definedName>
    <definedName name="____Tab24" localSheetId="1">#REF!</definedName>
    <definedName name="____Tab24" localSheetId="0">#REF!</definedName>
    <definedName name="____Tab24" localSheetId="5">#REF!</definedName>
    <definedName name="____Tab24" localSheetId="4">#REF!</definedName>
    <definedName name="____Tab24" localSheetId="9">#REF!</definedName>
    <definedName name="____Tab24" localSheetId="3">#REF!</definedName>
    <definedName name="____Tab24" localSheetId="10">#REF!</definedName>
    <definedName name="____Tab24" localSheetId="6">#REF!</definedName>
    <definedName name="____Tab24" localSheetId="7">#REF!</definedName>
    <definedName name="____Tab24">#REF!</definedName>
    <definedName name="____Tab26" localSheetId="1">#REF!</definedName>
    <definedName name="____Tab26" localSheetId="0">#REF!</definedName>
    <definedName name="____Tab26" localSheetId="5">#REF!</definedName>
    <definedName name="____Tab26" localSheetId="4">#REF!</definedName>
    <definedName name="____Tab26" localSheetId="9">#REF!</definedName>
    <definedName name="____Tab26" localSheetId="3">#REF!</definedName>
    <definedName name="____Tab26" localSheetId="10">#REF!</definedName>
    <definedName name="____Tab26" localSheetId="6">#REF!</definedName>
    <definedName name="____Tab26" localSheetId="7">#REF!</definedName>
    <definedName name="____Tab26">#REF!</definedName>
    <definedName name="____Tab27" localSheetId="1">#REF!</definedName>
    <definedName name="____Tab27" localSheetId="0">#REF!</definedName>
    <definedName name="____Tab27" localSheetId="5">#REF!</definedName>
    <definedName name="____Tab27" localSheetId="4">#REF!</definedName>
    <definedName name="____Tab27" localSheetId="9">#REF!</definedName>
    <definedName name="____Tab27" localSheetId="3">#REF!</definedName>
    <definedName name="____Tab27" localSheetId="10">#REF!</definedName>
    <definedName name="____Tab27" localSheetId="6">#REF!</definedName>
    <definedName name="____Tab27" localSheetId="7">#REF!</definedName>
    <definedName name="____Tab27">#REF!</definedName>
    <definedName name="____Tab28" localSheetId="1">#REF!</definedName>
    <definedName name="____Tab28" localSheetId="0">#REF!</definedName>
    <definedName name="____Tab28" localSheetId="5">#REF!</definedName>
    <definedName name="____Tab28" localSheetId="4">#REF!</definedName>
    <definedName name="____Tab28" localSheetId="9">#REF!</definedName>
    <definedName name="____Tab28" localSheetId="3">#REF!</definedName>
    <definedName name="____Tab28" localSheetId="10">#REF!</definedName>
    <definedName name="____Tab28" localSheetId="6">#REF!</definedName>
    <definedName name="____Tab28" localSheetId="7">#REF!</definedName>
    <definedName name="____Tab28">#REF!</definedName>
    <definedName name="____Tab29" localSheetId="1">#REF!</definedName>
    <definedName name="____Tab29" localSheetId="0">#REF!</definedName>
    <definedName name="____Tab29" localSheetId="5">#REF!</definedName>
    <definedName name="____Tab29" localSheetId="4">#REF!</definedName>
    <definedName name="____Tab29" localSheetId="9">#REF!</definedName>
    <definedName name="____Tab29" localSheetId="3">#REF!</definedName>
    <definedName name="____Tab29" localSheetId="10">#REF!</definedName>
    <definedName name="____Tab29" localSheetId="6">#REF!</definedName>
    <definedName name="____Tab29" localSheetId="7">#REF!</definedName>
    <definedName name="____Tab29">#REF!</definedName>
    <definedName name="____TAB3" localSheetId="1">#REF!</definedName>
    <definedName name="____TAB3" localSheetId="0">#REF!</definedName>
    <definedName name="____TAB3" localSheetId="5">#REF!</definedName>
    <definedName name="____TAB3" localSheetId="4">#REF!</definedName>
    <definedName name="____TAB3" localSheetId="9">#REF!</definedName>
    <definedName name="____TAB3" localSheetId="3">#REF!</definedName>
    <definedName name="____TAB3" localSheetId="10">#REF!</definedName>
    <definedName name="____TAB3" localSheetId="6">#REF!</definedName>
    <definedName name="____TAB3" localSheetId="7">#REF!</definedName>
    <definedName name="____TAB3">#REF!</definedName>
    <definedName name="____Tab30" localSheetId="1">#REF!</definedName>
    <definedName name="____Tab30" localSheetId="0">#REF!</definedName>
    <definedName name="____Tab30" localSheetId="5">#REF!</definedName>
    <definedName name="____Tab30" localSheetId="4">#REF!</definedName>
    <definedName name="____Tab30" localSheetId="9">#REF!</definedName>
    <definedName name="____Tab30" localSheetId="3">#REF!</definedName>
    <definedName name="____Tab30" localSheetId="10">#REF!</definedName>
    <definedName name="____Tab30" localSheetId="6">#REF!</definedName>
    <definedName name="____Tab30" localSheetId="7">#REF!</definedName>
    <definedName name="____Tab30">#REF!</definedName>
    <definedName name="____Tab31" localSheetId="1">#REF!</definedName>
    <definedName name="____Tab31" localSheetId="0">#REF!</definedName>
    <definedName name="____Tab31" localSheetId="5">#REF!</definedName>
    <definedName name="____Tab31" localSheetId="4">#REF!</definedName>
    <definedName name="____Tab31" localSheetId="9">#REF!</definedName>
    <definedName name="____Tab31" localSheetId="3">#REF!</definedName>
    <definedName name="____Tab31" localSheetId="10">#REF!</definedName>
    <definedName name="____Tab31" localSheetId="6">#REF!</definedName>
    <definedName name="____Tab31" localSheetId="7">#REF!</definedName>
    <definedName name="____Tab31">#REF!</definedName>
    <definedName name="____Tab32" localSheetId="1">#REF!</definedName>
    <definedName name="____Tab32" localSheetId="0">#REF!</definedName>
    <definedName name="____Tab32" localSheetId="5">#REF!</definedName>
    <definedName name="____Tab32" localSheetId="4">#REF!</definedName>
    <definedName name="____Tab32" localSheetId="9">#REF!</definedName>
    <definedName name="____Tab32" localSheetId="3">#REF!</definedName>
    <definedName name="____Tab32" localSheetId="10">#REF!</definedName>
    <definedName name="____Tab32" localSheetId="6">#REF!</definedName>
    <definedName name="____Tab32" localSheetId="7">#REF!</definedName>
    <definedName name="____Tab32">#REF!</definedName>
    <definedName name="____Tab33" localSheetId="1">#REF!</definedName>
    <definedName name="____Tab33" localSheetId="0">#REF!</definedName>
    <definedName name="____Tab33" localSheetId="5">#REF!</definedName>
    <definedName name="____Tab33" localSheetId="4">#REF!</definedName>
    <definedName name="____Tab33" localSheetId="9">#REF!</definedName>
    <definedName name="____Tab33" localSheetId="3">#REF!</definedName>
    <definedName name="____Tab33" localSheetId="10">#REF!</definedName>
    <definedName name="____Tab33" localSheetId="6">#REF!</definedName>
    <definedName name="____Tab33" localSheetId="7">#REF!</definedName>
    <definedName name="____Tab33">#REF!</definedName>
    <definedName name="____Tab34" localSheetId="1">#REF!</definedName>
    <definedName name="____Tab34" localSheetId="0">#REF!</definedName>
    <definedName name="____Tab34" localSheetId="5">#REF!</definedName>
    <definedName name="____Tab34" localSheetId="4">#REF!</definedName>
    <definedName name="____Tab34" localSheetId="9">#REF!</definedName>
    <definedName name="____Tab34" localSheetId="3">#REF!</definedName>
    <definedName name="____Tab34" localSheetId="10">#REF!</definedName>
    <definedName name="____Tab34" localSheetId="6">#REF!</definedName>
    <definedName name="____Tab34" localSheetId="7">#REF!</definedName>
    <definedName name="____Tab34">#REF!</definedName>
    <definedName name="____Tab35" localSheetId="1">#REF!</definedName>
    <definedName name="____Tab35" localSheetId="0">#REF!</definedName>
    <definedName name="____Tab35" localSheetId="5">#REF!</definedName>
    <definedName name="____Tab35" localSheetId="4">#REF!</definedName>
    <definedName name="____Tab35" localSheetId="9">#REF!</definedName>
    <definedName name="____Tab35" localSheetId="3">#REF!</definedName>
    <definedName name="____Tab35" localSheetId="10">#REF!</definedName>
    <definedName name="____Tab35" localSheetId="6">#REF!</definedName>
    <definedName name="____Tab35" localSheetId="7">#REF!</definedName>
    <definedName name="____Tab35">#REF!</definedName>
    <definedName name="____TAB4" localSheetId="1">#REF!</definedName>
    <definedName name="____TAB4" localSheetId="0">#REF!</definedName>
    <definedName name="____TAB4" localSheetId="5">#REF!</definedName>
    <definedName name="____TAB4" localSheetId="4">#REF!</definedName>
    <definedName name="____TAB4" localSheetId="9">#REF!</definedName>
    <definedName name="____TAB4" localSheetId="3">#REF!</definedName>
    <definedName name="____TAB4" localSheetId="10">#REF!</definedName>
    <definedName name="____TAB4" localSheetId="6">#REF!</definedName>
    <definedName name="____TAB4" localSheetId="7">#REF!</definedName>
    <definedName name="____TAB4">#REF!</definedName>
    <definedName name="____TAB5" localSheetId="1">#REF!</definedName>
    <definedName name="____TAB5" localSheetId="0">#REF!</definedName>
    <definedName name="____TAB5" localSheetId="5">#REF!</definedName>
    <definedName name="____TAB5" localSheetId="4">#REF!</definedName>
    <definedName name="____TAB5" localSheetId="9">#REF!</definedName>
    <definedName name="____TAB5" localSheetId="3">#REF!</definedName>
    <definedName name="____TAB5" localSheetId="10">#REF!</definedName>
    <definedName name="____TAB5" localSheetId="6">#REF!</definedName>
    <definedName name="____TAB5" localSheetId="7">#REF!</definedName>
    <definedName name="____TAB5">#REF!</definedName>
    <definedName name="____TAB7" localSheetId="1">#REF!</definedName>
    <definedName name="____TAB7" localSheetId="0">#REF!</definedName>
    <definedName name="____TAB7" localSheetId="5">#REF!</definedName>
    <definedName name="____TAB7" localSheetId="4">#REF!</definedName>
    <definedName name="____TAB7" localSheetId="9">#REF!</definedName>
    <definedName name="____TAB7" localSheetId="3">#REF!</definedName>
    <definedName name="____TAB7" localSheetId="10">#REF!</definedName>
    <definedName name="____TAB7" localSheetId="6">#REF!</definedName>
    <definedName name="____TAB7" localSheetId="7">#REF!</definedName>
    <definedName name="____TAB7">#REF!</definedName>
    <definedName name="____TAB8" localSheetId="1">#REF!</definedName>
    <definedName name="____TAB8" localSheetId="0">#REF!</definedName>
    <definedName name="____TAB8" localSheetId="5">#REF!</definedName>
    <definedName name="____TAB8" localSheetId="4">#REF!</definedName>
    <definedName name="____TAB8" localSheetId="9">#REF!</definedName>
    <definedName name="____TAB8" localSheetId="3">#REF!</definedName>
    <definedName name="____TAB8" localSheetId="10">#REF!</definedName>
    <definedName name="____TAB8" localSheetId="6">#REF!</definedName>
    <definedName name="____TAB8" localSheetId="7">#REF!</definedName>
    <definedName name="____TAB8">#REF!</definedName>
    <definedName name="____tyt67" localSheetId="10" hidden="1">{#N/A,#N/A,FALSE,"ОТЛАДКА"}</definedName>
    <definedName name="____tyt67" localSheetId="7" hidden="1">{#N/A,#N/A,FALSE,"ОТЛАДКА"}</definedName>
    <definedName name="____tyt67" hidden="1">{#N/A,#N/A,FALSE,"ОТЛАДКА"}</definedName>
    <definedName name="____WB2" localSheetId="1">#REF!</definedName>
    <definedName name="____WB2" localSheetId="0">#REF!</definedName>
    <definedName name="____WB2" localSheetId="5">#REF!</definedName>
    <definedName name="____WB2" localSheetId="4">#REF!</definedName>
    <definedName name="____WB2" localSheetId="9">#REF!</definedName>
    <definedName name="____WB2" localSheetId="3">#REF!</definedName>
    <definedName name="____WB2" localSheetId="10">#REF!</definedName>
    <definedName name="____WB2" localSheetId="6">#REF!</definedName>
    <definedName name="____WB2" localSheetId="7">#REF!</definedName>
    <definedName name="____WB2">#REF!</definedName>
    <definedName name="____WEO1" localSheetId="1">#REF!</definedName>
    <definedName name="____WEO1" localSheetId="0">#REF!</definedName>
    <definedName name="____WEO1" localSheetId="5">#REF!</definedName>
    <definedName name="____WEO1" localSheetId="4">#REF!</definedName>
    <definedName name="____WEO1" localSheetId="9">#REF!</definedName>
    <definedName name="____WEO1" localSheetId="3">#REF!</definedName>
    <definedName name="____WEO1" localSheetId="10">#REF!</definedName>
    <definedName name="____WEO1" localSheetId="6">#REF!</definedName>
    <definedName name="____WEO1" localSheetId="7">#REF!</definedName>
    <definedName name="____WEO1">#REF!</definedName>
    <definedName name="____WEO2" localSheetId="1">#REF!</definedName>
    <definedName name="____WEO2" localSheetId="0">#REF!</definedName>
    <definedName name="____WEO2" localSheetId="5">#REF!</definedName>
    <definedName name="____WEO2" localSheetId="4">#REF!</definedName>
    <definedName name="____WEO2" localSheetId="9">#REF!</definedName>
    <definedName name="____WEO2" localSheetId="3">#REF!</definedName>
    <definedName name="____WEO2" localSheetId="10">#REF!</definedName>
    <definedName name="____WEO2" localSheetId="6">#REF!</definedName>
    <definedName name="____WEO2" localSheetId="7">#REF!</definedName>
    <definedName name="____WEO2">#REF!</definedName>
    <definedName name="____XX1" localSheetId="10" hidden="1">{#N/A,#N/A,FALSE,"ОТЛАДКА"}</definedName>
    <definedName name="____XX1" localSheetId="7" hidden="1">{#N/A,#N/A,FALSE,"ОТЛАДКА"}</definedName>
    <definedName name="____XX1" hidden="1">{#N/A,#N/A,FALSE,"ОТЛАДКА"}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 localSheetId="1">#REF!</definedName>
    <definedName name="___aze1" localSheetId="0">#REF!</definedName>
    <definedName name="___aze1" localSheetId="5">#REF!</definedName>
    <definedName name="___aze1" localSheetId="4">#REF!</definedName>
    <definedName name="___aze1" localSheetId="9">#REF!</definedName>
    <definedName name="___aze1" localSheetId="3">#REF!</definedName>
    <definedName name="___aze1" localSheetId="10">#REF!</definedName>
    <definedName name="___aze1" localSheetId="6">#REF!</definedName>
    <definedName name="___aze1" localSheetId="7">#REF!</definedName>
    <definedName name="___aze1">#REF!</definedName>
    <definedName name="___aze2" localSheetId="1">#REF!</definedName>
    <definedName name="___aze2" localSheetId="0">#REF!</definedName>
    <definedName name="___aze2" localSheetId="5">#REF!</definedName>
    <definedName name="___aze2" localSheetId="4">#REF!</definedName>
    <definedName name="___aze2" localSheetId="9">#REF!</definedName>
    <definedName name="___aze2" localSheetId="3">#REF!</definedName>
    <definedName name="___aze2" localSheetId="10">#REF!</definedName>
    <definedName name="___aze2" localSheetId="6">#REF!</definedName>
    <definedName name="___aze2" localSheetId="7">#REF!</definedName>
    <definedName name="___aze2">#REF!</definedName>
    <definedName name="___aze3" localSheetId="1">#REF!</definedName>
    <definedName name="___aze3" localSheetId="0">#REF!</definedName>
    <definedName name="___aze3" localSheetId="5">#REF!</definedName>
    <definedName name="___aze3" localSheetId="4">#REF!</definedName>
    <definedName name="___aze3" localSheetId="9">#REF!</definedName>
    <definedName name="___aze3" localSheetId="3">#REF!</definedName>
    <definedName name="___aze3" localSheetId="10">#REF!</definedName>
    <definedName name="___aze3" localSheetId="6">#REF!</definedName>
    <definedName name="___aze3" localSheetId="7">#REF!</definedName>
    <definedName name="___aze3">#REF!</definedName>
    <definedName name="___bat67" localSheetId="10" hidden="1">{#N/A,#N/A,FALSE,"Tabl. D1";#N/A,#N/A,FALSE,"Tabl. D1 b";#N/A,#N/A,FALSE,"Tabl. D2";#N/A,#N/A,FALSE,"Tabl. D2 b";#N/A,#N/A,FALSE,"Tabl. D3";#N/A,#N/A,FALSE,"Tabl. D4";#N/A,#N/A,FALSE,"Tabl. D5"}</definedName>
    <definedName name="___bat67" localSheetId="7" hidden="1">{#N/A,#N/A,FALSE,"Tabl. D1";#N/A,#N/A,FALSE,"Tabl. D1 b";#N/A,#N/A,FALSE,"Tabl. D2";#N/A,#N/A,FALSE,"Tabl. D2 b";#N/A,#N/A,FALSE,"Tabl. D3";#N/A,#N/A,FALSE,"Tabl. D4";#N/A,#N/A,FALSE,"Tabl. D5"}</definedName>
    <definedName name="___bat67" hidden="1">{#N/A,#N/A,FALSE,"Tabl. D1";#N/A,#N/A,FALSE,"Tabl. D1 b";#N/A,#N/A,FALSE,"Tabl. D2";#N/A,#N/A,FALSE,"Tabl. D2 b";#N/A,#N/A,FALSE,"Tabl. D3";#N/A,#N/A,FALSE,"Tabl. D4";#N/A,#N/A,FALSE,"Tabl. D5"}</definedName>
    <definedName name="___BOP1" localSheetId="1">#REF!</definedName>
    <definedName name="___BOP1" localSheetId="0">#REF!</definedName>
    <definedName name="___BOP1" localSheetId="5">#REF!</definedName>
    <definedName name="___BOP1" localSheetId="4">#REF!</definedName>
    <definedName name="___BOP1" localSheetId="9">#REF!</definedName>
    <definedName name="___BOP1" localSheetId="3">#REF!</definedName>
    <definedName name="___BOP1" localSheetId="10">#REF!</definedName>
    <definedName name="___BOP1" localSheetId="6">#REF!</definedName>
    <definedName name="___BOP1" localSheetId="7">#REF!</definedName>
    <definedName name="___BOP1">#REF!</definedName>
    <definedName name="___BOP2" localSheetId="1">[7]BoP!#REF!</definedName>
    <definedName name="___BOP2" localSheetId="0">[7]BoP!#REF!</definedName>
    <definedName name="___BOP2" localSheetId="5">[7]BoP!#REF!</definedName>
    <definedName name="___BOP2" localSheetId="4">[7]BoP!#REF!</definedName>
    <definedName name="___BOP2" localSheetId="9">[7]BoP!#REF!</definedName>
    <definedName name="___BOP2" localSheetId="3">[7]BoP!#REF!</definedName>
    <definedName name="___BOP2" localSheetId="10">[7]BoP!#REF!</definedName>
    <definedName name="___BOP2" localSheetId="6">[7]BoP!#REF!</definedName>
    <definedName name="___BOP2" localSheetId="7">[7]BoP!#REF!</definedName>
    <definedName name="___BOP2">[7]BoP!#REF!</definedName>
    <definedName name="___c75213" localSheetId="1">#REF!</definedName>
    <definedName name="___c75213" localSheetId="0">#REF!</definedName>
    <definedName name="___c75213" localSheetId="5">#REF!</definedName>
    <definedName name="___c75213" localSheetId="4">#REF!</definedName>
    <definedName name="___c75213" localSheetId="9">#REF!</definedName>
    <definedName name="___c75213" localSheetId="3">#REF!</definedName>
    <definedName name="___c75213" localSheetId="10">#REF!</definedName>
    <definedName name="___c75213" localSheetId="6">#REF!</definedName>
    <definedName name="___c75213" localSheetId="7">#REF!</definedName>
    <definedName name="___c75213">#REF!</definedName>
    <definedName name="___c81453" localSheetId="1">#REF!</definedName>
    <definedName name="___c81453" localSheetId="0">#REF!</definedName>
    <definedName name="___c81453" localSheetId="5">#REF!</definedName>
    <definedName name="___c81453" localSheetId="4">#REF!</definedName>
    <definedName name="___c81453" localSheetId="9">#REF!</definedName>
    <definedName name="___c81453" localSheetId="3">#REF!</definedName>
    <definedName name="___c81453" localSheetId="10">#REF!</definedName>
    <definedName name="___c81453" localSheetId="6">#REF!</definedName>
    <definedName name="___c81453" localSheetId="7">#REF!</definedName>
    <definedName name="___c81453">#REF!</definedName>
    <definedName name="___COL1">[8]SimInp1:ModDef!$A$1:$V$130</definedName>
    <definedName name="___END94" localSheetId="1">#REF!</definedName>
    <definedName name="___END94" localSheetId="0">#REF!</definedName>
    <definedName name="___END94" localSheetId="5">#REF!</definedName>
    <definedName name="___END94" localSheetId="4">#REF!</definedName>
    <definedName name="___END94" localSheetId="9">#REF!</definedName>
    <definedName name="___END94" localSheetId="3">#REF!</definedName>
    <definedName name="___END94" localSheetId="10">#REF!</definedName>
    <definedName name="___END94" localSheetId="6">#REF!</definedName>
    <definedName name="___END94" localSheetId="7">#REF!</definedName>
    <definedName name="___END94">#REF!</definedName>
    <definedName name="___EXP5" localSheetId="1">#REF!</definedName>
    <definedName name="___EXP5" localSheetId="0">#REF!</definedName>
    <definedName name="___EXP5" localSheetId="5">#REF!</definedName>
    <definedName name="___EXP5" localSheetId="4">#REF!</definedName>
    <definedName name="___EXP5" localSheetId="9">#REF!</definedName>
    <definedName name="___EXP5" localSheetId="3">#REF!</definedName>
    <definedName name="___EXP5" localSheetId="10">#REF!</definedName>
    <definedName name="___EXP5" localSheetId="6">#REF!</definedName>
    <definedName name="___EXP5" localSheetId="7">#REF!</definedName>
    <definedName name="___EXP5">#REF!</definedName>
    <definedName name="___EXP6" localSheetId="1">#REF!</definedName>
    <definedName name="___EXP6" localSheetId="0">#REF!</definedName>
    <definedName name="___EXP6" localSheetId="5">#REF!</definedName>
    <definedName name="___EXP6" localSheetId="4">#REF!</definedName>
    <definedName name="___EXP6" localSheetId="9">#REF!</definedName>
    <definedName name="___EXP6" localSheetId="3">#REF!</definedName>
    <definedName name="___EXP6" localSheetId="10">#REF!</definedName>
    <definedName name="___EXP6" localSheetId="6">#REF!</definedName>
    <definedName name="___EXP6" localSheetId="7">#REF!</definedName>
    <definedName name="___EXP6">#REF!</definedName>
    <definedName name="___EXP7" localSheetId="1">#REF!</definedName>
    <definedName name="___EXP7" localSheetId="0">#REF!</definedName>
    <definedName name="___EXP7" localSheetId="5">#REF!</definedName>
    <definedName name="___EXP7" localSheetId="4">#REF!</definedName>
    <definedName name="___EXP7" localSheetId="9">#REF!</definedName>
    <definedName name="___EXP7" localSheetId="3">#REF!</definedName>
    <definedName name="___EXP7" localSheetId="10">#REF!</definedName>
    <definedName name="___EXP7" localSheetId="6">#REF!</definedName>
    <definedName name="___EXP7" localSheetId="7">#REF!</definedName>
    <definedName name="___EXP7">#REF!</definedName>
    <definedName name="___EXP9" localSheetId="1">#REF!</definedName>
    <definedName name="___EXP9" localSheetId="0">#REF!</definedName>
    <definedName name="___EXP9" localSheetId="5">#REF!</definedName>
    <definedName name="___EXP9" localSheetId="4">#REF!</definedName>
    <definedName name="___EXP9" localSheetId="9">#REF!</definedName>
    <definedName name="___EXP9" localSheetId="3">#REF!</definedName>
    <definedName name="___EXP9" localSheetId="10">#REF!</definedName>
    <definedName name="___EXP9" localSheetId="6">#REF!</definedName>
    <definedName name="___EXP9" localSheetId="7">#REF!</definedName>
    <definedName name="___EXP9">#REF!</definedName>
    <definedName name="___IMP10" localSheetId="1">#REF!</definedName>
    <definedName name="___IMP10" localSheetId="0">#REF!</definedName>
    <definedName name="___IMP10" localSheetId="5">#REF!</definedName>
    <definedName name="___IMP10" localSheetId="4">#REF!</definedName>
    <definedName name="___IMP10" localSheetId="9">#REF!</definedName>
    <definedName name="___IMP10" localSheetId="3">#REF!</definedName>
    <definedName name="___IMP10" localSheetId="10">#REF!</definedName>
    <definedName name="___IMP10" localSheetId="6">#REF!</definedName>
    <definedName name="___IMP10" localSheetId="7">#REF!</definedName>
    <definedName name="___IMP10">#REF!</definedName>
    <definedName name="___IMP2" localSheetId="1">#REF!</definedName>
    <definedName name="___IMP2" localSheetId="0">#REF!</definedName>
    <definedName name="___IMP2" localSheetId="5">#REF!</definedName>
    <definedName name="___IMP2" localSheetId="4">#REF!</definedName>
    <definedName name="___IMP2" localSheetId="9">#REF!</definedName>
    <definedName name="___IMP2" localSheetId="3">#REF!</definedName>
    <definedName name="___IMP2" localSheetId="10">#REF!</definedName>
    <definedName name="___IMP2" localSheetId="6">#REF!</definedName>
    <definedName name="___IMP2" localSheetId="7">#REF!</definedName>
    <definedName name="___IMP2">#REF!</definedName>
    <definedName name="___IMP4" localSheetId="1">#REF!</definedName>
    <definedName name="___IMP4" localSheetId="0">#REF!</definedName>
    <definedName name="___IMP4" localSheetId="5">#REF!</definedName>
    <definedName name="___IMP4" localSheetId="4">#REF!</definedName>
    <definedName name="___IMP4" localSheetId="9">#REF!</definedName>
    <definedName name="___IMP4" localSheetId="3">#REF!</definedName>
    <definedName name="___IMP4" localSheetId="10">#REF!</definedName>
    <definedName name="___IMP4" localSheetId="6">#REF!</definedName>
    <definedName name="___IMP4" localSheetId="7">#REF!</definedName>
    <definedName name="___IMP4">#REF!</definedName>
    <definedName name="___IMP6" localSheetId="1">#REF!</definedName>
    <definedName name="___IMP6" localSheetId="0">#REF!</definedName>
    <definedName name="___IMP6" localSheetId="5">#REF!</definedName>
    <definedName name="___IMP6" localSheetId="4">#REF!</definedName>
    <definedName name="___IMP6" localSheetId="9">#REF!</definedName>
    <definedName name="___IMP6" localSheetId="3">#REF!</definedName>
    <definedName name="___IMP6" localSheetId="10">#REF!</definedName>
    <definedName name="___IMP6" localSheetId="6">#REF!</definedName>
    <definedName name="___IMP6" localSheetId="7">#REF!</definedName>
    <definedName name="___IMP6">#REF!</definedName>
    <definedName name="___IMP7" localSheetId="1">#REF!</definedName>
    <definedName name="___IMP7" localSheetId="0">#REF!</definedName>
    <definedName name="___IMP7" localSheetId="5">#REF!</definedName>
    <definedName name="___IMP7" localSheetId="4">#REF!</definedName>
    <definedName name="___IMP7" localSheetId="9">#REF!</definedName>
    <definedName name="___IMP7" localSheetId="3">#REF!</definedName>
    <definedName name="___IMP7" localSheetId="10">#REF!</definedName>
    <definedName name="___IMP7" localSheetId="6">#REF!</definedName>
    <definedName name="___IMP7" localSheetId="7">#REF!</definedName>
    <definedName name="___IMP7">#REF!</definedName>
    <definedName name="___IMP8" localSheetId="1">#REF!</definedName>
    <definedName name="___IMP8" localSheetId="0">#REF!</definedName>
    <definedName name="___IMP8" localSheetId="5">#REF!</definedName>
    <definedName name="___IMP8" localSheetId="4">#REF!</definedName>
    <definedName name="___IMP8" localSheetId="9">#REF!</definedName>
    <definedName name="___IMP8" localSheetId="3">#REF!</definedName>
    <definedName name="___IMP8" localSheetId="10">#REF!</definedName>
    <definedName name="___IMP8" localSheetId="6">#REF!</definedName>
    <definedName name="___IMP8" localSheetId="7">#REF!</definedName>
    <definedName name="___IMP8">#REF!</definedName>
    <definedName name="___MCV1">[9]Q2!$E$64:$AH$64</definedName>
    <definedName name="___MTS2" localSheetId="1">'[5]Annual Tables'!#REF!</definedName>
    <definedName name="___MTS2" localSheetId="0">'[5]Annual Tables'!#REF!</definedName>
    <definedName name="___MTS2" localSheetId="5">'[5]Annual Tables'!#REF!</definedName>
    <definedName name="___MTS2" localSheetId="4">'[5]Annual Tables'!#REF!</definedName>
    <definedName name="___MTS2" localSheetId="9">'[5]Annual Tables'!#REF!</definedName>
    <definedName name="___MTS2" localSheetId="3">'[5]Annual Tables'!#REF!</definedName>
    <definedName name="___MTS2" localSheetId="10">'[5]Annual Tables'!#REF!</definedName>
    <definedName name="___MTS2" localSheetId="6">'[5]Annual Tables'!#REF!</definedName>
    <definedName name="___MTS2" localSheetId="7">'[5]Annual Tables'!#REF!</definedName>
    <definedName name="___MTS2">'[5]Annual Tables'!#REF!</definedName>
    <definedName name="___NM09" localSheetId="10" hidden="1">{#N/A,#N/A,FALSE,"Tabl. D1";#N/A,#N/A,FALSE,"Tabl. D1 b";#N/A,#N/A,FALSE,"Tabl. D2";#N/A,#N/A,FALSE,"Tabl. D2 b";#N/A,#N/A,FALSE,"Tabl. D3";#N/A,#N/A,FALSE,"Tabl. D4";#N/A,#N/A,FALSE,"Tabl. D5"}</definedName>
    <definedName name="___NM09" localSheetId="7" hidden="1">{#N/A,#N/A,FALSE,"Tabl. D1";#N/A,#N/A,FALSE,"Tabl. D1 b";#N/A,#N/A,FALSE,"Tabl. D2";#N/A,#N/A,FALSE,"Tabl. D2 b";#N/A,#N/A,FALSE,"Tabl. D3";#N/A,#N/A,FALSE,"Tabl. D4";#N/A,#N/A,FALSE,"Tabl. D5"}</definedName>
    <definedName name="___NM09" hidden="1">{#N/A,#N/A,FALSE,"Tabl. D1";#N/A,#N/A,FALSE,"Tabl. D1 b";#N/A,#N/A,FALSE,"Tabl. D2";#N/A,#N/A,FALSE,"Tabl. D2 b";#N/A,#N/A,FALSE,"Tabl. D3";#N/A,#N/A,FALSE,"Tabl. D4";#N/A,#N/A,FALSE,"Tabl. D5"}</definedName>
    <definedName name="___PAG2" localSheetId="1">[5]Index!#REF!</definedName>
    <definedName name="___PAG2" localSheetId="0">[5]Index!#REF!</definedName>
    <definedName name="___PAG2" localSheetId="5">[5]Index!#REF!</definedName>
    <definedName name="___PAG2" localSheetId="4">[5]Index!#REF!</definedName>
    <definedName name="___PAG2" localSheetId="9">[5]Index!#REF!</definedName>
    <definedName name="___PAG2" localSheetId="3">[5]Index!#REF!</definedName>
    <definedName name="___PAG2" localSheetId="10">[5]Index!#REF!</definedName>
    <definedName name="___PAG2" localSheetId="6">[5]Index!#REF!</definedName>
    <definedName name="___PAG2" localSheetId="7">[5]Index!#REF!</definedName>
    <definedName name="___PAG2">[5]Index!#REF!</definedName>
    <definedName name="___PAG3" localSheetId="1">[5]Index!#REF!</definedName>
    <definedName name="___PAG3" localSheetId="0">[5]Index!#REF!</definedName>
    <definedName name="___PAG3" localSheetId="5">[5]Index!#REF!</definedName>
    <definedName name="___PAG3" localSheetId="4">[5]Index!#REF!</definedName>
    <definedName name="___PAG3" localSheetId="9">[5]Index!#REF!</definedName>
    <definedName name="___PAG3" localSheetId="3">[5]Index!#REF!</definedName>
    <definedName name="___PAG3" localSheetId="10">[5]Index!#REF!</definedName>
    <definedName name="___PAG3" localSheetId="6">[5]Index!#REF!</definedName>
    <definedName name="___PAG3" localSheetId="7">[5]Index!#REF!</definedName>
    <definedName name="___PAG3">[5]Index!#REF!</definedName>
    <definedName name="___PAG4" localSheetId="1">[5]Index!#REF!</definedName>
    <definedName name="___PAG4" localSheetId="0">[5]Index!#REF!</definedName>
    <definedName name="___PAG4" localSheetId="5">[5]Index!#REF!</definedName>
    <definedName name="___PAG4" localSheetId="4">[5]Index!#REF!</definedName>
    <definedName name="___PAG4" localSheetId="9">[5]Index!#REF!</definedName>
    <definedName name="___PAG4" localSheetId="3">[5]Index!#REF!</definedName>
    <definedName name="___PAG4" localSheetId="10">[5]Index!#REF!</definedName>
    <definedName name="___PAG4" localSheetId="6">[5]Index!#REF!</definedName>
    <definedName name="___PAG4" localSheetId="7">[5]Index!#REF!</definedName>
    <definedName name="___PAG4">[5]Index!#REF!</definedName>
    <definedName name="___PAG5" localSheetId="1">[5]Index!#REF!</definedName>
    <definedName name="___PAG5" localSheetId="0">[5]Index!#REF!</definedName>
    <definedName name="___PAG5" localSheetId="5">[5]Index!#REF!</definedName>
    <definedName name="___PAG5" localSheetId="4">[5]Index!#REF!</definedName>
    <definedName name="___PAG5" localSheetId="9">[5]Index!#REF!</definedName>
    <definedName name="___PAG5" localSheetId="3">[5]Index!#REF!</definedName>
    <definedName name="___PAG5" localSheetId="10">[5]Index!#REF!</definedName>
    <definedName name="___PAG5" localSheetId="6">[5]Index!#REF!</definedName>
    <definedName name="___PAG5" localSheetId="7">[5]Index!#REF!</definedName>
    <definedName name="___PAG5">[5]Index!#REF!</definedName>
    <definedName name="___PAG6" localSheetId="1">[5]Index!#REF!</definedName>
    <definedName name="___PAG6" localSheetId="0">[5]Index!#REF!</definedName>
    <definedName name="___PAG6" localSheetId="5">[5]Index!#REF!</definedName>
    <definedName name="___PAG6" localSheetId="4">[5]Index!#REF!</definedName>
    <definedName name="___PAG6" localSheetId="9">[5]Index!#REF!</definedName>
    <definedName name="___PAG6" localSheetId="3">[5]Index!#REF!</definedName>
    <definedName name="___PAG6" localSheetId="10">[5]Index!#REF!</definedName>
    <definedName name="___PAG6" localSheetId="6">[5]Index!#REF!</definedName>
    <definedName name="___PAG6" localSheetId="7">[5]Index!#REF!</definedName>
    <definedName name="___PAG6">[5]Index!#REF!</definedName>
    <definedName name="___PAG7" localSheetId="1">#REF!</definedName>
    <definedName name="___PAG7" localSheetId="0">#REF!</definedName>
    <definedName name="___PAG7" localSheetId="5">#REF!</definedName>
    <definedName name="___PAG7" localSheetId="4">#REF!</definedName>
    <definedName name="___PAG7" localSheetId="9">#REF!</definedName>
    <definedName name="___PAG7" localSheetId="3">#REF!</definedName>
    <definedName name="___PAG7" localSheetId="10">#REF!</definedName>
    <definedName name="___PAG7" localSheetId="6">#REF!</definedName>
    <definedName name="___PAG7" localSheetId="7">#REF!</definedName>
    <definedName name="___PAG7">#REF!</definedName>
    <definedName name="___RES2" localSheetId="1">[7]RES!#REF!</definedName>
    <definedName name="___RES2" localSheetId="0">[7]RES!#REF!</definedName>
    <definedName name="___RES2" localSheetId="5">[7]RES!#REF!</definedName>
    <definedName name="___RES2" localSheetId="4">[7]RES!#REF!</definedName>
    <definedName name="___RES2" localSheetId="9">[7]RES!#REF!</definedName>
    <definedName name="___RES2" localSheetId="3">[7]RES!#REF!</definedName>
    <definedName name="___RES2" localSheetId="10">[7]RES!#REF!</definedName>
    <definedName name="___RES2" localSheetId="6">[7]RES!#REF!</definedName>
    <definedName name="___RES2" localSheetId="7">[7]RES!#REF!</definedName>
    <definedName name="___RES2">[7]RES!#REF!</definedName>
    <definedName name="___SUM2" localSheetId="1">#REF!</definedName>
    <definedName name="___SUM2" localSheetId="0">#REF!</definedName>
    <definedName name="___SUM2" localSheetId="5">#REF!</definedName>
    <definedName name="___SUM2" localSheetId="4">#REF!</definedName>
    <definedName name="___SUM2" localSheetId="9">#REF!</definedName>
    <definedName name="___SUM2" localSheetId="3">#REF!</definedName>
    <definedName name="___SUM2" localSheetId="10">#REF!</definedName>
    <definedName name="___SUM2" localSheetId="6">#REF!</definedName>
    <definedName name="___SUM2" localSheetId="7">#REF!</definedName>
    <definedName name="___SUM2">#REF!</definedName>
    <definedName name="___sum3" localSheetId="1">#REF!</definedName>
    <definedName name="___sum3" localSheetId="0">#REF!</definedName>
    <definedName name="___sum3" localSheetId="5">#REF!</definedName>
    <definedName name="___sum3" localSheetId="4">#REF!</definedName>
    <definedName name="___sum3" localSheetId="9">#REF!</definedName>
    <definedName name="___sum3" localSheetId="3">#REF!</definedName>
    <definedName name="___sum3" localSheetId="10">#REF!</definedName>
    <definedName name="___sum3" localSheetId="6">#REF!</definedName>
    <definedName name="___sum3" localSheetId="7">#REF!</definedName>
    <definedName name="___sum3">#REF!</definedName>
    <definedName name="___taa34" localSheetId="10" hidden="1">{#N/A,#N/A,FALSE,"Tabl. G1";#N/A,#N/A,FALSE,"Tabl. G2"}</definedName>
    <definedName name="___taa34" localSheetId="7" hidden="1">{#N/A,#N/A,FALSE,"Tabl. G1";#N/A,#N/A,FALSE,"Tabl. G2"}</definedName>
    <definedName name="___taa34" hidden="1">{#N/A,#N/A,FALSE,"Tabl. G1";#N/A,#N/A,FALSE,"Tabl. G2"}</definedName>
    <definedName name="___tab06" localSheetId="1">#REF!</definedName>
    <definedName name="___tab06" localSheetId="0">#REF!</definedName>
    <definedName name="___tab06" localSheetId="5">#REF!</definedName>
    <definedName name="___tab06" localSheetId="4">#REF!</definedName>
    <definedName name="___tab06" localSheetId="9">#REF!</definedName>
    <definedName name="___tab06" localSheetId="3">#REF!</definedName>
    <definedName name="___tab06" localSheetId="10">#REF!</definedName>
    <definedName name="___tab06" localSheetId="6">#REF!</definedName>
    <definedName name="___tab06" localSheetId="7">#REF!</definedName>
    <definedName name="___tab06">#REF!</definedName>
    <definedName name="___tab07" localSheetId="1">#REF!</definedName>
    <definedName name="___tab07" localSheetId="0">#REF!</definedName>
    <definedName name="___tab07" localSheetId="5">#REF!</definedName>
    <definedName name="___tab07" localSheetId="4">#REF!</definedName>
    <definedName name="___tab07" localSheetId="9">#REF!</definedName>
    <definedName name="___tab07" localSheetId="3">#REF!</definedName>
    <definedName name="___tab07" localSheetId="10">#REF!</definedName>
    <definedName name="___tab07" localSheetId="6">#REF!</definedName>
    <definedName name="___tab07" localSheetId="7">#REF!</definedName>
    <definedName name="___tab07">#REF!</definedName>
    <definedName name="___tab09" localSheetId="10" hidden="1">{#N/A,#N/A,FALSE,"Tabl. FB300";#N/A,#N/A,FALSE,"Tabl. FB350";#N/A,#N/A,FALSE,"Tabl. FB400";#N/A,#N/A,FALSE,"Tabl. FB500";#N/A,#N/A,FALSE,"Tabl. FS090"}</definedName>
    <definedName name="___tab09" localSheetId="7" hidden="1">{#N/A,#N/A,FALSE,"Tabl. FB300";#N/A,#N/A,FALSE,"Tabl. FB350";#N/A,#N/A,FALSE,"Tabl. FB400";#N/A,#N/A,FALSE,"Tabl. FB500";#N/A,#N/A,FALSE,"Tabl. FS090"}</definedName>
    <definedName name="___tab09" hidden="1">{#N/A,#N/A,FALSE,"Tabl. FB300";#N/A,#N/A,FALSE,"Tabl. FB350";#N/A,#N/A,FALSE,"Tabl. FB400";#N/A,#N/A,FALSE,"Tabl. FB500";#N/A,#N/A,FALSE,"Tabl. FS090"}</definedName>
    <definedName name="___TAB1" localSheetId="1">#REF!</definedName>
    <definedName name="___TAB1" localSheetId="0">#REF!</definedName>
    <definedName name="___TAB1" localSheetId="5">#REF!</definedName>
    <definedName name="___TAB1" localSheetId="4">#REF!</definedName>
    <definedName name="___TAB1" localSheetId="9">#REF!</definedName>
    <definedName name="___TAB1" localSheetId="3">#REF!</definedName>
    <definedName name="___TAB1" localSheetId="10">#REF!</definedName>
    <definedName name="___TAB1" localSheetId="6">#REF!</definedName>
    <definedName name="___TAB1" localSheetId="7">#REF!</definedName>
    <definedName name="___TAB1">#REF!</definedName>
    <definedName name="___TAB10" localSheetId="1">#REF!</definedName>
    <definedName name="___TAB10" localSheetId="0">#REF!</definedName>
    <definedName name="___TAB10" localSheetId="5">#REF!</definedName>
    <definedName name="___TAB10" localSheetId="4">#REF!</definedName>
    <definedName name="___TAB10" localSheetId="9">#REF!</definedName>
    <definedName name="___TAB10" localSheetId="3">#REF!</definedName>
    <definedName name="___TAB10" localSheetId="10">#REF!</definedName>
    <definedName name="___TAB10" localSheetId="6">#REF!</definedName>
    <definedName name="___TAB10" localSheetId="7">#REF!</definedName>
    <definedName name="___TAB10">#REF!</definedName>
    <definedName name="___Tab11" localSheetId="1">#REF!</definedName>
    <definedName name="___Tab11" localSheetId="0">#REF!</definedName>
    <definedName name="___Tab11" localSheetId="5">#REF!</definedName>
    <definedName name="___Tab11" localSheetId="4">#REF!</definedName>
    <definedName name="___Tab11" localSheetId="9">#REF!</definedName>
    <definedName name="___Tab11" localSheetId="3">#REF!</definedName>
    <definedName name="___Tab11" localSheetId="10">#REF!</definedName>
    <definedName name="___Tab11" localSheetId="6">#REF!</definedName>
    <definedName name="___Tab11" localSheetId="7">#REF!</definedName>
    <definedName name="___Tab11">#REF!</definedName>
    <definedName name="___TAB12" localSheetId="1">#REF!</definedName>
    <definedName name="___TAB12" localSheetId="0">#REF!</definedName>
    <definedName name="___TAB12" localSheetId="5">#REF!</definedName>
    <definedName name="___TAB12" localSheetId="4">#REF!</definedName>
    <definedName name="___TAB12" localSheetId="9">#REF!</definedName>
    <definedName name="___TAB12" localSheetId="3">#REF!</definedName>
    <definedName name="___TAB12" localSheetId="10">#REF!</definedName>
    <definedName name="___TAB12" localSheetId="6">#REF!</definedName>
    <definedName name="___TAB12" localSheetId="7">#REF!</definedName>
    <definedName name="___TAB12">#REF!</definedName>
    <definedName name="___TAB120" localSheetId="10" hidden="1">{#N/A,#N/A,FALSE,"Tabl. FB300";#N/A,#N/A,FALSE,"Tabl. FB350";#N/A,#N/A,FALSE,"Tabl. FB400";#N/A,#N/A,FALSE,"Tabl. FB500";#N/A,#N/A,FALSE,"Tabl. FS090"}</definedName>
    <definedName name="___TAB120" localSheetId="7" hidden="1">{#N/A,#N/A,FALSE,"Tabl. FB300";#N/A,#N/A,FALSE,"Tabl. FB350";#N/A,#N/A,FALSE,"Tabl. FB400";#N/A,#N/A,FALSE,"Tabl. FB500";#N/A,#N/A,FALSE,"Tabl. FS090"}</definedName>
    <definedName name="___TAB120" hidden="1">{#N/A,#N/A,FALSE,"Tabl. FB300";#N/A,#N/A,FALSE,"Tabl. FB350";#N/A,#N/A,FALSE,"Tabl. FB400";#N/A,#N/A,FALSE,"Tabl. FB500";#N/A,#N/A,FALSE,"Tabl. FS090"}</definedName>
    <definedName name="___tab14" localSheetId="10" hidden="1">{#N/A,#N/A,FALSE,"Tabl. FB300";#N/A,#N/A,FALSE,"Tabl. FB350";#N/A,#N/A,FALSE,"Tabl. FB400";#N/A,#N/A,FALSE,"Tabl. FB500";#N/A,#N/A,FALSE,"Tabl. FS090"}</definedName>
    <definedName name="___tab14" localSheetId="7" hidden="1">{#N/A,#N/A,FALSE,"Tabl. FB300";#N/A,#N/A,FALSE,"Tabl. FB350";#N/A,#N/A,FALSE,"Tabl. FB400";#N/A,#N/A,FALSE,"Tabl. FB500";#N/A,#N/A,FALSE,"Tabl. FS090"}</definedName>
    <definedName name="___tab14" hidden="1">{#N/A,#N/A,FALSE,"Tabl. FB300";#N/A,#N/A,FALSE,"Tabl. FB350";#N/A,#N/A,FALSE,"Tabl. FB400";#N/A,#N/A,FALSE,"Tabl. FB500";#N/A,#N/A,FALSE,"Tabl. FS090"}</definedName>
    <definedName name="___tab15" localSheetId="10" hidden="1">{#N/A,#N/A,FALSE,"Tabl. A1";#N/A,#N/A,FALSE,"Tabl. A1 b";#N/A,#N/A,FALSE,"Tabl. A2";#N/A,#N/A,FALSE,"Tabl. A2-1";#N/A,#N/A,FALSE,"Tabl. A2-2"}</definedName>
    <definedName name="___tab15" localSheetId="7" hidden="1">{#N/A,#N/A,FALSE,"Tabl. A1";#N/A,#N/A,FALSE,"Tabl. A1 b";#N/A,#N/A,FALSE,"Tabl. A2";#N/A,#N/A,FALSE,"Tabl. A2-1";#N/A,#N/A,FALSE,"Tabl. A2-2"}</definedName>
    <definedName name="___tab15" hidden="1">{#N/A,#N/A,FALSE,"Tabl. A1";#N/A,#N/A,FALSE,"Tabl. A1 b";#N/A,#N/A,FALSE,"Tabl. A2";#N/A,#N/A,FALSE,"Tabl. A2-1";#N/A,#N/A,FALSE,"Tabl. A2-2"}</definedName>
    <definedName name="___Tab19" localSheetId="1">#REF!</definedName>
    <definedName name="___Tab19" localSheetId="0">#REF!</definedName>
    <definedName name="___Tab19" localSheetId="5">#REF!</definedName>
    <definedName name="___Tab19" localSheetId="4">#REF!</definedName>
    <definedName name="___Tab19" localSheetId="9">#REF!</definedName>
    <definedName name="___Tab19" localSheetId="3">#REF!</definedName>
    <definedName name="___Tab19" localSheetId="10">#REF!</definedName>
    <definedName name="___Tab19" localSheetId="6">#REF!</definedName>
    <definedName name="___Tab19" localSheetId="7">#REF!</definedName>
    <definedName name="___Tab19">#REF!</definedName>
    <definedName name="___TAB2" localSheetId="1">#REF!</definedName>
    <definedName name="___TAB2" localSheetId="0">#REF!</definedName>
    <definedName name="___TAB2" localSheetId="5">#REF!</definedName>
    <definedName name="___TAB2" localSheetId="4">#REF!</definedName>
    <definedName name="___TAB2" localSheetId="9">#REF!</definedName>
    <definedName name="___TAB2" localSheetId="3">#REF!</definedName>
    <definedName name="___TAB2" localSheetId="10">#REF!</definedName>
    <definedName name="___TAB2" localSheetId="6">#REF!</definedName>
    <definedName name="___TAB2" localSheetId="7">#REF!</definedName>
    <definedName name="___TAB2">#REF!</definedName>
    <definedName name="___Tab20" localSheetId="1">#REF!</definedName>
    <definedName name="___Tab20" localSheetId="0">#REF!</definedName>
    <definedName name="___Tab20" localSheetId="5">#REF!</definedName>
    <definedName name="___Tab20" localSheetId="4">#REF!</definedName>
    <definedName name="___Tab20" localSheetId="9">#REF!</definedName>
    <definedName name="___Tab20" localSheetId="3">#REF!</definedName>
    <definedName name="___Tab20" localSheetId="10">#REF!</definedName>
    <definedName name="___Tab20" localSheetId="6">#REF!</definedName>
    <definedName name="___Tab20" localSheetId="7">#REF!</definedName>
    <definedName name="___Tab20">#REF!</definedName>
    <definedName name="___Tab21" localSheetId="1">#REF!</definedName>
    <definedName name="___Tab21" localSheetId="0">#REF!</definedName>
    <definedName name="___Tab21" localSheetId="5">#REF!</definedName>
    <definedName name="___Tab21" localSheetId="4">#REF!</definedName>
    <definedName name="___Tab21" localSheetId="9">#REF!</definedName>
    <definedName name="___Tab21" localSheetId="3">#REF!</definedName>
    <definedName name="___Tab21" localSheetId="10">#REF!</definedName>
    <definedName name="___Tab21" localSheetId="6">#REF!</definedName>
    <definedName name="___Tab21" localSheetId="7">#REF!</definedName>
    <definedName name="___Tab21">#REF!</definedName>
    <definedName name="___Tab22" localSheetId="1">#REF!</definedName>
    <definedName name="___Tab22" localSheetId="0">#REF!</definedName>
    <definedName name="___Tab22" localSheetId="5">#REF!</definedName>
    <definedName name="___Tab22" localSheetId="4">#REF!</definedName>
    <definedName name="___Tab22" localSheetId="9">#REF!</definedName>
    <definedName name="___Tab22" localSheetId="3">#REF!</definedName>
    <definedName name="___Tab22" localSheetId="10">#REF!</definedName>
    <definedName name="___Tab22" localSheetId="6">#REF!</definedName>
    <definedName name="___Tab22" localSheetId="7">#REF!</definedName>
    <definedName name="___Tab22">#REF!</definedName>
    <definedName name="___Tab23" localSheetId="1">#REF!</definedName>
    <definedName name="___Tab23" localSheetId="0">#REF!</definedName>
    <definedName name="___Tab23" localSheetId="5">#REF!</definedName>
    <definedName name="___Tab23" localSheetId="4">#REF!</definedName>
    <definedName name="___Tab23" localSheetId="9">#REF!</definedName>
    <definedName name="___Tab23" localSheetId="3">#REF!</definedName>
    <definedName name="___Tab23" localSheetId="10">#REF!</definedName>
    <definedName name="___Tab23" localSheetId="6">#REF!</definedName>
    <definedName name="___Tab23" localSheetId="7">#REF!</definedName>
    <definedName name="___Tab23">#REF!</definedName>
    <definedName name="___tab2341" localSheetId="10" hidden="1">{#N/A,#N/A,FALSE,"Tabl. FB300";#N/A,#N/A,FALSE,"Tabl. FB350";#N/A,#N/A,FALSE,"Tabl. FB400";#N/A,#N/A,FALSE,"Tabl. FB500";#N/A,#N/A,FALSE,"Tabl. FS090"}</definedName>
    <definedName name="___tab2341" localSheetId="7" hidden="1">{#N/A,#N/A,FALSE,"Tabl. FB300";#N/A,#N/A,FALSE,"Tabl. FB350";#N/A,#N/A,FALSE,"Tabl. FB400";#N/A,#N/A,FALSE,"Tabl. FB500";#N/A,#N/A,FALSE,"Tabl. FS090"}</definedName>
    <definedName name="___tab2341" hidden="1">{#N/A,#N/A,FALSE,"Tabl. FB300";#N/A,#N/A,FALSE,"Tabl. FB350";#N/A,#N/A,FALSE,"Tabl. FB400";#N/A,#N/A,FALSE,"Tabl. FB500";#N/A,#N/A,FALSE,"Tabl. FS090"}</definedName>
    <definedName name="___Tab24" localSheetId="1">#REF!</definedName>
    <definedName name="___Tab24" localSheetId="0">#REF!</definedName>
    <definedName name="___Tab24" localSheetId="5">#REF!</definedName>
    <definedName name="___Tab24" localSheetId="4">#REF!</definedName>
    <definedName name="___Tab24" localSheetId="9">#REF!</definedName>
    <definedName name="___Tab24" localSheetId="3">#REF!</definedName>
    <definedName name="___Tab24" localSheetId="10">#REF!</definedName>
    <definedName name="___Tab24" localSheetId="6">#REF!</definedName>
    <definedName name="___Tab24" localSheetId="7">#REF!</definedName>
    <definedName name="___Tab24">#REF!</definedName>
    <definedName name="___Tab26" localSheetId="1">#REF!</definedName>
    <definedName name="___Tab26" localSheetId="0">#REF!</definedName>
    <definedName name="___Tab26" localSheetId="5">#REF!</definedName>
    <definedName name="___Tab26" localSheetId="4">#REF!</definedName>
    <definedName name="___Tab26" localSheetId="9">#REF!</definedName>
    <definedName name="___Tab26" localSheetId="3">#REF!</definedName>
    <definedName name="___Tab26" localSheetId="10">#REF!</definedName>
    <definedName name="___Tab26" localSheetId="6">#REF!</definedName>
    <definedName name="___Tab26" localSheetId="7">#REF!</definedName>
    <definedName name="___Tab26">#REF!</definedName>
    <definedName name="___Tab27" localSheetId="1">#REF!</definedName>
    <definedName name="___Tab27" localSheetId="0">#REF!</definedName>
    <definedName name="___Tab27" localSheetId="5">#REF!</definedName>
    <definedName name="___Tab27" localSheetId="4">#REF!</definedName>
    <definedName name="___Tab27" localSheetId="9">#REF!</definedName>
    <definedName name="___Tab27" localSheetId="3">#REF!</definedName>
    <definedName name="___Tab27" localSheetId="10">#REF!</definedName>
    <definedName name="___Tab27" localSheetId="6">#REF!</definedName>
    <definedName name="___Tab27" localSheetId="7">#REF!</definedName>
    <definedName name="___Tab27">#REF!</definedName>
    <definedName name="___Tab28" localSheetId="1">#REF!</definedName>
    <definedName name="___Tab28" localSheetId="0">#REF!</definedName>
    <definedName name="___Tab28" localSheetId="5">#REF!</definedName>
    <definedName name="___Tab28" localSheetId="4">#REF!</definedName>
    <definedName name="___Tab28" localSheetId="9">#REF!</definedName>
    <definedName name="___Tab28" localSheetId="3">#REF!</definedName>
    <definedName name="___Tab28" localSheetId="10">#REF!</definedName>
    <definedName name="___Tab28" localSheetId="6">#REF!</definedName>
    <definedName name="___Tab28" localSheetId="7">#REF!</definedName>
    <definedName name="___Tab28">#REF!</definedName>
    <definedName name="___Tab29" localSheetId="1">#REF!</definedName>
    <definedName name="___Tab29" localSheetId="0">#REF!</definedName>
    <definedName name="___Tab29" localSheetId="5">#REF!</definedName>
    <definedName name="___Tab29" localSheetId="4">#REF!</definedName>
    <definedName name="___Tab29" localSheetId="9">#REF!</definedName>
    <definedName name="___Tab29" localSheetId="3">#REF!</definedName>
    <definedName name="___Tab29" localSheetId="10">#REF!</definedName>
    <definedName name="___Tab29" localSheetId="6">#REF!</definedName>
    <definedName name="___Tab29" localSheetId="7">#REF!</definedName>
    <definedName name="___Tab29">#REF!</definedName>
    <definedName name="___TAB3" localSheetId="1">#REF!</definedName>
    <definedName name="___TAB3" localSheetId="0">#REF!</definedName>
    <definedName name="___TAB3" localSheetId="5">#REF!</definedName>
    <definedName name="___TAB3" localSheetId="4">#REF!</definedName>
    <definedName name="___TAB3" localSheetId="9">#REF!</definedName>
    <definedName name="___TAB3" localSheetId="3">#REF!</definedName>
    <definedName name="___TAB3" localSheetId="10">#REF!</definedName>
    <definedName name="___TAB3" localSheetId="6">#REF!</definedName>
    <definedName name="___TAB3" localSheetId="7">#REF!</definedName>
    <definedName name="___TAB3">#REF!</definedName>
    <definedName name="___Tab30" localSheetId="1">#REF!</definedName>
    <definedName name="___Tab30" localSheetId="0">#REF!</definedName>
    <definedName name="___Tab30" localSheetId="5">#REF!</definedName>
    <definedName name="___Tab30" localSheetId="4">#REF!</definedName>
    <definedName name="___Tab30" localSheetId="9">#REF!</definedName>
    <definedName name="___Tab30" localSheetId="3">#REF!</definedName>
    <definedName name="___Tab30" localSheetId="10">#REF!</definedName>
    <definedName name="___Tab30" localSheetId="6">#REF!</definedName>
    <definedName name="___Tab30" localSheetId="7">#REF!</definedName>
    <definedName name="___Tab30">#REF!</definedName>
    <definedName name="___Tab31" localSheetId="1">#REF!</definedName>
    <definedName name="___Tab31" localSheetId="0">#REF!</definedName>
    <definedName name="___Tab31" localSheetId="5">#REF!</definedName>
    <definedName name="___Tab31" localSheetId="4">#REF!</definedName>
    <definedName name="___Tab31" localSheetId="9">#REF!</definedName>
    <definedName name="___Tab31" localSheetId="3">#REF!</definedName>
    <definedName name="___Tab31" localSheetId="10">#REF!</definedName>
    <definedName name="___Tab31" localSheetId="6">#REF!</definedName>
    <definedName name="___Tab31" localSheetId="7">#REF!</definedName>
    <definedName name="___Tab31">#REF!</definedName>
    <definedName name="___Tab32" localSheetId="1">#REF!</definedName>
    <definedName name="___Tab32" localSheetId="0">#REF!</definedName>
    <definedName name="___Tab32" localSheetId="5">#REF!</definedName>
    <definedName name="___Tab32" localSheetId="4">#REF!</definedName>
    <definedName name="___Tab32" localSheetId="9">#REF!</definedName>
    <definedName name="___Tab32" localSheetId="3">#REF!</definedName>
    <definedName name="___Tab32" localSheetId="10">#REF!</definedName>
    <definedName name="___Tab32" localSheetId="6">#REF!</definedName>
    <definedName name="___Tab32" localSheetId="7">#REF!</definedName>
    <definedName name="___Tab32">#REF!</definedName>
    <definedName name="___Tab33" localSheetId="1">#REF!</definedName>
    <definedName name="___Tab33" localSheetId="0">#REF!</definedName>
    <definedName name="___Tab33" localSheetId="5">#REF!</definedName>
    <definedName name="___Tab33" localSheetId="4">#REF!</definedName>
    <definedName name="___Tab33" localSheetId="9">#REF!</definedName>
    <definedName name="___Tab33" localSheetId="3">#REF!</definedName>
    <definedName name="___Tab33" localSheetId="10">#REF!</definedName>
    <definedName name="___Tab33" localSheetId="6">#REF!</definedName>
    <definedName name="___Tab33" localSheetId="7">#REF!</definedName>
    <definedName name="___Tab33">#REF!</definedName>
    <definedName name="___Tab34" localSheetId="1">#REF!</definedName>
    <definedName name="___Tab34" localSheetId="0">#REF!</definedName>
    <definedName name="___Tab34" localSheetId="5">#REF!</definedName>
    <definedName name="___Tab34" localSheetId="4">#REF!</definedName>
    <definedName name="___Tab34" localSheetId="9">#REF!</definedName>
    <definedName name="___Tab34" localSheetId="3">#REF!</definedName>
    <definedName name="___Tab34" localSheetId="10">#REF!</definedName>
    <definedName name="___Tab34" localSheetId="6">#REF!</definedName>
    <definedName name="___Tab34" localSheetId="7">#REF!</definedName>
    <definedName name="___Tab34">#REF!</definedName>
    <definedName name="___Tab35" localSheetId="1">#REF!</definedName>
    <definedName name="___Tab35" localSheetId="0">#REF!</definedName>
    <definedName name="___Tab35" localSheetId="5">#REF!</definedName>
    <definedName name="___Tab35" localSheetId="4">#REF!</definedName>
    <definedName name="___Tab35" localSheetId="9">#REF!</definedName>
    <definedName name="___Tab35" localSheetId="3">#REF!</definedName>
    <definedName name="___Tab35" localSheetId="10">#REF!</definedName>
    <definedName name="___Tab35" localSheetId="6">#REF!</definedName>
    <definedName name="___Tab35" localSheetId="7">#REF!</definedName>
    <definedName name="___Tab35">#REF!</definedName>
    <definedName name="___tab36" localSheetId="10" hidden="1">{#N/A,#N/A,FALSE,"Tabl. A1";#N/A,#N/A,FALSE,"Tabl. A1 b";#N/A,#N/A,FALSE,"Tabl. A2";#N/A,#N/A,FALSE,"Tabl. A2-1";#N/A,#N/A,FALSE,"Tabl. A2-2"}</definedName>
    <definedName name="___tab36" localSheetId="7" hidden="1">{#N/A,#N/A,FALSE,"Tabl. A1";#N/A,#N/A,FALSE,"Tabl. A1 b";#N/A,#N/A,FALSE,"Tabl. A2";#N/A,#N/A,FALSE,"Tabl. A2-1";#N/A,#N/A,FALSE,"Tabl. A2-2"}</definedName>
    <definedName name="___tab36" hidden="1">{#N/A,#N/A,FALSE,"Tabl. A1";#N/A,#N/A,FALSE,"Tabl. A1 b";#N/A,#N/A,FALSE,"Tabl. A2";#N/A,#N/A,FALSE,"Tabl. A2-1";#N/A,#N/A,FALSE,"Tabl. A2-2"}</definedName>
    <definedName name="___tab37" localSheetId="10" hidden="1">{#N/A,#N/A,FALSE,"Tabl. G1";#N/A,#N/A,FALSE,"Tabl. G2"}</definedName>
    <definedName name="___tab37" localSheetId="7" hidden="1">{#N/A,#N/A,FALSE,"Tabl. G1";#N/A,#N/A,FALSE,"Tabl. G2"}</definedName>
    <definedName name="___tab37" hidden="1">{#N/A,#N/A,FALSE,"Tabl. G1";#N/A,#N/A,FALSE,"Tabl. G2"}</definedName>
    <definedName name="___TAB4" localSheetId="1">#REF!</definedName>
    <definedName name="___TAB4" localSheetId="0">#REF!</definedName>
    <definedName name="___TAB4" localSheetId="5">#REF!</definedName>
    <definedName name="___TAB4" localSheetId="4">#REF!</definedName>
    <definedName name="___TAB4" localSheetId="9">#REF!</definedName>
    <definedName name="___TAB4" localSheetId="3">#REF!</definedName>
    <definedName name="___TAB4" localSheetId="10">#REF!</definedName>
    <definedName name="___TAB4" localSheetId="6">#REF!</definedName>
    <definedName name="___TAB4" localSheetId="7">#REF!</definedName>
    <definedName name="___TAB4">#REF!</definedName>
    <definedName name="___tab40" localSheetId="10" hidden="1">{#N/A,#N/A,FALSE,"Tabl. FB300";#N/A,#N/A,FALSE,"Tabl. FB350";#N/A,#N/A,FALSE,"Tabl. FB400";#N/A,#N/A,FALSE,"Tabl. FB500";#N/A,#N/A,FALSE,"Tabl. FS090"}</definedName>
    <definedName name="___tab40" localSheetId="7" hidden="1">{#N/A,#N/A,FALSE,"Tabl. FB300";#N/A,#N/A,FALSE,"Tabl. FB350";#N/A,#N/A,FALSE,"Tabl. FB400";#N/A,#N/A,FALSE,"Tabl. FB500";#N/A,#N/A,FALSE,"Tabl. FS090"}</definedName>
    <definedName name="___tab40" hidden="1">{#N/A,#N/A,FALSE,"Tabl. FB300";#N/A,#N/A,FALSE,"Tabl. FB350";#N/A,#N/A,FALSE,"Tabl. FB400";#N/A,#N/A,FALSE,"Tabl. FB500";#N/A,#N/A,FALSE,"Tabl. FS090"}</definedName>
    <definedName name="___tab43" localSheetId="10" hidden="1">{#N/A,#N/A,FALSE,"Tabl. D1";#N/A,#N/A,FALSE,"Tabl. D1 b";#N/A,#N/A,FALSE,"Tabl. D2";#N/A,#N/A,FALSE,"Tabl. D2 b";#N/A,#N/A,FALSE,"Tabl. D3";#N/A,#N/A,FALSE,"Tabl. D4";#N/A,#N/A,FALSE,"Tabl. D5"}</definedName>
    <definedName name="___tab43" localSheetId="7" hidden="1">{#N/A,#N/A,FALSE,"Tabl. D1";#N/A,#N/A,FALSE,"Tabl. D1 b";#N/A,#N/A,FALSE,"Tabl. D2";#N/A,#N/A,FALSE,"Tabl. D2 b";#N/A,#N/A,FALSE,"Tabl. D3";#N/A,#N/A,FALSE,"Tabl. D4";#N/A,#N/A,FALSE,"Tabl. D5"}</definedName>
    <definedName name="___tab43" hidden="1">{#N/A,#N/A,FALSE,"Tabl. D1";#N/A,#N/A,FALSE,"Tabl. D1 b";#N/A,#N/A,FALSE,"Tabl. D2";#N/A,#N/A,FALSE,"Tabl. D2 b";#N/A,#N/A,FALSE,"Tabl. D3";#N/A,#N/A,FALSE,"Tabl. D4";#N/A,#N/A,FALSE,"Tabl. D5"}</definedName>
    <definedName name="___tab45" localSheetId="10" hidden="1">{#N/A,#N/A,FALSE,"Tabl. A1";#N/A,#N/A,FALSE,"Tabl. A1 b";#N/A,#N/A,FALSE,"Tabl. A2";#N/A,#N/A,FALSE,"Tabl. A2-1";#N/A,#N/A,FALSE,"Tabl. A2-2"}</definedName>
    <definedName name="___tab45" localSheetId="7" hidden="1">{#N/A,#N/A,FALSE,"Tabl. A1";#N/A,#N/A,FALSE,"Tabl. A1 b";#N/A,#N/A,FALSE,"Tabl. A2";#N/A,#N/A,FALSE,"Tabl. A2-1";#N/A,#N/A,FALSE,"Tabl. A2-2"}</definedName>
    <definedName name="___tab45" hidden="1">{#N/A,#N/A,FALSE,"Tabl. A1";#N/A,#N/A,FALSE,"Tabl. A1 b";#N/A,#N/A,FALSE,"Tabl. A2";#N/A,#N/A,FALSE,"Tabl. A2-1";#N/A,#N/A,FALSE,"Tabl. A2-2"}</definedName>
    <definedName name="___TAB5" localSheetId="1">#REF!</definedName>
    <definedName name="___TAB5" localSheetId="0">#REF!</definedName>
    <definedName name="___TAB5" localSheetId="5">#REF!</definedName>
    <definedName name="___TAB5" localSheetId="4">#REF!</definedName>
    <definedName name="___TAB5" localSheetId="9">#REF!</definedName>
    <definedName name="___TAB5" localSheetId="3">#REF!</definedName>
    <definedName name="___TAB5" localSheetId="10">#REF!</definedName>
    <definedName name="___TAB5" localSheetId="6">#REF!</definedName>
    <definedName name="___TAB5" localSheetId="7">#REF!</definedName>
    <definedName name="___TAB5">#REF!</definedName>
    <definedName name="___tab653" localSheetId="10" hidden="1">{#N/A,#N/A,FALSE,"Tabl. G1";#N/A,#N/A,FALSE,"Tabl. G2"}</definedName>
    <definedName name="___tab653" localSheetId="7" hidden="1">{#N/A,#N/A,FALSE,"Tabl. G1";#N/A,#N/A,FALSE,"Tabl. G2"}</definedName>
    <definedName name="___tab653" hidden="1">{#N/A,#N/A,FALSE,"Tabl. G1";#N/A,#N/A,FALSE,"Tabl. G2"}</definedName>
    <definedName name="___TAB67" localSheetId="10" hidden="1">{#N/A,#N/A,FALSE,"Tabl. A1";#N/A,#N/A,FALSE,"Tabl. A1 b";#N/A,#N/A,FALSE,"Tabl. A2";#N/A,#N/A,FALSE,"Tabl. A2-1";#N/A,#N/A,FALSE,"Tabl. A2-2"}</definedName>
    <definedName name="___TAB67" localSheetId="7" hidden="1">{#N/A,#N/A,FALSE,"Tabl. A1";#N/A,#N/A,FALSE,"Tabl. A1 b";#N/A,#N/A,FALSE,"Tabl. A2";#N/A,#N/A,FALSE,"Tabl. A2-1";#N/A,#N/A,FALSE,"Tabl. A2-2"}</definedName>
    <definedName name="___TAB67" hidden="1">{#N/A,#N/A,FALSE,"Tabl. A1";#N/A,#N/A,FALSE,"Tabl. A1 b";#N/A,#N/A,FALSE,"Tabl. A2";#N/A,#N/A,FALSE,"Tabl. A2-1";#N/A,#N/A,FALSE,"Tabl. A2-2"}</definedName>
    <definedName name="___tab678" localSheetId="10" hidden="1">{#N/A,#N/A,FALSE,"Tabl. FB300";#N/A,#N/A,FALSE,"Tabl. FB350";#N/A,#N/A,FALSE,"Tabl. FB400";#N/A,#N/A,FALSE,"Tabl. FB500";#N/A,#N/A,FALSE,"Tabl. FS090"}</definedName>
    <definedName name="___tab678" localSheetId="7" hidden="1">{#N/A,#N/A,FALSE,"Tabl. FB300";#N/A,#N/A,FALSE,"Tabl. FB350";#N/A,#N/A,FALSE,"Tabl. FB400";#N/A,#N/A,FALSE,"Tabl. FB500";#N/A,#N/A,FALSE,"Tabl. FS090"}</definedName>
    <definedName name="___tab678" hidden="1">{#N/A,#N/A,FALSE,"Tabl. FB300";#N/A,#N/A,FALSE,"Tabl. FB350";#N/A,#N/A,FALSE,"Tabl. FB400";#N/A,#N/A,FALSE,"Tabl. FB500";#N/A,#N/A,FALSE,"Tabl. FS090"}</definedName>
    <definedName name="___TAB7" localSheetId="1">#REF!</definedName>
    <definedName name="___TAB7" localSheetId="0">#REF!</definedName>
    <definedName name="___TAB7" localSheetId="5">#REF!</definedName>
    <definedName name="___TAB7" localSheetId="4">#REF!</definedName>
    <definedName name="___TAB7" localSheetId="9">#REF!</definedName>
    <definedName name="___TAB7" localSheetId="3">#REF!</definedName>
    <definedName name="___TAB7" localSheetId="10">#REF!</definedName>
    <definedName name="___TAB7" localSheetId="6">#REF!</definedName>
    <definedName name="___TAB7" localSheetId="7">#REF!</definedName>
    <definedName name="___TAB7">#REF!</definedName>
    <definedName name="___tab78" localSheetId="10" hidden="1">{#N/A,#N/A,FALSE,"Tabl. D1";#N/A,#N/A,FALSE,"Tabl. D1 b";#N/A,#N/A,FALSE,"Tabl. D2";#N/A,#N/A,FALSE,"Tabl. D2 b";#N/A,#N/A,FALSE,"Tabl. D3";#N/A,#N/A,FALSE,"Tabl. D4";#N/A,#N/A,FALSE,"Tabl. D5"}</definedName>
    <definedName name="___tab78" localSheetId="7" hidden="1">{#N/A,#N/A,FALSE,"Tabl. D1";#N/A,#N/A,FALSE,"Tabl. D1 b";#N/A,#N/A,FALSE,"Tabl. D2";#N/A,#N/A,FALSE,"Tabl. D2 b";#N/A,#N/A,FALSE,"Tabl. D3";#N/A,#N/A,FALSE,"Tabl. D4";#N/A,#N/A,FALSE,"Tabl. D5"}</definedName>
    <definedName name="___tab78" hidden="1">{#N/A,#N/A,FALSE,"Tabl. D1";#N/A,#N/A,FALSE,"Tabl. D1 b";#N/A,#N/A,FALSE,"Tabl. D2";#N/A,#N/A,FALSE,"Tabl. D2 b";#N/A,#N/A,FALSE,"Tabl. D3";#N/A,#N/A,FALSE,"Tabl. D4";#N/A,#N/A,FALSE,"Tabl. D5"}</definedName>
    <definedName name="___TAB8" localSheetId="1">#REF!</definedName>
    <definedName name="___TAB8" localSheetId="0">#REF!</definedName>
    <definedName name="___TAB8" localSheetId="5">#REF!</definedName>
    <definedName name="___TAB8" localSheetId="4">#REF!</definedName>
    <definedName name="___TAB8" localSheetId="9">#REF!</definedName>
    <definedName name="___TAB8" localSheetId="3">#REF!</definedName>
    <definedName name="___TAB8" localSheetId="10">#REF!</definedName>
    <definedName name="___TAB8" localSheetId="6">#REF!</definedName>
    <definedName name="___TAB8" localSheetId="7">#REF!</definedName>
    <definedName name="___TAB8">#REF!</definedName>
    <definedName name="___tab80" localSheetId="10" hidden="1">{#N/A,#N/A,FALSE,"Tabl. FB300";#N/A,#N/A,FALSE,"Tabl. FB350";#N/A,#N/A,FALSE,"Tabl. FB400";#N/A,#N/A,FALSE,"Tabl. FB500";#N/A,#N/A,FALSE,"Tabl. FS090"}</definedName>
    <definedName name="___tab80" localSheetId="7" hidden="1">{#N/A,#N/A,FALSE,"Tabl. FB300";#N/A,#N/A,FALSE,"Tabl. FB350";#N/A,#N/A,FALSE,"Tabl. FB400";#N/A,#N/A,FALSE,"Tabl. FB500";#N/A,#N/A,FALSE,"Tabl. FS090"}</definedName>
    <definedName name="___tab80" hidden="1">{#N/A,#N/A,FALSE,"Tabl. FB300";#N/A,#N/A,FALSE,"Tabl. FB350";#N/A,#N/A,FALSE,"Tabl. FB400";#N/A,#N/A,FALSE,"Tabl. FB500";#N/A,#N/A,FALSE,"Tabl. FS090"}</definedName>
    <definedName name="___TAB90" localSheetId="10" hidden="1">{#N/A,#N/A,FALSE,"Tabl. H1";#N/A,#N/A,FALSE,"Tabl. H2"}</definedName>
    <definedName name="___TAB90" localSheetId="7" hidden="1">{#N/A,#N/A,FALSE,"Tabl. H1";#N/A,#N/A,FALSE,"Tabl. H2"}</definedName>
    <definedName name="___TAB90" hidden="1">{#N/A,#N/A,FALSE,"Tabl. H1";#N/A,#N/A,FALSE,"Tabl. H2"}</definedName>
    <definedName name="___tab98" localSheetId="10" hidden="1">{#N/A,#N/A,FALSE,"Tabl. A1";#N/A,#N/A,FALSE,"Tabl. A1 b";#N/A,#N/A,FALSE,"Tabl. A2";#N/A,#N/A,FALSE,"Tabl. A2-1";#N/A,#N/A,FALSE,"Tabl. A2-2"}</definedName>
    <definedName name="___tab98" localSheetId="7" hidden="1">{#N/A,#N/A,FALSE,"Tabl. A1";#N/A,#N/A,FALSE,"Tabl. A1 b";#N/A,#N/A,FALSE,"Tabl. A2";#N/A,#N/A,FALSE,"Tabl. A2-1";#N/A,#N/A,FALSE,"Tabl. A2-2"}</definedName>
    <definedName name="___tab98" hidden="1">{#N/A,#N/A,FALSE,"Tabl. A1";#N/A,#N/A,FALSE,"Tabl. A1 b";#N/A,#N/A,FALSE,"Tabl. A2";#N/A,#N/A,FALSE,"Tabl. A2-1";#N/A,#N/A,FALSE,"Tabl. A2-2"}</definedName>
    <definedName name="___tab987" localSheetId="10" hidden="1">{#N/A,#N/A,FALSE,"Tabl. G1";#N/A,#N/A,FALSE,"Tabl. G2"}</definedName>
    <definedName name="___tab987" localSheetId="7" hidden="1">{#N/A,#N/A,FALSE,"Tabl. G1";#N/A,#N/A,FALSE,"Tabl. G2"}</definedName>
    <definedName name="___tab987" hidden="1">{#N/A,#N/A,FALSE,"Tabl. G1";#N/A,#N/A,FALSE,"Tabl. G2"}</definedName>
    <definedName name="___tyt67" localSheetId="10" hidden="1">{#N/A,#N/A,FALSE,"ОТЛАДКА"}</definedName>
    <definedName name="___tyt67" localSheetId="7" hidden="1">{#N/A,#N/A,FALSE,"ОТЛАДКА"}</definedName>
    <definedName name="___tyt67" hidden="1">{#N/A,#N/A,FALSE,"ОТЛАДКА"}</definedName>
    <definedName name="___WB2" localSheetId="1">#REF!</definedName>
    <definedName name="___WB2" localSheetId="0">#REF!</definedName>
    <definedName name="___WB2" localSheetId="5">#REF!</definedName>
    <definedName name="___WB2" localSheetId="4">#REF!</definedName>
    <definedName name="___WB2" localSheetId="9">#REF!</definedName>
    <definedName name="___WB2" localSheetId="3">#REF!</definedName>
    <definedName name="___WB2" localSheetId="10">#REF!</definedName>
    <definedName name="___WB2" localSheetId="6">#REF!</definedName>
    <definedName name="___WB2" localSheetId="7">#REF!</definedName>
    <definedName name="___WB2">#REF!</definedName>
    <definedName name="___WEO1" localSheetId="1">#REF!</definedName>
    <definedName name="___WEO1" localSheetId="0">#REF!</definedName>
    <definedName name="___WEO1" localSheetId="5">#REF!</definedName>
    <definedName name="___WEO1" localSheetId="4">#REF!</definedName>
    <definedName name="___WEO1" localSheetId="9">#REF!</definedName>
    <definedName name="___WEO1" localSheetId="3">#REF!</definedName>
    <definedName name="___WEO1" localSheetId="10">#REF!</definedName>
    <definedName name="___WEO1" localSheetId="6">#REF!</definedName>
    <definedName name="___WEO1" localSheetId="7">#REF!</definedName>
    <definedName name="___WEO1">#REF!</definedName>
    <definedName name="___WEO2" localSheetId="1">#REF!</definedName>
    <definedName name="___WEO2" localSheetId="0">#REF!</definedName>
    <definedName name="___WEO2" localSheetId="5">#REF!</definedName>
    <definedName name="___WEO2" localSheetId="4">#REF!</definedName>
    <definedName name="___WEO2" localSheetId="9">#REF!</definedName>
    <definedName name="___WEO2" localSheetId="3">#REF!</definedName>
    <definedName name="___WEO2" localSheetId="10">#REF!</definedName>
    <definedName name="___WEO2" localSheetId="6">#REF!</definedName>
    <definedName name="___WEO2" localSheetId="7">#REF!</definedName>
    <definedName name="___WEO2">#REF!</definedName>
    <definedName name="___XX1" localSheetId="10" hidden="1">{#N/A,#N/A,FALSE,"ОТЛАДКА"}</definedName>
    <definedName name="___XX1" localSheetId="7" hidden="1">{#N/A,#N/A,FALSE,"ОТЛАДКА"}</definedName>
    <definedName name="___XX1" hidden="1">{#N/A,#N/A,FALSE,"ОТЛАДКА"}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localSheetId="1" hidden="1">#REF!</definedName>
    <definedName name="__123Graph_A" localSheetId="0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3" hidden="1">#REF!</definedName>
    <definedName name="__123Graph_A" localSheetId="10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AREER" localSheetId="1" hidden="1">#REF!</definedName>
    <definedName name="__123Graph_AREER" localSheetId="0" hidden="1">#REF!</definedName>
    <definedName name="__123Graph_AREER" localSheetId="5" hidden="1">#REF!</definedName>
    <definedName name="__123Graph_AREER" localSheetId="4" hidden="1">#REF!</definedName>
    <definedName name="__123Graph_AREER" localSheetId="9" hidden="1">#REF!</definedName>
    <definedName name="__123Graph_AREER" localSheetId="3" hidden="1">#REF!</definedName>
    <definedName name="__123Graph_AREER" localSheetId="10" hidden="1">#REF!</definedName>
    <definedName name="__123Graph_AREER" localSheetId="6" hidden="1">#REF!</definedName>
    <definedName name="__123Graph_AREER" localSheetId="7" hidden="1">#REF!</definedName>
    <definedName name="__123Graph_AREER" hidden="1">#REF!</definedName>
    <definedName name="__123Graph_B" localSheetId="1" hidden="1">'[10]Quarterly Program'!#REF!</definedName>
    <definedName name="__123Graph_B" localSheetId="0" hidden="1">'[10]Quarterly Program'!#REF!</definedName>
    <definedName name="__123Graph_B" localSheetId="5" hidden="1">'[10]Quarterly Program'!#REF!</definedName>
    <definedName name="__123Graph_B" localSheetId="4" hidden="1">'[10]Quarterly Program'!#REF!</definedName>
    <definedName name="__123Graph_B" localSheetId="9" hidden="1">'[10]Quarterly Program'!#REF!</definedName>
    <definedName name="__123Graph_B" localSheetId="3" hidden="1">'[10]Quarterly Program'!#REF!</definedName>
    <definedName name="__123Graph_B" localSheetId="10" hidden="1">'[10]Quarterly Program'!#REF!</definedName>
    <definedName name="__123Graph_B" localSheetId="6" hidden="1">'[10]Quarterly Program'!#REF!</definedName>
    <definedName name="__123Graph_B" localSheetId="7" hidden="1">'[10]Quarterly Program'!#REF!</definedName>
    <definedName name="__123Graph_B" hidden="1">'[10]Quarterly Program'!#REF!</definedName>
    <definedName name="__123Graph_BCurrent" localSheetId="1" hidden="1">[11]G!#REF!</definedName>
    <definedName name="__123Graph_BCurrent" localSheetId="0" hidden="1">[11]G!#REF!</definedName>
    <definedName name="__123Graph_BCurrent" localSheetId="5" hidden="1">[11]G!#REF!</definedName>
    <definedName name="__123Graph_BCurrent" localSheetId="4" hidden="1">[11]G!#REF!</definedName>
    <definedName name="__123Graph_BCurrent" localSheetId="9" hidden="1">[11]G!#REF!</definedName>
    <definedName name="__123Graph_BCurrent" localSheetId="3" hidden="1">[11]G!#REF!</definedName>
    <definedName name="__123Graph_BCurrent" localSheetId="10" hidden="1">[11]G!#REF!</definedName>
    <definedName name="__123Graph_BCurrent" localSheetId="6" hidden="1">[11]G!#REF!</definedName>
    <definedName name="__123Graph_BCurrent" localSheetId="7" hidden="1">[11]G!#REF!</definedName>
    <definedName name="__123Graph_BCurrent" hidden="1">[11]G!#REF!</definedName>
    <definedName name="__123Graph_BGDP" localSheetId="1" hidden="1">'[10]Quarterly Program'!#REF!</definedName>
    <definedName name="__123Graph_BGDP" localSheetId="0" hidden="1">'[10]Quarterly Program'!#REF!</definedName>
    <definedName name="__123Graph_BGDP" localSheetId="5" hidden="1">'[10]Quarterly Program'!#REF!</definedName>
    <definedName name="__123Graph_BGDP" localSheetId="4" hidden="1">'[10]Quarterly Program'!#REF!</definedName>
    <definedName name="__123Graph_BGDP" localSheetId="9" hidden="1">'[10]Quarterly Program'!#REF!</definedName>
    <definedName name="__123Graph_BGDP" localSheetId="3" hidden="1">'[10]Quarterly Program'!#REF!</definedName>
    <definedName name="__123Graph_BGDP" localSheetId="10" hidden="1">'[10]Quarterly Program'!#REF!</definedName>
    <definedName name="__123Graph_BGDP" localSheetId="6" hidden="1">'[10]Quarterly Program'!#REF!</definedName>
    <definedName name="__123Graph_BGDP" localSheetId="7" hidden="1">'[10]Quarterly Program'!#REF!</definedName>
    <definedName name="__123Graph_BGDP" hidden="1">'[10]Quarterly Program'!#REF!</definedName>
    <definedName name="__123Graph_BMONEY" localSheetId="1" hidden="1">'[10]Quarterly Program'!#REF!</definedName>
    <definedName name="__123Graph_BMONEY" localSheetId="0" hidden="1">'[10]Quarterly Program'!#REF!</definedName>
    <definedName name="__123Graph_BMONEY" localSheetId="5" hidden="1">'[10]Quarterly Program'!#REF!</definedName>
    <definedName name="__123Graph_BMONEY" localSheetId="4" hidden="1">'[10]Quarterly Program'!#REF!</definedName>
    <definedName name="__123Graph_BMONEY" localSheetId="9" hidden="1">'[10]Quarterly Program'!#REF!</definedName>
    <definedName name="__123Graph_BMONEY" localSheetId="3" hidden="1">'[10]Quarterly Program'!#REF!</definedName>
    <definedName name="__123Graph_BMONEY" localSheetId="10" hidden="1">'[10]Quarterly Program'!#REF!</definedName>
    <definedName name="__123Graph_BMONEY" localSheetId="6" hidden="1">'[10]Quarterly Program'!#REF!</definedName>
    <definedName name="__123Graph_BMONEY" localSheetId="7" hidden="1">'[10]Quarterly Program'!#REF!</definedName>
    <definedName name="__123Graph_BMONEY" hidden="1">'[10]Quarterly Program'!#REF!</definedName>
    <definedName name="__123Graph_BREER" localSheetId="1" hidden="1">#REF!</definedName>
    <definedName name="__123Graph_BREER" localSheetId="0" hidden="1">#REF!</definedName>
    <definedName name="__123Graph_BREER" localSheetId="5" hidden="1">#REF!</definedName>
    <definedName name="__123Graph_BREER" localSheetId="4" hidden="1">#REF!</definedName>
    <definedName name="__123Graph_BREER" localSheetId="9" hidden="1">#REF!</definedName>
    <definedName name="__123Graph_BREER" localSheetId="3" hidden="1">#REF!</definedName>
    <definedName name="__123Graph_BREER" localSheetId="10" hidden="1">#REF!</definedName>
    <definedName name="__123Graph_BREER" localSheetId="6" hidden="1">#REF!</definedName>
    <definedName name="__123Graph_BREER" localSheetId="7" hidden="1">#REF!</definedName>
    <definedName name="__123Graph_BREER" hidden="1">#REF!</definedName>
    <definedName name="__123Graph_CREER" localSheetId="1" hidden="1">#REF!</definedName>
    <definedName name="__123Graph_CREER" localSheetId="0" hidden="1">#REF!</definedName>
    <definedName name="__123Graph_CREER" localSheetId="5" hidden="1">#REF!</definedName>
    <definedName name="__123Graph_CREER" localSheetId="4" hidden="1">#REF!</definedName>
    <definedName name="__123Graph_CREER" localSheetId="9" hidden="1">#REF!</definedName>
    <definedName name="__123Graph_CREER" localSheetId="3" hidden="1">#REF!</definedName>
    <definedName name="__123Graph_CREER" localSheetId="10" hidden="1">#REF!</definedName>
    <definedName name="__123Graph_CREER" localSheetId="6" hidden="1">#REF!</definedName>
    <definedName name="__123Graph_CREER" localSheetId="7" hidden="1">#REF!</definedName>
    <definedName name="__123Graph_CREER" hidden="1">#REF!</definedName>
    <definedName name="__1r" localSheetId="1">#REF!</definedName>
    <definedName name="__1r" localSheetId="0">#REF!</definedName>
    <definedName name="__1r" localSheetId="5">#REF!</definedName>
    <definedName name="__1r" localSheetId="4">#REF!</definedName>
    <definedName name="__1r" localSheetId="9">#REF!</definedName>
    <definedName name="__1r" localSheetId="3">#REF!</definedName>
    <definedName name="__1r" localSheetId="10">#REF!</definedName>
    <definedName name="__1r" localSheetId="6">#REF!</definedName>
    <definedName name="__1r" localSheetId="7">#REF!</definedName>
    <definedName name="__1r">#REF!</definedName>
    <definedName name="__aze1" localSheetId="1">#REF!</definedName>
    <definedName name="__aze1" localSheetId="0">#REF!</definedName>
    <definedName name="__aze1" localSheetId="5">#REF!</definedName>
    <definedName name="__aze1" localSheetId="4">#REF!</definedName>
    <definedName name="__aze1" localSheetId="9">#REF!</definedName>
    <definedName name="__aze1" localSheetId="3">#REF!</definedName>
    <definedName name="__aze1" localSheetId="10">#REF!</definedName>
    <definedName name="__aze1" localSheetId="6">#REF!</definedName>
    <definedName name="__aze1" localSheetId="7">#REF!</definedName>
    <definedName name="__aze1">#REF!</definedName>
    <definedName name="__aze2" localSheetId="1">#REF!</definedName>
    <definedName name="__aze2" localSheetId="0">#REF!</definedName>
    <definedName name="__aze2" localSheetId="5">#REF!</definedName>
    <definedName name="__aze2" localSheetId="4">#REF!</definedName>
    <definedName name="__aze2" localSheetId="9">#REF!</definedName>
    <definedName name="__aze2" localSheetId="3">#REF!</definedName>
    <definedName name="__aze2" localSheetId="10">#REF!</definedName>
    <definedName name="__aze2" localSheetId="6">#REF!</definedName>
    <definedName name="__aze2" localSheetId="7">#REF!</definedName>
    <definedName name="__aze2">#REF!</definedName>
    <definedName name="__aze3" localSheetId="1">#REF!</definedName>
    <definedName name="__aze3" localSheetId="0">#REF!</definedName>
    <definedName name="__aze3" localSheetId="5">#REF!</definedName>
    <definedName name="__aze3" localSheetId="4">#REF!</definedName>
    <definedName name="__aze3" localSheetId="9">#REF!</definedName>
    <definedName name="__aze3" localSheetId="3">#REF!</definedName>
    <definedName name="__aze3" localSheetId="10">#REF!</definedName>
    <definedName name="__aze3" localSheetId="6">#REF!</definedName>
    <definedName name="__aze3" localSheetId="7">#REF!</definedName>
    <definedName name="__aze3">#REF!</definedName>
    <definedName name="__bat67" localSheetId="10" hidden="1">{#N/A,#N/A,FALSE,"Tabl. D1";#N/A,#N/A,FALSE,"Tabl. D1 b";#N/A,#N/A,FALSE,"Tabl. D2";#N/A,#N/A,FALSE,"Tabl. D2 b";#N/A,#N/A,FALSE,"Tabl. D3";#N/A,#N/A,FALSE,"Tabl. D4";#N/A,#N/A,FALSE,"Tabl. D5"}</definedName>
    <definedName name="__bat67" localSheetId="7" hidden="1">{#N/A,#N/A,FALSE,"Tabl. D1";#N/A,#N/A,FALSE,"Tabl. D1 b";#N/A,#N/A,FALSE,"Tabl. D2";#N/A,#N/A,FALSE,"Tabl. D2 b";#N/A,#N/A,FALSE,"Tabl. D3";#N/A,#N/A,FALSE,"Tabl. D4";#N/A,#N/A,FALSE,"Tabl. D5"}</definedName>
    <definedName name="__bat67" hidden="1">{#N/A,#N/A,FALSE,"Tabl. D1";#N/A,#N/A,FALSE,"Tabl. D1 b";#N/A,#N/A,FALSE,"Tabl. D2";#N/A,#N/A,FALSE,"Tabl. D2 b";#N/A,#N/A,FALSE,"Tabl. D3";#N/A,#N/A,FALSE,"Tabl. D4";#N/A,#N/A,FALSE,"Tabl. D5"}</definedName>
    <definedName name="__BOP1" localSheetId="1">#REF!</definedName>
    <definedName name="__BOP1" localSheetId="0">#REF!</definedName>
    <definedName name="__BOP1" localSheetId="5">#REF!</definedName>
    <definedName name="__BOP1" localSheetId="4">#REF!</definedName>
    <definedName name="__BOP1" localSheetId="9">#REF!</definedName>
    <definedName name="__BOP1" localSheetId="3">#REF!</definedName>
    <definedName name="__BOP1" localSheetId="10">#REF!</definedName>
    <definedName name="__BOP1" localSheetId="6">#REF!</definedName>
    <definedName name="__BOP1" localSheetId="7">#REF!</definedName>
    <definedName name="__BOP1">#REF!</definedName>
    <definedName name="__BOP2" localSheetId="1">[12]BoP!#REF!</definedName>
    <definedName name="__BOP2" localSheetId="0">[12]BoP!#REF!</definedName>
    <definedName name="__BOP2" localSheetId="5">[12]BoP!#REF!</definedName>
    <definedName name="__BOP2" localSheetId="4">[12]BoP!#REF!</definedName>
    <definedName name="__BOP2" localSheetId="9">[12]BoP!#REF!</definedName>
    <definedName name="__BOP2" localSheetId="3">[12]BoP!#REF!</definedName>
    <definedName name="__BOP2" localSheetId="10">[12]BoP!#REF!</definedName>
    <definedName name="__BOP2" localSheetId="6">[12]BoP!#REF!</definedName>
    <definedName name="__BOP2" localSheetId="7">[12]BoP!#REF!</definedName>
    <definedName name="__BOP2">[12]BoP!#REF!</definedName>
    <definedName name="__COL1">[13]SimInp1:ModDef!$A$1:$V$130</definedName>
    <definedName name="__END94" localSheetId="1">#REF!</definedName>
    <definedName name="__END94" localSheetId="0">#REF!</definedName>
    <definedName name="__END94" localSheetId="5">#REF!</definedName>
    <definedName name="__END94" localSheetId="4">#REF!</definedName>
    <definedName name="__END94" localSheetId="9">#REF!</definedName>
    <definedName name="__END94" localSheetId="3">#REF!</definedName>
    <definedName name="__END94" localSheetId="10">#REF!</definedName>
    <definedName name="__END94" localSheetId="6">#REF!</definedName>
    <definedName name="__END94" localSheetId="7">#REF!</definedName>
    <definedName name="__END94">#REF!</definedName>
    <definedName name="__EXP5" localSheetId="1">#REF!</definedName>
    <definedName name="__EXP5" localSheetId="0">#REF!</definedName>
    <definedName name="__EXP5" localSheetId="5">#REF!</definedName>
    <definedName name="__EXP5" localSheetId="4">#REF!</definedName>
    <definedName name="__EXP5" localSheetId="9">#REF!</definedName>
    <definedName name="__EXP5" localSheetId="3">#REF!</definedName>
    <definedName name="__EXP5" localSheetId="10">#REF!</definedName>
    <definedName name="__EXP5" localSheetId="6">#REF!</definedName>
    <definedName name="__EXP5" localSheetId="7">#REF!</definedName>
    <definedName name="__EXP5">#REF!</definedName>
    <definedName name="__EXP6" localSheetId="1">#REF!</definedName>
    <definedName name="__EXP6" localSheetId="0">#REF!</definedName>
    <definedName name="__EXP6" localSheetId="5">#REF!</definedName>
    <definedName name="__EXP6" localSheetId="4">#REF!</definedName>
    <definedName name="__EXP6" localSheetId="9">#REF!</definedName>
    <definedName name="__EXP6" localSheetId="3">#REF!</definedName>
    <definedName name="__EXP6" localSheetId="10">#REF!</definedName>
    <definedName name="__EXP6" localSheetId="6">#REF!</definedName>
    <definedName name="__EXP6" localSheetId="7">#REF!</definedName>
    <definedName name="__EXP6">#REF!</definedName>
    <definedName name="__EXP7" localSheetId="1">#REF!</definedName>
    <definedName name="__EXP7" localSheetId="0">#REF!</definedName>
    <definedName name="__EXP7" localSheetId="5">#REF!</definedName>
    <definedName name="__EXP7" localSheetId="4">#REF!</definedName>
    <definedName name="__EXP7" localSheetId="9">#REF!</definedName>
    <definedName name="__EXP7" localSheetId="3">#REF!</definedName>
    <definedName name="__EXP7" localSheetId="10">#REF!</definedName>
    <definedName name="__EXP7" localSheetId="6">#REF!</definedName>
    <definedName name="__EXP7" localSheetId="7">#REF!</definedName>
    <definedName name="__EXP7">#REF!</definedName>
    <definedName name="__EXP9" localSheetId="1">#REF!</definedName>
    <definedName name="__EXP9" localSheetId="0">#REF!</definedName>
    <definedName name="__EXP9" localSheetId="5">#REF!</definedName>
    <definedName name="__EXP9" localSheetId="4">#REF!</definedName>
    <definedName name="__EXP9" localSheetId="9">#REF!</definedName>
    <definedName name="__EXP9" localSheetId="3">#REF!</definedName>
    <definedName name="__EXP9" localSheetId="10">#REF!</definedName>
    <definedName name="__EXP9" localSheetId="6">#REF!</definedName>
    <definedName name="__EXP9" localSheetId="7">#REF!</definedName>
    <definedName name="__EXP9">#REF!</definedName>
    <definedName name="__FDS_HYPERLINK_TOGGLE_STATE__" hidden="1">"ON"</definedName>
    <definedName name="__IMP10" localSheetId="1">#REF!</definedName>
    <definedName name="__IMP10" localSheetId="0">#REF!</definedName>
    <definedName name="__IMP10" localSheetId="5">#REF!</definedName>
    <definedName name="__IMP10" localSheetId="4">#REF!</definedName>
    <definedName name="__IMP10" localSheetId="9">#REF!</definedName>
    <definedName name="__IMP10" localSheetId="3">#REF!</definedName>
    <definedName name="__IMP10" localSheetId="10">#REF!</definedName>
    <definedName name="__IMP10" localSheetId="6">#REF!</definedName>
    <definedName name="__IMP10" localSheetId="7">#REF!</definedName>
    <definedName name="__IMP10">#REF!</definedName>
    <definedName name="__IMP2" localSheetId="1">#REF!</definedName>
    <definedName name="__IMP2" localSheetId="0">#REF!</definedName>
    <definedName name="__IMP2" localSheetId="5">#REF!</definedName>
    <definedName name="__IMP2" localSheetId="4">#REF!</definedName>
    <definedName name="__IMP2" localSheetId="9">#REF!</definedName>
    <definedName name="__IMP2" localSheetId="3">#REF!</definedName>
    <definedName name="__IMP2" localSheetId="10">#REF!</definedName>
    <definedName name="__IMP2" localSheetId="6">#REF!</definedName>
    <definedName name="__IMP2" localSheetId="7">#REF!</definedName>
    <definedName name="__IMP2">#REF!</definedName>
    <definedName name="__IMP4" localSheetId="1">#REF!</definedName>
    <definedName name="__IMP4" localSheetId="0">#REF!</definedName>
    <definedName name="__IMP4" localSheetId="5">#REF!</definedName>
    <definedName name="__IMP4" localSheetId="4">#REF!</definedName>
    <definedName name="__IMP4" localSheetId="9">#REF!</definedName>
    <definedName name="__IMP4" localSheetId="3">#REF!</definedName>
    <definedName name="__IMP4" localSheetId="10">#REF!</definedName>
    <definedName name="__IMP4" localSheetId="6">#REF!</definedName>
    <definedName name="__IMP4" localSheetId="7">#REF!</definedName>
    <definedName name="__IMP4">#REF!</definedName>
    <definedName name="__IMP6" localSheetId="1">#REF!</definedName>
    <definedName name="__IMP6" localSheetId="0">#REF!</definedName>
    <definedName name="__IMP6" localSheetId="5">#REF!</definedName>
    <definedName name="__IMP6" localSheetId="4">#REF!</definedName>
    <definedName name="__IMP6" localSheetId="9">#REF!</definedName>
    <definedName name="__IMP6" localSheetId="3">#REF!</definedName>
    <definedName name="__IMP6" localSheetId="10">#REF!</definedName>
    <definedName name="__IMP6" localSheetId="6">#REF!</definedName>
    <definedName name="__IMP6" localSheetId="7">#REF!</definedName>
    <definedName name="__IMP6">#REF!</definedName>
    <definedName name="__IMP7" localSheetId="1">#REF!</definedName>
    <definedName name="__IMP7" localSheetId="0">#REF!</definedName>
    <definedName name="__IMP7" localSheetId="5">#REF!</definedName>
    <definedName name="__IMP7" localSheetId="4">#REF!</definedName>
    <definedName name="__IMP7" localSheetId="9">#REF!</definedName>
    <definedName name="__IMP7" localSheetId="3">#REF!</definedName>
    <definedName name="__IMP7" localSheetId="10">#REF!</definedName>
    <definedName name="__IMP7" localSheetId="6">#REF!</definedName>
    <definedName name="__IMP7" localSheetId="7">#REF!</definedName>
    <definedName name="__IMP7">#REF!</definedName>
    <definedName name="__IMP8" localSheetId="1">#REF!</definedName>
    <definedName name="__IMP8" localSheetId="0">#REF!</definedName>
    <definedName name="__IMP8" localSheetId="5">#REF!</definedName>
    <definedName name="__IMP8" localSheetId="4">#REF!</definedName>
    <definedName name="__IMP8" localSheetId="9">#REF!</definedName>
    <definedName name="__IMP8" localSheetId="3">#REF!</definedName>
    <definedName name="__IMP8" localSheetId="10">#REF!</definedName>
    <definedName name="__IMP8" localSheetId="6">#REF!</definedName>
    <definedName name="__IMP8" localSheetId="7">#REF!</definedName>
    <definedName name="__IMP8">#REF!</definedName>
    <definedName name="__IntlFixup" hidden="1">TRUE</definedName>
    <definedName name="__IntlFixupTable" localSheetId="1" hidden="1">#REF!</definedName>
    <definedName name="__IntlFixupTable" localSheetId="9" hidden="1">#REF!</definedName>
    <definedName name="__IntlFixupTable" localSheetId="10" hidden="1">#REF!</definedName>
    <definedName name="__IntlFixupTable" localSheetId="6" hidden="1">#REF!</definedName>
    <definedName name="__IntlFixupTable" localSheetId="7" hidden="1">#REF!</definedName>
    <definedName name="__IntlFixupTable" hidden="1">#REF!</definedName>
    <definedName name="__MCV1">[14]Q2!$E$64:$AH$64</definedName>
    <definedName name="__MTS2" localSheetId="1">'[5]Annual Tables'!#REF!</definedName>
    <definedName name="__MTS2" localSheetId="0">'[5]Annual Tables'!#REF!</definedName>
    <definedName name="__MTS2" localSheetId="5">'[5]Annual Tables'!#REF!</definedName>
    <definedName name="__MTS2" localSheetId="4">'[5]Annual Tables'!#REF!</definedName>
    <definedName name="__MTS2" localSheetId="9">'[5]Annual Tables'!#REF!</definedName>
    <definedName name="__MTS2" localSheetId="3">'[5]Annual Tables'!#REF!</definedName>
    <definedName name="__MTS2" localSheetId="10">'[5]Annual Tables'!#REF!</definedName>
    <definedName name="__MTS2" localSheetId="6">'[5]Annual Tables'!#REF!</definedName>
    <definedName name="__MTS2" localSheetId="7">'[5]Annual Tables'!#REF!</definedName>
    <definedName name="__MTS2">'[5]Annual Tables'!#REF!</definedName>
    <definedName name="__NM09" localSheetId="10" hidden="1">{#N/A,#N/A,FALSE,"Tabl. D1";#N/A,#N/A,FALSE,"Tabl. D1 b";#N/A,#N/A,FALSE,"Tabl. D2";#N/A,#N/A,FALSE,"Tabl. D2 b";#N/A,#N/A,FALSE,"Tabl. D3";#N/A,#N/A,FALSE,"Tabl. D4";#N/A,#N/A,FALSE,"Tabl. D5"}</definedName>
    <definedName name="__NM09" localSheetId="7" hidden="1">{#N/A,#N/A,FALSE,"Tabl. D1";#N/A,#N/A,FALSE,"Tabl. D1 b";#N/A,#N/A,FALSE,"Tabl. D2";#N/A,#N/A,FALSE,"Tabl. D2 b";#N/A,#N/A,FALSE,"Tabl. D3";#N/A,#N/A,FALSE,"Tabl. D4";#N/A,#N/A,FALSE,"Tabl. D5"}</definedName>
    <definedName name="__NM09" hidden="1">{#N/A,#N/A,FALSE,"Tabl. D1";#N/A,#N/A,FALSE,"Tabl. D1 b";#N/A,#N/A,FALSE,"Tabl. D2";#N/A,#N/A,FALSE,"Tabl. D2 b";#N/A,#N/A,FALSE,"Tabl. D3";#N/A,#N/A,FALSE,"Tabl. D4";#N/A,#N/A,FALSE,"Tabl. D5"}</definedName>
    <definedName name="__PAG2" localSheetId="1">[5]Index!#REF!</definedName>
    <definedName name="__PAG2" localSheetId="0">[5]Index!#REF!</definedName>
    <definedName name="__PAG2" localSheetId="5">[5]Index!#REF!</definedName>
    <definedName name="__PAG2" localSheetId="4">[5]Index!#REF!</definedName>
    <definedName name="__PAG2" localSheetId="9">[5]Index!#REF!</definedName>
    <definedName name="__PAG2" localSheetId="3">[5]Index!#REF!</definedName>
    <definedName name="__PAG2" localSheetId="10">[5]Index!#REF!</definedName>
    <definedName name="__PAG2" localSheetId="6">[5]Index!#REF!</definedName>
    <definedName name="__PAG2" localSheetId="7">[5]Index!#REF!</definedName>
    <definedName name="__PAG2">[5]Index!#REF!</definedName>
    <definedName name="__PAG3" localSheetId="1">[5]Index!#REF!</definedName>
    <definedName name="__PAG3" localSheetId="0">[5]Index!#REF!</definedName>
    <definedName name="__PAG3" localSheetId="5">[5]Index!#REF!</definedName>
    <definedName name="__PAG3" localSheetId="4">[5]Index!#REF!</definedName>
    <definedName name="__PAG3" localSheetId="9">[5]Index!#REF!</definedName>
    <definedName name="__PAG3" localSheetId="3">[5]Index!#REF!</definedName>
    <definedName name="__PAG3" localSheetId="10">[5]Index!#REF!</definedName>
    <definedName name="__PAG3" localSheetId="6">[5]Index!#REF!</definedName>
    <definedName name="__PAG3" localSheetId="7">[5]Index!#REF!</definedName>
    <definedName name="__PAG3">[5]Index!#REF!</definedName>
    <definedName name="__PAG4" localSheetId="1">[5]Index!#REF!</definedName>
    <definedName name="__PAG4" localSheetId="0">[5]Index!#REF!</definedName>
    <definedName name="__PAG4" localSheetId="5">[5]Index!#REF!</definedName>
    <definedName name="__PAG4" localSheetId="4">[5]Index!#REF!</definedName>
    <definedName name="__PAG4" localSheetId="9">[5]Index!#REF!</definedName>
    <definedName name="__PAG4" localSheetId="3">[5]Index!#REF!</definedName>
    <definedName name="__PAG4" localSheetId="10">[5]Index!#REF!</definedName>
    <definedName name="__PAG4" localSheetId="6">[5]Index!#REF!</definedName>
    <definedName name="__PAG4" localSheetId="7">[5]Index!#REF!</definedName>
    <definedName name="__PAG4">[5]Index!#REF!</definedName>
    <definedName name="__PAG5" localSheetId="1">[5]Index!#REF!</definedName>
    <definedName name="__PAG5" localSheetId="0">[5]Index!#REF!</definedName>
    <definedName name="__PAG5" localSheetId="5">[5]Index!#REF!</definedName>
    <definedName name="__PAG5" localSheetId="4">[5]Index!#REF!</definedName>
    <definedName name="__PAG5" localSheetId="9">[5]Index!#REF!</definedName>
    <definedName name="__PAG5" localSheetId="3">[5]Index!#REF!</definedName>
    <definedName name="__PAG5" localSheetId="10">[5]Index!#REF!</definedName>
    <definedName name="__PAG5" localSheetId="6">[5]Index!#REF!</definedName>
    <definedName name="__PAG5" localSheetId="7">[5]Index!#REF!</definedName>
    <definedName name="__PAG5">[5]Index!#REF!</definedName>
    <definedName name="__PAG6" localSheetId="1">[5]Index!#REF!</definedName>
    <definedName name="__PAG6" localSheetId="0">[5]Index!#REF!</definedName>
    <definedName name="__PAG6" localSheetId="5">[5]Index!#REF!</definedName>
    <definedName name="__PAG6" localSheetId="4">[5]Index!#REF!</definedName>
    <definedName name="__PAG6" localSheetId="9">[5]Index!#REF!</definedName>
    <definedName name="__PAG6" localSheetId="3">[5]Index!#REF!</definedName>
    <definedName name="__PAG6" localSheetId="10">[5]Index!#REF!</definedName>
    <definedName name="__PAG6" localSheetId="6">[5]Index!#REF!</definedName>
    <definedName name="__PAG6" localSheetId="7">[5]Index!#REF!</definedName>
    <definedName name="__PAG6">[5]Index!#REF!</definedName>
    <definedName name="__PAG7" localSheetId="1">#REF!</definedName>
    <definedName name="__PAG7" localSheetId="0">#REF!</definedName>
    <definedName name="__PAG7" localSheetId="5">#REF!</definedName>
    <definedName name="__PAG7" localSheetId="4">#REF!</definedName>
    <definedName name="__PAG7" localSheetId="9">#REF!</definedName>
    <definedName name="__PAG7" localSheetId="3">#REF!</definedName>
    <definedName name="__PAG7" localSheetId="10">#REF!</definedName>
    <definedName name="__PAG7" localSheetId="6">#REF!</definedName>
    <definedName name="__PAG7" localSheetId="7">#REF!</definedName>
    <definedName name="__PAG7">#REF!</definedName>
    <definedName name="__RES2" localSheetId="1">[12]RES!#REF!</definedName>
    <definedName name="__RES2" localSheetId="0">[12]RES!#REF!</definedName>
    <definedName name="__RES2" localSheetId="5">[12]RES!#REF!</definedName>
    <definedName name="__RES2" localSheetId="4">[12]RES!#REF!</definedName>
    <definedName name="__RES2" localSheetId="9">[12]RES!#REF!</definedName>
    <definedName name="__RES2" localSheetId="3">[12]RES!#REF!</definedName>
    <definedName name="__RES2" localSheetId="10">[12]RES!#REF!</definedName>
    <definedName name="__RES2" localSheetId="6">[12]RES!#REF!</definedName>
    <definedName name="__RES2" localSheetId="7">[12]RES!#REF!</definedName>
    <definedName name="__RES2">[12]RES!#REF!</definedName>
    <definedName name="__SUM2" localSheetId="1">#REF!</definedName>
    <definedName name="__SUM2" localSheetId="0">#REF!</definedName>
    <definedName name="__SUM2" localSheetId="5">#REF!</definedName>
    <definedName name="__SUM2" localSheetId="4">#REF!</definedName>
    <definedName name="__SUM2" localSheetId="9">#REF!</definedName>
    <definedName name="__SUM2" localSheetId="3">#REF!</definedName>
    <definedName name="__SUM2" localSheetId="10">#REF!</definedName>
    <definedName name="__SUM2" localSheetId="6">#REF!</definedName>
    <definedName name="__SUM2" localSheetId="7">#REF!</definedName>
    <definedName name="__SUM2">#REF!</definedName>
    <definedName name="__sum3" localSheetId="1">#REF!</definedName>
    <definedName name="__sum3" localSheetId="0">#REF!</definedName>
    <definedName name="__sum3" localSheetId="5">#REF!</definedName>
    <definedName name="__sum3" localSheetId="4">#REF!</definedName>
    <definedName name="__sum3" localSheetId="9">#REF!</definedName>
    <definedName name="__sum3" localSheetId="3">#REF!</definedName>
    <definedName name="__sum3" localSheetId="10">#REF!</definedName>
    <definedName name="__sum3" localSheetId="6">#REF!</definedName>
    <definedName name="__sum3" localSheetId="7">#REF!</definedName>
    <definedName name="__sum3">#REF!</definedName>
    <definedName name="__taa34" localSheetId="10" hidden="1">{#N/A,#N/A,FALSE,"Tabl. G1";#N/A,#N/A,FALSE,"Tabl. G2"}</definedName>
    <definedName name="__taa34" localSheetId="7" hidden="1">{#N/A,#N/A,FALSE,"Tabl. G1";#N/A,#N/A,FALSE,"Tabl. G2"}</definedName>
    <definedName name="__taa34" hidden="1">{#N/A,#N/A,FALSE,"Tabl. G1";#N/A,#N/A,FALSE,"Tabl. G2"}</definedName>
    <definedName name="__tab06" localSheetId="1">#REF!</definedName>
    <definedName name="__tab06" localSheetId="0">#REF!</definedName>
    <definedName name="__tab06" localSheetId="5">#REF!</definedName>
    <definedName name="__tab06" localSheetId="4">#REF!</definedName>
    <definedName name="__tab06" localSheetId="9">#REF!</definedName>
    <definedName name="__tab06" localSheetId="3">#REF!</definedName>
    <definedName name="__tab06" localSheetId="10">#REF!</definedName>
    <definedName name="__tab06" localSheetId="6">#REF!</definedName>
    <definedName name="__tab06" localSheetId="7">#REF!</definedName>
    <definedName name="__tab06">#REF!</definedName>
    <definedName name="__tab07" localSheetId="1">#REF!</definedName>
    <definedName name="__tab07" localSheetId="0">#REF!</definedName>
    <definedName name="__tab07" localSheetId="5">#REF!</definedName>
    <definedName name="__tab07" localSheetId="4">#REF!</definedName>
    <definedName name="__tab07" localSheetId="9">#REF!</definedName>
    <definedName name="__tab07" localSheetId="3">#REF!</definedName>
    <definedName name="__tab07" localSheetId="10">#REF!</definedName>
    <definedName name="__tab07" localSheetId="6">#REF!</definedName>
    <definedName name="__tab07" localSheetId="7">#REF!</definedName>
    <definedName name="__tab07">#REF!</definedName>
    <definedName name="__tab09" localSheetId="10" hidden="1">{#N/A,#N/A,FALSE,"Tabl. FB300";#N/A,#N/A,FALSE,"Tabl. FB350";#N/A,#N/A,FALSE,"Tabl. FB400";#N/A,#N/A,FALSE,"Tabl. FB500";#N/A,#N/A,FALSE,"Tabl. FS090"}</definedName>
    <definedName name="__tab09" localSheetId="7" hidden="1">{#N/A,#N/A,FALSE,"Tabl. FB300";#N/A,#N/A,FALSE,"Tabl. FB350";#N/A,#N/A,FALSE,"Tabl. FB400";#N/A,#N/A,FALSE,"Tabl. FB500";#N/A,#N/A,FALSE,"Tabl. FS090"}</definedName>
    <definedName name="__tab09" hidden="1">{#N/A,#N/A,FALSE,"Tabl. FB300";#N/A,#N/A,FALSE,"Tabl. FB350";#N/A,#N/A,FALSE,"Tabl. FB400";#N/A,#N/A,FALSE,"Tabl. FB500";#N/A,#N/A,FALSE,"Tabl. FS090"}</definedName>
    <definedName name="__TAB1" localSheetId="1">#REF!</definedName>
    <definedName name="__TAB1" localSheetId="0">#REF!</definedName>
    <definedName name="__TAB1" localSheetId="5">#REF!</definedName>
    <definedName name="__TAB1" localSheetId="4">#REF!</definedName>
    <definedName name="__TAB1" localSheetId="9">#REF!</definedName>
    <definedName name="__TAB1" localSheetId="3">#REF!</definedName>
    <definedName name="__TAB1" localSheetId="10">#REF!</definedName>
    <definedName name="__TAB1" localSheetId="6">#REF!</definedName>
    <definedName name="__TAB1" localSheetId="7">#REF!</definedName>
    <definedName name="__TAB1">#REF!</definedName>
    <definedName name="__TAB10" localSheetId="1">#REF!</definedName>
    <definedName name="__TAB10" localSheetId="0">#REF!</definedName>
    <definedName name="__TAB10" localSheetId="5">#REF!</definedName>
    <definedName name="__TAB10" localSheetId="4">#REF!</definedName>
    <definedName name="__TAB10" localSheetId="9">#REF!</definedName>
    <definedName name="__TAB10" localSheetId="3">#REF!</definedName>
    <definedName name="__TAB10" localSheetId="10">#REF!</definedName>
    <definedName name="__TAB10" localSheetId="6">#REF!</definedName>
    <definedName name="__TAB10" localSheetId="7">#REF!</definedName>
    <definedName name="__TAB10">#REF!</definedName>
    <definedName name="__Tab11" localSheetId="1">#REF!</definedName>
    <definedName name="__Tab11" localSheetId="0">#REF!</definedName>
    <definedName name="__Tab11" localSheetId="5">#REF!</definedName>
    <definedName name="__Tab11" localSheetId="4">#REF!</definedName>
    <definedName name="__Tab11" localSheetId="9">#REF!</definedName>
    <definedName name="__Tab11" localSheetId="3">#REF!</definedName>
    <definedName name="__Tab11" localSheetId="10">#REF!</definedName>
    <definedName name="__Tab11" localSheetId="6">#REF!</definedName>
    <definedName name="__Tab11" localSheetId="7">#REF!</definedName>
    <definedName name="__Tab11">#REF!</definedName>
    <definedName name="__TAB12" localSheetId="1">#REF!</definedName>
    <definedName name="__TAB12" localSheetId="0">#REF!</definedName>
    <definedName name="__TAB12" localSheetId="5">#REF!</definedName>
    <definedName name="__TAB12" localSheetId="4">#REF!</definedName>
    <definedName name="__TAB12" localSheetId="9">#REF!</definedName>
    <definedName name="__TAB12" localSheetId="3">#REF!</definedName>
    <definedName name="__TAB12" localSheetId="10">#REF!</definedName>
    <definedName name="__TAB12" localSheetId="6">#REF!</definedName>
    <definedName name="__TAB12" localSheetId="7">#REF!</definedName>
    <definedName name="__TAB12">#REF!</definedName>
    <definedName name="__TAB120" localSheetId="10" hidden="1">{#N/A,#N/A,FALSE,"Tabl. FB300";#N/A,#N/A,FALSE,"Tabl. FB350";#N/A,#N/A,FALSE,"Tabl. FB400";#N/A,#N/A,FALSE,"Tabl. FB500";#N/A,#N/A,FALSE,"Tabl. FS090"}</definedName>
    <definedName name="__TAB120" localSheetId="7" hidden="1">{#N/A,#N/A,FALSE,"Tabl. FB300";#N/A,#N/A,FALSE,"Tabl. FB350";#N/A,#N/A,FALSE,"Tabl. FB400";#N/A,#N/A,FALSE,"Tabl. FB500";#N/A,#N/A,FALSE,"Tabl. FS090"}</definedName>
    <definedName name="__TAB120" hidden="1">{#N/A,#N/A,FALSE,"Tabl. FB300";#N/A,#N/A,FALSE,"Tabl. FB350";#N/A,#N/A,FALSE,"Tabl. FB400";#N/A,#N/A,FALSE,"Tabl. FB500";#N/A,#N/A,FALSE,"Tabl. FS090"}</definedName>
    <definedName name="__tab14" localSheetId="10" hidden="1">{#N/A,#N/A,FALSE,"Tabl. FB300";#N/A,#N/A,FALSE,"Tabl. FB350";#N/A,#N/A,FALSE,"Tabl. FB400";#N/A,#N/A,FALSE,"Tabl. FB500";#N/A,#N/A,FALSE,"Tabl. FS090"}</definedName>
    <definedName name="__tab14" localSheetId="7" hidden="1">{#N/A,#N/A,FALSE,"Tabl. FB300";#N/A,#N/A,FALSE,"Tabl. FB350";#N/A,#N/A,FALSE,"Tabl. FB400";#N/A,#N/A,FALSE,"Tabl. FB500";#N/A,#N/A,FALSE,"Tabl. FS090"}</definedName>
    <definedName name="__tab14" hidden="1">{#N/A,#N/A,FALSE,"Tabl. FB300";#N/A,#N/A,FALSE,"Tabl. FB350";#N/A,#N/A,FALSE,"Tabl. FB400";#N/A,#N/A,FALSE,"Tabl. FB500";#N/A,#N/A,FALSE,"Tabl. FS090"}</definedName>
    <definedName name="__tab15" localSheetId="10" hidden="1">{#N/A,#N/A,FALSE,"Tabl. A1";#N/A,#N/A,FALSE,"Tabl. A1 b";#N/A,#N/A,FALSE,"Tabl. A2";#N/A,#N/A,FALSE,"Tabl. A2-1";#N/A,#N/A,FALSE,"Tabl. A2-2"}</definedName>
    <definedName name="__tab15" localSheetId="7" hidden="1">{#N/A,#N/A,FALSE,"Tabl. A1";#N/A,#N/A,FALSE,"Tabl. A1 b";#N/A,#N/A,FALSE,"Tabl. A2";#N/A,#N/A,FALSE,"Tabl. A2-1";#N/A,#N/A,FALSE,"Tabl. A2-2"}</definedName>
    <definedName name="__tab15" hidden="1">{#N/A,#N/A,FALSE,"Tabl. A1";#N/A,#N/A,FALSE,"Tabl. A1 b";#N/A,#N/A,FALSE,"Tabl. A2";#N/A,#N/A,FALSE,"Tabl. A2-1";#N/A,#N/A,FALSE,"Tabl. A2-2"}</definedName>
    <definedName name="__Tab19" localSheetId="1">#REF!</definedName>
    <definedName name="__Tab19" localSheetId="0">#REF!</definedName>
    <definedName name="__Tab19" localSheetId="5">#REF!</definedName>
    <definedName name="__Tab19" localSheetId="4">#REF!</definedName>
    <definedName name="__Tab19" localSheetId="9">#REF!</definedName>
    <definedName name="__Tab19" localSheetId="3">#REF!</definedName>
    <definedName name="__Tab19" localSheetId="10">#REF!</definedName>
    <definedName name="__Tab19" localSheetId="6">#REF!</definedName>
    <definedName name="__Tab19" localSheetId="7">#REF!</definedName>
    <definedName name="__Tab19">#REF!</definedName>
    <definedName name="__TAB2" localSheetId="1">#REF!</definedName>
    <definedName name="__TAB2" localSheetId="0">#REF!</definedName>
    <definedName name="__TAB2" localSheetId="5">#REF!</definedName>
    <definedName name="__TAB2" localSheetId="4">#REF!</definedName>
    <definedName name="__TAB2" localSheetId="9">#REF!</definedName>
    <definedName name="__TAB2" localSheetId="3">#REF!</definedName>
    <definedName name="__TAB2" localSheetId="10">#REF!</definedName>
    <definedName name="__TAB2" localSheetId="6">#REF!</definedName>
    <definedName name="__TAB2" localSheetId="7">#REF!</definedName>
    <definedName name="__TAB2">#REF!</definedName>
    <definedName name="__Tab20" localSheetId="1">#REF!</definedName>
    <definedName name="__Tab20" localSheetId="0">#REF!</definedName>
    <definedName name="__Tab20" localSheetId="5">#REF!</definedName>
    <definedName name="__Tab20" localSheetId="4">#REF!</definedName>
    <definedName name="__Tab20" localSheetId="9">#REF!</definedName>
    <definedName name="__Tab20" localSheetId="3">#REF!</definedName>
    <definedName name="__Tab20" localSheetId="10">#REF!</definedName>
    <definedName name="__Tab20" localSheetId="6">#REF!</definedName>
    <definedName name="__Tab20" localSheetId="7">#REF!</definedName>
    <definedName name="__Tab20">#REF!</definedName>
    <definedName name="__Tab21" localSheetId="1">#REF!</definedName>
    <definedName name="__Tab21" localSheetId="0">#REF!</definedName>
    <definedName name="__Tab21" localSheetId="5">#REF!</definedName>
    <definedName name="__Tab21" localSheetId="4">#REF!</definedName>
    <definedName name="__Tab21" localSheetId="9">#REF!</definedName>
    <definedName name="__Tab21" localSheetId="3">#REF!</definedName>
    <definedName name="__Tab21" localSheetId="10">#REF!</definedName>
    <definedName name="__Tab21" localSheetId="6">#REF!</definedName>
    <definedName name="__Tab21" localSheetId="7">#REF!</definedName>
    <definedName name="__Tab21">#REF!</definedName>
    <definedName name="__Tab22" localSheetId="1">#REF!</definedName>
    <definedName name="__Tab22" localSheetId="0">#REF!</definedName>
    <definedName name="__Tab22" localSheetId="5">#REF!</definedName>
    <definedName name="__Tab22" localSheetId="4">#REF!</definedName>
    <definedName name="__Tab22" localSheetId="9">#REF!</definedName>
    <definedName name="__Tab22" localSheetId="3">#REF!</definedName>
    <definedName name="__Tab22" localSheetId="10">#REF!</definedName>
    <definedName name="__Tab22" localSheetId="6">#REF!</definedName>
    <definedName name="__Tab22" localSheetId="7">#REF!</definedName>
    <definedName name="__Tab22">#REF!</definedName>
    <definedName name="__Tab23" localSheetId="1">#REF!</definedName>
    <definedName name="__Tab23" localSheetId="0">#REF!</definedName>
    <definedName name="__Tab23" localSheetId="5">#REF!</definedName>
    <definedName name="__Tab23" localSheetId="4">#REF!</definedName>
    <definedName name="__Tab23" localSheetId="9">#REF!</definedName>
    <definedName name="__Tab23" localSheetId="3">#REF!</definedName>
    <definedName name="__Tab23" localSheetId="10">#REF!</definedName>
    <definedName name="__Tab23" localSheetId="6">#REF!</definedName>
    <definedName name="__Tab23" localSheetId="7">#REF!</definedName>
    <definedName name="__Tab23">#REF!</definedName>
    <definedName name="__tab2341" localSheetId="10" hidden="1">{#N/A,#N/A,FALSE,"Tabl. FB300";#N/A,#N/A,FALSE,"Tabl. FB350";#N/A,#N/A,FALSE,"Tabl. FB400";#N/A,#N/A,FALSE,"Tabl. FB500";#N/A,#N/A,FALSE,"Tabl. FS090"}</definedName>
    <definedName name="__tab2341" localSheetId="7" hidden="1">{#N/A,#N/A,FALSE,"Tabl. FB300";#N/A,#N/A,FALSE,"Tabl. FB350";#N/A,#N/A,FALSE,"Tabl. FB400";#N/A,#N/A,FALSE,"Tabl. FB500";#N/A,#N/A,FALSE,"Tabl. FS090"}</definedName>
    <definedName name="__tab2341" hidden="1">{#N/A,#N/A,FALSE,"Tabl. FB300";#N/A,#N/A,FALSE,"Tabl. FB350";#N/A,#N/A,FALSE,"Tabl. FB400";#N/A,#N/A,FALSE,"Tabl. FB500";#N/A,#N/A,FALSE,"Tabl. FS090"}</definedName>
    <definedName name="__Tab24" localSheetId="1">#REF!</definedName>
    <definedName name="__Tab24" localSheetId="0">#REF!</definedName>
    <definedName name="__Tab24" localSheetId="5">#REF!</definedName>
    <definedName name="__Tab24" localSheetId="4">#REF!</definedName>
    <definedName name="__Tab24" localSheetId="9">#REF!</definedName>
    <definedName name="__Tab24" localSheetId="3">#REF!</definedName>
    <definedName name="__Tab24" localSheetId="10">#REF!</definedName>
    <definedName name="__Tab24" localSheetId="6">#REF!</definedName>
    <definedName name="__Tab24" localSheetId="7">#REF!</definedName>
    <definedName name="__Tab24">#REF!</definedName>
    <definedName name="__Tab26" localSheetId="1">#REF!</definedName>
    <definedName name="__Tab26" localSheetId="0">#REF!</definedName>
    <definedName name="__Tab26" localSheetId="5">#REF!</definedName>
    <definedName name="__Tab26" localSheetId="4">#REF!</definedName>
    <definedName name="__Tab26" localSheetId="9">#REF!</definedName>
    <definedName name="__Tab26" localSheetId="3">#REF!</definedName>
    <definedName name="__Tab26" localSheetId="10">#REF!</definedName>
    <definedName name="__Tab26" localSheetId="6">#REF!</definedName>
    <definedName name="__Tab26" localSheetId="7">#REF!</definedName>
    <definedName name="__Tab26">#REF!</definedName>
    <definedName name="__Tab27" localSheetId="1">#REF!</definedName>
    <definedName name="__Tab27" localSheetId="0">#REF!</definedName>
    <definedName name="__Tab27" localSheetId="5">#REF!</definedName>
    <definedName name="__Tab27" localSheetId="4">#REF!</definedName>
    <definedName name="__Tab27" localSheetId="9">#REF!</definedName>
    <definedName name="__Tab27" localSheetId="3">#REF!</definedName>
    <definedName name="__Tab27" localSheetId="10">#REF!</definedName>
    <definedName name="__Tab27" localSheetId="6">#REF!</definedName>
    <definedName name="__Tab27" localSheetId="7">#REF!</definedName>
    <definedName name="__Tab27">#REF!</definedName>
    <definedName name="__Tab28" localSheetId="1">#REF!</definedName>
    <definedName name="__Tab28" localSheetId="0">#REF!</definedName>
    <definedName name="__Tab28" localSheetId="5">#REF!</definedName>
    <definedName name="__Tab28" localSheetId="4">#REF!</definedName>
    <definedName name="__Tab28" localSheetId="9">#REF!</definedName>
    <definedName name="__Tab28" localSheetId="3">#REF!</definedName>
    <definedName name="__Tab28" localSheetId="10">#REF!</definedName>
    <definedName name="__Tab28" localSheetId="6">#REF!</definedName>
    <definedName name="__Tab28" localSheetId="7">#REF!</definedName>
    <definedName name="__Tab28">#REF!</definedName>
    <definedName name="__Tab29" localSheetId="1">#REF!</definedName>
    <definedName name="__Tab29" localSheetId="0">#REF!</definedName>
    <definedName name="__Tab29" localSheetId="5">#REF!</definedName>
    <definedName name="__Tab29" localSheetId="4">#REF!</definedName>
    <definedName name="__Tab29" localSheetId="9">#REF!</definedName>
    <definedName name="__Tab29" localSheetId="3">#REF!</definedName>
    <definedName name="__Tab29" localSheetId="10">#REF!</definedName>
    <definedName name="__Tab29" localSheetId="6">#REF!</definedName>
    <definedName name="__Tab29" localSheetId="7">#REF!</definedName>
    <definedName name="__Tab29">#REF!</definedName>
    <definedName name="__TAB3" localSheetId="1">#REF!</definedName>
    <definedName name="__TAB3" localSheetId="0">#REF!</definedName>
    <definedName name="__TAB3" localSheetId="5">#REF!</definedName>
    <definedName name="__TAB3" localSheetId="4">#REF!</definedName>
    <definedName name="__TAB3" localSheetId="9">#REF!</definedName>
    <definedName name="__TAB3" localSheetId="3">#REF!</definedName>
    <definedName name="__TAB3" localSheetId="10">#REF!</definedName>
    <definedName name="__TAB3" localSheetId="6">#REF!</definedName>
    <definedName name="__TAB3" localSheetId="7">#REF!</definedName>
    <definedName name="__TAB3">#REF!</definedName>
    <definedName name="__Tab30" localSheetId="1">#REF!</definedName>
    <definedName name="__Tab30" localSheetId="0">#REF!</definedName>
    <definedName name="__Tab30" localSheetId="5">#REF!</definedName>
    <definedName name="__Tab30" localSheetId="4">#REF!</definedName>
    <definedName name="__Tab30" localSheetId="9">#REF!</definedName>
    <definedName name="__Tab30" localSheetId="3">#REF!</definedName>
    <definedName name="__Tab30" localSheetId="10">#REF!</definedName>
    <definedName name="__Tab30" localSheetId="6">#REF!</definedName>
    <definedName name="__Tab30" localSheetId="7">#REF!</definedName>
    <definedName name="__Tab30">#REF!</definedName>
    <definedName name="__Tab31" localSheetId="1">#REF!</definedName>
    <definedName name="__Tab31" localSheetId="0">#REF!</definedName>
    <definedName name="__Tab31" localSheetId="5">#REF!</definedName>
    <definedName name="__Tab31" localSheetId="4">#REF!</definedName>
    <definedName name="__Tab31" localSheetId="9">#REF!</definedName>
    <definedName name="__Tab31" localSheetId="3">#REF!</definedName>
    <definedName name="__Tab31" localSheetId="10">#REF!</definedName>
    <definedName name="__Tab31" localSheetId="6">#REF!</definedName>
    <definedName name="__Tab31" localSheetId="7">#REF!</definedName>
    <definedName name="__Tab31">#REF!</definedName>
    <definedName name="__Tab32" localSheetId="1">#REF!</definedName>
    <definedName name="__Tab32" localSheetId="0">#REF!</definedName>
    <definedName name="__Tab32" localSheetId="5">#REF!</definedName>
    <definedName name="__Tab32" localSheetId="4">#REF!</definedName>
    <definedName name="__Tab32" localSheetId="9">#REF!</definedName>
    <definedName name="__Tab32" localSheetId="3">#REF!</definedName>
    <definedName name="__Tab32" localSheetId="10">#REF!</definedName>
    <definedName name="__Tab32" localSheetId="6">#REF!</definedName>
    <definedName name="__Tab32" localSheetId="7">#REF!</definedName>
    <definedName name="__Tab32">#REF!</definedName>
    <definedName name="__Tab33" localSheetId="1">#REF!</definedName>
    <definedName name="__Tab33" localSheetId="0">#REF!</definedName>
    <definedName name="__Tab33" localSheetId="5">#REF!</definedName>
    <definedName name="__Tab33" localSheetId="4">#REF!</definedName>
    <definedName name="__Tab33" localSheetId="9">#REF!</definedName>
    <definedName name="__Tab33" localSheetId="3">#REF!</definedName>
    <definedName name="__Tab33" localSheetId="10">#REF!</definedName>
    <definedName name="__Tab33" localSheetId="6">#REF!</definedName>
    <definedName name="__Tab33" localSheetId="7">#REF!</definedName>
    <definedName name="__Tab33">#REF!</definedName>
    <definedName name="__Tab34" localSheetId="1">#REF!</definedName>
    <definedName name="__Tab34" localSheetId="0">#REF!</definedName>
    <definedName name="__Tab34" localSheetId="5">#REF!</definedName>
    <definedName name="__Tab34" localSheetId="4">#REF!</definedName>
    <definedName name="__Tab34" localSheetId="9">#REF!</definedName>
    <definedName name="__Tab34" localSheetId="3">#REF!</definedName>
    <definedName name="__Tab34" localSheetId="10">#REF!</definedName>
    <definedName name="__Tab34" localSheetId="6">#REF!</definedName>
    <definedName name="__Tab34" localSheetId="7">#REF!</definedName>
    <definedName name="__Tab34">#REF!</definedName>
    <definedName name="__Tab35" localSheetId="1">#REF!</definedName>
    <definedName name="__Tab35" localSheetId="0">#REF!</definedName>
    <definedName name="__Tab35" localSheetId="5">#REF!</definedName>
    <definedName name="__Tab35" localSheetId="4">#REF!</definedName>
    <definedName name="__Tab35" localSheetId="9">#REF!</definedName>
    <definedName name="__Tab35" localSheetId="3">#REF!</definedName>
    <definedName name="__Tab35" localSheetId="10">#REF!</definedName>
    <definedName name="__Tab35" localSheetId="6">#REF!</definedName>
    <definedName name="__Tab35" localSheetId="7">#REF!</definedName>
    <definedName name="__Tab35">#REF!</definedName>
    <definedName name="__tab36" localSheetId="10" hidden="1">{#N/A,#N/A,FALSE,"Tabl. A1";#N/A,#N/A,FALSE,"Tabl. A1 b";#N/A,#N/A,FALSE,"Tabl. A2";#N/A,#N/A,FALSE,"Tabl. A2-1";#N/A,#N/A,FALSE,"Tabl. A2-2"}</definedName>
    <definedName name="__tab36" localSheetId="7" hidden="1">{#N/A,#N/A,FALSE,"Tabl. A1";#N/A,#N/A,FALSE,"Tabl. A1 b";#N/A,#N/A,FALSE,"Tabl. A2";#N/A,#N/A,FALSE,"Tabl. A2-1";#N/A,#N/A,FALSE,"Tabl. A2-2"}</definedName>
    <definedName name="__tab36" hidden="1">{#N/A,#N/A,FALSE,"Tabl. A1";#N/A,#N/A,FALSE,"Tabl. A1 b";#N/A,#N/A,FALSE,"Tabl. A2";#N/A,#N/A,FALSE,"Tabl. A2-1";#N/A,#N/A,FALSE,"Tabl. A2-2"}</definedName>
    <definedName name="__tab37" localSheetId="10" hidden="1">{#N/A,#N/A,FALSE,"Tabl. G1";#N/A,#N/A,FALSE,"Tabl. G2"}</definedName>
    <definedName name="__tab37" localSheetId="7" hidden="1">{#N/A,#N/A,FALSE,"Tabl. G1";#N/A,#N/A,FALSE,"Tabl. G2"}</definedName>
    <definedName name="__tab37" hidden="1">{#N/A,#N/A,FALSE,"Tabl. G1";#N/A,#N/A,FALSE,"Tabl. G2"}</definedName>
    <definedName name="__TAB4" localSheetId="1">#REF!</definedName>
    <definedName name="__TAB4" localSheetId="0">#REF!</definedName>
    <definedName name="__TAB4" localSheetId="5">#REF!</definedName>
    <definedName name="__TAB4" localSheetId="4">#REF!</definedName>
    <definedName name="__TAB4" localSheetId="9">#REF!</definedName>
    <definedName name="__TAB4" localSheetId="3">#REF!</definedName>
    <definedName name="__TAB4" localSheetId="10">#REF!</definedName>
    <definedName name="__TAB4" localSheetId="6">#REF!</definedName>
    <definedName name="__TAB4" localSheetId="7">#REF!</definedName>
    <definedName name="__TAB4">#REF!</definedName>
    <definedName name="__tab40" localSheetId="10" hidden="1">{#N/A,#N/A,FALSE,"Tabl. FB300";#N/A,#N/A,FALSE,"Tabl. FB350";#N/A,#N/A,FALSE,"Tabl. FB400";#N/A,#N/A,FALSE,"Tabl. FB500";#N/A,#N/A,FALSE,"Tabl. FS090"}</definedName>
    <definedName name="__tab40" localSheetId="7" hidden="1">{#N/A,#N/A,FALSE,"Tabl. FB300";#N/A,#N/A,FALSE,"Tabl. FB350";#N/A,#N/A,FALSE,"Tabl. FB400";#N/A,#N/A,FALSE,"Tabl. FB500";#N/A,#N/A,FALSE,"Tabl. FS090"}</definedName>
    <definedName name="__tab40" hidden="1">{#N/A,#N/A,FALSE,"Tabl. FB300";#N/A,#N/A,FALSE,"Tabl. FB350";#N/A,#N/A,FALSE,"Tabl. FB400";#N/A,#N/A,FALSE,"Tabl. FB500";#N/A,#N/A,FALSE,"Tabl. FS090"}</definedName>
    <definedName name="__tab43" localSheetId="10" hidden="1">{#N/A,#N/A,FALSE,"Tabl. D1";#N/A,#N/A,FALSE,"Tabl. D1 b";#N/A,#N/A,FALSE,"Tabl. D2";#N/A,#N/A,FALSE,"Tabl. D2 b";#N/A,#N/A,FALSE,"Tabl. D3";#N/A,#N/A,FALSE,"Tabl. D4";#N/A,#N/A,FALSE,"Tabl. D5"}</definedName>
    <definedName name="__tab43" localSheetId="7" hidden="1">{#N/A,#N/A,FALSE,"Tabl. D1";#N/A,#N/A,FALSE,"Tabl. D1 b";#N/A,#N/A,FALSE,"Tabl. D2";#N/A,#N/A,FALSE,"Tabl. D2 b";#N/A,#N/A,FALSE,"Tabl. D3";#N/A,#N/A,FALSE,"Tabl. D4";#N/A,#N/A,FALSE,"Tabl. D5"}</definedName>
    <definedName name="__tab43" hidden="1">{#N/A,#N/A,FALSE,"Tabl. D1";#N/A,#N/A,FALSE,"Tabl. D1 b";#N/A,#N/A,FALSE,"Tabl. D2";#N/A,#N/A,FALSE,"Tabl. D2 b";#N/A,#N/A,FALSE,"Tabl. D3";#N/A,#N/A,FALSE,"Tabl. D4";#N/A,#N/A,FALSE,"Tabl. D5"}</definedName>
    <definedName name="__tab45" localSheetId="10" hidden="1">{#N/A,#N/A,FALSE,"Tabl. A1";#N/A,#N/A,FALSE,"Tabl. A1 b";#N/A,#N/A,FALSE,"Tabl. A2";#N/A,#N/A,FALSE,"Tabl. A2-1";#N/A,#N/A,FALSE,"Tabl. A2-2"}</definedName>
    <definedName name="__tab45" localSheetId="7" hidden="1">{#N/A,#N/A,FALSE,"Tabl. A1";#N/A,#N/A,FALSE,"Tabl. A1 b";#N/A,#N/A,FALSE,"Tabl. A2";#N/A,#N/A,FALSE,"Tabl. A2-1";#N/A,#N/A,FALSE,"Tabl. A2-2"}</definedName>
    <definedName name="__tab45" hidden="1">{#N/A,#N/A,FALSE,"Tabl. A1";#N/A,#N/A,FALSE,"Tabl. A1 b";#N/A,#N/A,FALSE,"Tabl. A2";#N/A,#N/A,FALSE,"Tabl. A2-1";#N/A,#N/A,FALSE,"Tabl. A2-2"}</definedName>
    <definedName name="__TAB5" localSheetId="1">#REF!</definedName>
    <definedName name="__TAB5" localSheetId="0">#REF!</definedName>
    <definedName name="__TAB5" localSheetId="5">#REF!</definedName>
    <definedName name="__TAB5" localSheetId="4">#REF!</definedName>
    <definedName name="__TAB5" localSheetId="9">#REF!</definedName>
    <definedName name="__TAB5" localSheetId="3">#REF!</definedName>
    <definedName name="__TAB5" localSheetId="10">#REF!</definedName>
    <definedName name="__TAB5" localSheetId="6">#REF!</definedName>
    <definedName name="__TAB5" localSheetId="7">#REF!</definedName>
    <definedName name="__TAB5">#REF!</definedName>
    <definedName name="__tab653" localSheetId="10" hidden="1">{#N/A,#N/A,FALSE,"Tabl. G1";#N/A,#N/A,FALSE,"Tabl. G2"}</definedName>
    <definedName name="__tab653" localSheetId="7" hidden="1">{#N/A,#N/A,FALSE,"Tabl. G1";#N/A,#N/A,FALSE,"Tabl. G2"}</definedName>
    <definedName name="__tab653" hidden="1">{#N/A,#N/A,FALSE,"Tabl. G1";#N/A,#N/A,FALSE,"Tabl. G2"}</definedName>
    <definedName name="__TAB67" localSheetId="10" hidden="1">{#N/A,#N/A,FALSE,"Tabl. A1";#N/A,#N/A,FALSE,"Tabl. A1 b";#N/A,#N/A,FALSE,"Tabl. A2";#N/A,#N/A,FALSE,"Tabl. A2-1";#N/A,#N/A,FALSE,"Tabl. A2-2"}</definedName>
    <definedName name="__TAB67" localSheetId="7" hidden="1">{#N/A,#N/A,FALSE,"Tabl. A1";#N/A,#N/A,FALSE,"Tabl. A1 b";#N/A,#N/A,FALSE,"Tabl. A2";#N/A,#N/A,FALSE,"Tabl. A2-1";#N/A,#N/A,FALSE,"Tabl. A2-2"}</definedName>
    <definedName name="__TAB67" hidden="1">{#N/A,#N/A,FALSE,"Tabl. A1";#N/A,#N/A,FALSE,"Tabl. A1 b";#N/A,#N/A,FALSE,"Tabl. A2";#N/A,#N/A,FALSE,"Tabl. A2-1";#N/A,#N/A,FALSE,"Tabl. A2-2"}</definedName>
    <definedName name="__tab678" localSheetId="10" hidden="1">{#N/A,#N/A,FALSE,"Tabl. FB300";#N/A,#N/A,FALSE,"Tabl. FB350";#N/A,#N/A,FALSE,"Tabl. FB400";#N/A,#N/A,FALSE,"Tabl. FB500";#N/A,#N/A,FALSE,"Tabl. FS090"}</definedName>
    <definedName name="__tab678" localSheetId="7" hidden="1">{#N/A,#N/A,FALSE,"Tabl. FB300";#N/A,#N/A,FALSE,"Tabl. FB350";#N/A,#N/A,FALSE,"Tabl. FB400";#N/A,#N/A,FALSE,"Tabl. FB500";#N/A,#N/A,FALSE,"Tabl. FS090"}</definedName>
    <definedName name="__tab678" hidden="1">{#N/A,#N/A,FALSE,"Tabl. FB300";#N/A,#N/A,FALSE,"Tabl. FB350";#N/A,#N/A,FALSE,"Tabl. FB400";#N/A,#N/A,FALSE,"Tabl. FB500";#N/A,#N/A,FALSE,"Tabl. FS090"}</definedName>
    <definedName name="__TAB7" localSheetId="1">#REF!</definedName>
    <definedName name="__TAB7" localSheetId="0">#REF!</definedName>
    <definedName name="__TAB7" localSheetId="5">#REF!</definedName>
    <definedName name="__TAB7" localSheetId="4">#REF!</definedName>
    <definedName name="__TAB7" localSheetId="9">#REF!</definedName>
    <definedName name="__TAB7" localSheetId="3">#REF!</definedName>
    <definedName name="__TAB7" localSheetId="10">#REF!</definedName>
    <definedName name="__TAB7" localSheetId="6">#REF!</definedName>
    <definedName name="__TAB7" localSheetId="7">#REF!</definedName>
    <definedName name="__TAB7">#REF!</definedName>
    <definedName name="__tab78" localSheetId="10" hidden="1">{#N/A,#N/A,FALSE,"Tabl. D1";#N/A,#N/A,FALSE,"Tabl. D1 b";#N/A,#N/A,FALSE,"Tabl. D2";#N/A,#N/A,FALSE,"Tabl. D2 b";#N/A,#N/A,FALSE,"Tabl. D3";#N/A,#N/A,FALSE,"Tabl. D4";#N/A,#N/A,FALSE,"Tabl. D5"}</definedName>
    <definedName name="__tab78" localSheetId="7" hidden="1">{#N/A,#N/A,FALSE,"Tabl. D1";#N/A,#N/A,FALSE,"Tabl. D1 b";#N/A,#N/A,FALSE,"Tabl. D2";#N/A,#N/A,FALSE,"Tabl. D2 b";#N/A,#N/A,FALSE,"Tabl. D3";#N/A,#N/A,FALSE,"Tabl. D4";#N/A,#N/A,FALSE,"Tabl. D5"}</definedName>
    <definedName name="__tab78" hidden="1">{#N/A,#N/A,FALSE,"Tabl. D1";#N/A,#N/A,FALSE,"Tabl. D1 b";#N/A,#N/A,FALSE,"Tabl. D2";#N/A,#N/A,FALSE,"Tabl. D2 b";#N/A,#N/A,FALSE,"Tabl. D3";#N/A,#N/A,FALSE,"Tabl. D4";#N/A,#N/A,FALSE,"Tabl. D5"}</definedName>
    <definedName name="__TAB8" localSheetId="1">#REF!</definedName>
    <definedName name="__TAB8" localSheetId="0">#REF!</definedName>
    <definedName name="__TAB8" localSheetId="5">#REF!</definedName>
    <definedName name="__TAB8" localSheetId="4">#REF!</definedName>
    <definedName name="__TAB8" localSheetId="9">#REF!</definedName>
    <definedName name="__TAB8" localSheetId="3">#REF!</definedName>
    <definedName name="__TAB8" localSheetId="10">#REF!</definedName>
    <definedName name="__TAB8" localSheetId="6">#REF!</definedName>
    <definedName name="__TAB8" localSheetId="7">#REF!</definedName>
    <definedName name="__TAB8">#REF!</definedName>
    <definedName name="__tab80" localSheetId="10" hidden="1">{#N/A,#N/A,FALSE,"Tabl. FB300";#N/A,#N/A,FALSE,"Tabl. FB350";#N/A,#N/A,FALSE,"Tabl. FB400";#N/A,#N/A,FALSE,"Tabl. FB500";#N/A,#N/A,FALSE,"Tabl. FS090"}</definedName>
    <definedName name="__tab80" localSheetId="7" hidden="1">{#N/A,#N/A,FALSE,"Tabl. FB300";#N/A,#N/A,FALSE,"Tabl. FB350";#N/A,#N/A,FALSE,"Tabl. FB400";#N/A,#N/A,FALSE,"Tabl. FB500";#N/A,#N/A,FALSE,"Tabl. FS090"}</definedName>
    <definedName name="__tab80" hidden="1">{#N/A,#N/A,FALSE,"Tabl. FB300";#N/A,#N/A,FALSE,"Tabl. FB350";#N/A,#N/A,FALSE,"Tabl. FB400";#N/A,#N/A,FALSE,"Tabl. FB500";#N/A,#N/A,FALSE,"Tabl. FS090"}</definedName>
    <definedName name="__TAB90" localSheetId="10" hidden="1">{#N/A,#N/A,FALSE,"Tabl. H1";#N/A,#N/A,FALSE,"Tabl. H2"}</definedName>
    <definedName name="__TAB90" localSheetId="7" hidden="1">{#N/A,#N/A,FALSE,"Tabl. H1";#N/A,#N/A,FALSE,"Tabl. H2"}</definedName>
    <definedName name="__TAB90" hidden="1">{#N/A,#N/A,FALSE,"Tabl. H1";#N/A,#N/A,FALSE,"Tabl. H2"}</definedName>
    <definedName name="__tab98" localSheetId="10" hidden="1">{#N/A,#N/A,FALSE,"Tabl. A1";#N/A,#N/A,FALSE,"Tabl. A1 b";#N/A,#N/A,FALSE,"Tabl. A2";#N/A,#N/A,FALSE,"Tabl. A2-1";#N/A,#N/A,FALSE,"Tabl. A2-2"}</definedName>
    <definedName name="__tab98" localSheetId="7" hidden="1">{#N/A,#N/A,FALSE,"Tabl. A1";#N/A,#N/A,FALSE,"Tabl. A1 b";#N/A,#N/A,FALSE,"Tabl. A2";#N/A,#N/A,FALSE,"Tabl. A2-1";#N/A,#N/A,FALSE,"Tabl. A2-2"}</definedName>
    <definedName name="__tab98" hidden="1">{#N/A,#N/A,FALSE,"Tabl. A1";#N/A,#N/A,FALSE,"Tabl. A1 b";#N/A,#N/A,FALSE,"Tabl. A2";#N/A,#N/A,FALSE,"Tabl. A2-1";#N/A,#N/A,FALSE,"Tabl. A2-2"}</definedName>
    <definedName name="__tab987" localSheetId="10" hidden="1">{#N/A,#N/A,FALSE,"Tabl. G1";#N/A,#N/A,FALSE,"Tabl. G2"}</definedName>
    <definedName name="__tab987" localSheetId="7" hidden="1">{#N/A,#N/A,FALSE,"Tabl. G1";#N/A,#N/A,FALSE,"Tabl. G2"}</definedName>
    <definedName name="__tab987" hidden="1">{#N/A,#N/A,FALSE,"Tabl. G1";#N/A,#N/A,FALSE,"Tabl. G2"}</definedName>
    <definedName name="__tyt67" localSheetId="10" hidden="1">{#N/A,#N/A,FALSE,"ОТЛАДКА"}</definedName>
    <definedName name="__tyt67" localSheetId="7" hidden="1">{#N/A,#N/A,FALSE,"ОТЛАДКА"}</definedName>
    <definedName name="__tyt67" hidden="1">{#N/A,#N/A,FALSE,"ОТЛАДКА"}</definedName>
    <definedName name="__WB2" localSheetId="1">#REF!</definedName>
    <definedName name="__WB2" localSheetId="0">#REF!</definedName>
    <definedName name="__WB2" localSheetId="5">#REF!</definedName>
    <definedName name="__WB2" localSheetId="4">#REF!</definedName>
    <definedName name="__WB2" localSheetId="9">#REF!</definedName>
    <definedName name="__WB2" localSheetId="3">#REF!</definedName>
    <definedName name="__WB2" localSheetId="10">#REF!</definedName>
    <definedName name="__WB2" localSheetId="6">#REF!</definedName>
    <definedName name="__WB2" localSheetId="7">#REF!</definedName>
    <definedName name="__WB2">#REF!</definedName>
    <definedName name="__WEO1" localSheetId="1">#REF!</definedName>
    <definedName name="__WEO1" localSheetId="0">#REF!</definedName>
    <definedName name="__WEO1" localSheetId="5">#REF!</definedName>
    <definedName name="__WEO1" localSheetId="4">#REF!</definedName>
    <definedName name="__WEO1" localSheetId="9">#REF!</definedName>
    <definedName name="__WEO1" localSheetId="3">#REF!</definedName>
    <definedName name="__WEO1" localSheetId="10">#REF!</definedName>
    <definedName name="__WEO1" localSheetId="6">#REF!</definedName>
    <definedName name="__WEO1" localSheetId="7">#REF!</definedName>
    <definedName name="__WEO1">#REF!</definedName>
    <definedName name="__WEO2" localSheetId="1">#REF!</definedName>
    <definedName name="__WEO2" localSheetId="0">#REF!</definedName>
    <definedName name="__WEO2" localSheetId="5">#REF!</definedName>
    <definedName name="__WEO2" localSheetId="4">#REF!</definedName>
    <definedName name="__WEO2" localSheetId="9">#REF!</definedName>
    <definedName name="__WEO2" localSheetId="3">#REF!</definedName>
    <definedName name="__WEO2" localSheetId="10">#REF!</definedName>
    <definedName name="__WEO2" localSheetId="6">#REF!</definedName>
    <definedName name="__WEO2" localSheetId="7">#REF!</definedName>
    <definedName name="__WEO2">#REF!</definedName>
    <definedName name="__xlfn.IFERROR" hidden="1">#NAME?</definedName>
    <definedName name="__xlfn.RTD" hidden="1">#NAME?</definedName>
    <definedName name="__XX1" localSheetId="10" hidden="1">{#N/A,#N/A,FALSE,"ОТЛАДКА"}</definedName>
    <definedName name="__XX1" localSheetId="7" hidden="1">{#N/A,#N/A,FALSE,"ОТЛАДКА"}</definedName>
    <definedName name="__XX1" hidden="1">{#N/A,#N/A,FALSE,"ОТЛАДКА"}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 localSheetId="1" hidden="1">#REF!</definedName>
    <definedName name="_1" localSheetId="9" hidden="1">#REF!</definedName>
    <definedName name="_1" localSheetId="10" hidden="1">#REF!</definedName>
    <definedName name="_1" localSheetId="6" hidden="1">#REF!</definedName>
    <definedName name="_1" localSheetId="7" hidden="1">#REF!</definedName>
    <definedName name="_1" hidden="1">#REF!</definedName>
    <definedName name="_10Macros_Import_.qbop" localSheetId="1">[15]!'[Macros Import].qbop'</definedName>
    <definedName name="_10Macros_Import_.qbop" localSheetId="9">[15]!'[Macros Import].qbop'</definedName>
    <definedName name="_10Macros_Import_.qbop" localSheetId="6">[15]!'[Macros Import].qbop'</definedName>
    <definedName name="_10Macros_Import_.qbop">[15]!'[Macros Import].qbop'</definedName>
    <definedName name="_11__123Graph_BCPI_ER_LOG" localSheetId="1" hidden="1">#REF!</definedName>
    <definedName name="_11__123Graph_BCPI_ER_LOG" localSheetId="0" hidden="1">#REF!</definedName>
    <definedName name="_11__123Graph_BCPI_ER_LOG" localSheetId="5" hidden="1">#REF!</definedName>
    <definedName name="_11__123Graph_BCPI_ER_LOG" localSheetId="4" hidden="1">#REF!</definedName>
    <definedName name="_11__123Graph_BCPI_ER_LOG" localSheetId="9" hidden="1">#REF!</definedName>
    <definedName name="_11__123Graph_BCPI_ER_LOG" localSheetId="3" hidden="1">#REF!</definedName>
    <definedName name="_11__123Graph_BCPI_ER_LOG" localSheetId="10" hidden="1">#REF!</definedName>
    <definedName name="_11__123Graph_BCPI_ER_LOG" localSheetId="6" hidden="1">#REF!</definedName>
    <definedName name="_11__123Graph_BCPI_ER_LOG" localSheetId="7" hidden="1">#REF!</definedName>
    <definedName name="_11__123Graph_BCPI_ER_LOG" hidden="1">#REF!</definedName>
    <definedName name="_13__123Graph_BIBA_IBRD" localSheetId="1" hidden="1">#REF!</definedName>
    <definedName name="_13__123Graph_BIBA_IBRD" localSheetId="0" hidden="1">#REF!</definedName>
    <definedName name="_13__123Graph_BIBA_IBRD" localSheetId="5" hidden="1">#REF!</definedName>
    <definedName name="_13__123Graph_BIBA_IBRD" localSheetId="4" hidden="1">#REF!</definedName>
    <definedName name="_13__123Graph_BIBA_IBRD" localSheetId="9" hidden="1">#REF!</definedName>
    <definedName name="_13__123Graph_BIBA_IBRD" localSheetId="3" hidden="1">#REF!</definedName>
    <definedName name="_13__123Graph_BIBA_IBRD" localSheetId="10" hidden="1">#REF!</definedName>
    <definedName name="_13__123Graph_BIBA_IBRD" localSheetId="6" hidden="1">#REF!</definedName>
    <definedName name="_13__123Graph_BIBA_IBRD" localSheetId="7" hidden="1">#REF!</definedName>
    <definedName name="_13__123Graph_BIBA_IBRD" hidden="1">#REF!</definedName>
    <definedName name="_15__123Graph_ACPI_ER_LOG" localSheetId="1" hidden="1">#REF!</definedName>
    <definedName name="_15__123Graph_ACPI_ER_LOG" localSheetId="0" hidden="1">#REF!</definedName>
    <definedName name="_15__123Graph_ACPI_ER_LOG" localSheetId="5" hidden="1">#REF!</definedName>
    <definedName name="_15__123Graph_ACPI_ER_LOG" localSheetId="4" hidden="1">#REF!</definedName>
    <definedName name="_15__123Graph_ACPI_ER_LOG" localSheetId="9" hidden="1">#REF!</definedName>
    <definedName name="_15__123Graph_ACPI_ER_LOG" localSheetId="3" hidden="1">#REF!</definedName>
    <definedName name="_15__123Graph_ACPI_ER_LOG" localSheetId="10" hidden="1">#REF!</definedName>
    <definedName name="_15__123Graph_ACPI_ER_LOG" localSheetId="6" hidden="1">#REF!</definedName>
    <definedName name="_15__123Graph_ACPI_ER_LOG" localSheetId="7" hidden="1">#REF!</definedName>
    <definedName name="_15__123Graph_ACPI_ER_LOG" hidden="1">#REF!</definedName>
    <definedName name="_1r" localSheetId="1">#REF!</definedName>
    <definedName name="_1r" localSheetId="0">#REF!</definedName>
    <definedName name="_1r" localSheetId="5">#REF!</definedName>
    <definedName name="_1r" localSheetId="4">#REF!</definedName>
    <definedName name="_1r" localSheetId="9">#REF!</definedName>
    <definedName name="_1r" localSheetId="3">#REF!</definedName>
    <definedName name="_1r" localSheetId="10">#REF!</definedName>
    <definedName name="_1r" localSheetId="6">#REF!</definedName>
    <definedName name="_1r" localSheetId="7">#REF!</definedName>
    <definedName name="_1r">#REF!</definedName>
    <definedName name="_20__123Graph_BCPI_ER_LOG" localSheetId="1" hidden="1">#REF!</definedName>
    <definedName name="_20__123Graph_BCPI_ER_LOG" localSheetId="0" hidden="1">#REF!</definedName>
    <definedName name="_20__123Graph_BCPI_ER_LOG" localSheetId="5" hidden="1">#REF!</definedName>
    <definedName name="_20__123Graph_BCPI_ER_LOG" localSheetId="4" hidden="1">#REF!</definedName>
    <definedName name="_20__123Graph_BCPI_ER_LOG" localSheetId="9" hidden="1">#REF!</definedName>
    <definedName name="_20__123Graph_BCPI_ER_LOG" localSheetId="3" hidden="1">#REF!</definedName>
    <definedName name="_20__123Graph_BCPI_ER_LOG" localSheetId="10" hidden="1">#REF!</definedName>
    <definedName name="_20__123Graph_BCPI_ER_LOG" localSheetId="6" hidden="1">#REF!</definedName>
    <definedName name="_20__123Graph_BCPI_ER_LOG" localSheetId="7" hidden="1">#REF!</definedName>
    <definedName name="_20__123Graph_BCPI_ER_LOG" hidden="1">#REF!</definedName>
    <definedName name="_25__123Graph_BIBA_IBRD" localSheetId="1" hidden="1">#REF!</definedName>
    <definedName name="_25__123Graph_BIBA_IBRD" localSheetId="0" hidden="1">#REF!</definedName>
    <definedName name="_25__123Graph_BIBA_IBRD" localSheetId="5" hidden="1">#REF!</definedName>
    <definedName name="_25__123Graph_BIBA_IBRD" localSheetId="4" hidden="1">#REF!</definedName>
    <definedName name="_25__123Graph_BIBA_IBRD" localSheetId="9" hidden="1">#REF!</definedName>
    <definedName name="_25__123Graph_BIBA_IBRD" localSheetId="3" hidden="1">#REF!</definedName>
    <definedName name="_25__123Graph_BIBA_IBRD" localSheetId="10" hidden="1">#REF!</definedName>
    <definedName name="_25__123Graph_BIBA_IBRD" localSheetId="6" hidden="1">#REF!</definedName>
    <definedName name="_25__123Graph_BIBA_IBRD" localSheetId="7" hidden="1">#REF!</definedName>
    <definedName name="_25__123Graph_BIBA_IBRD" hidden="1">#REF!</definedName>
    <definedName name="_2Macros_Import_.qbop" localSheetId="1">[16]!'[Macros Import].qbop'</definedName>
    <definedName name="_2Macros_Import_.qbop" localSheetId="9">[16]!'[Macros Import].qbop'</definedName>
    <definedName name="_2Macros_Import_.qbop" localSheetId="6">[16]!'[Macros Import].qbop'</definedName>
    <definedName name="_2Macros_Import_.qbop">[16]!'[Macros Import].qbop'</definedName>
    <definedName name="_3__123Graph_ACPI_ER_LOG" localSheetId="1" hidden="1">#REF!</definedName>
    <definedName name="_3__123Graph_ACPI_ER_LOG" localSheetId="0" hidden="1">#REF!</definedName>
    <definedName name="_3__123Graph_ACPI_ER_LOG" localSheetId="5" hidden="1">#REF!</definedName>
    <definedName name="_3__123Graph_ACPI_ER_LOG" localSheetId="4" hidden="1">#REF!</definedName>
    <definedName name="_3__123Graph_ACPI_ER_LOG" localSheetId="9" hidden="1">#REF!</definedName>
    <definedName name="_3__123Graph_ACPI_ER_LOG" localSheetId="3" hidden="1">#REF!</definedName>
    <definedName name="_3__123Graph_ACPI_ER_LOG" localSheetId="10" hidden="1">#REF!</definedName>
    <definedName name="_3__123Graph_ACPI_ER_LOG" localSheetId="6" hidden="1">#REF!</definedName>
    <definedName name="_3__123Graph_ACPI_ER_LOG" localSheetId="7" hidden="1">#REF!</definedName>
    <definedName name="_3__123Graph_ACPI_ER_LOG" hidden="1">#REF!</definedName>
    <definedName name="_3Macros_Import_.qbop" localSheetId="1">[16]!'[Macros Import].qbop'</definedName>
    <definedName name="_3Macros_Import_.qbop" localSheetId="9">[16]!'[Macros Import].qbop'</definedName>
    <definedName name="_3Macros_Import_.qbop" localSheetId="6">[16]!'[Macros Import].qbop'</definedName>
    <definedName name="_3Macros_Import_.qbop">[16]!'[Macros Import].qbop'</definedName>
    <definedName name="_4__123Graph_BCPI_ER_LOG" localSheetId="1" hidden="1">#REF!</definedName>
    <definedName name="_4__123Graph_BCPI_ER_LOG" localSheetId="0" hidden="1">#REF!</definedName>
    <definedName name="_4__123Graph_BCPI_ER_LOG" localSheetId="5" hidden="1">#REF!</definedName>
    <definedName name="_4__123Graph_BCPI_ER_LOG" localSheetId="4" hidden="1">#REF!</definedName>
    <definedName name="_4__123Graph_BCPI_ER_LOG" localSheetId="9" hidden="1">#REF!</definedName>
    <definedName name="_4__123Graph_BCPI_ER_LOG" localSheetId="3" hidden="1">#REF!</definedName>
    <definedName name="_4__123Graph_BCPI_ER_LOG" localSheetId="10" hidden="1">#REF!</definedName>
    <definedName name="_4__123Graph_BCPI_ER_LOG" localSheetId="6" hidden="1">#REF!</definedName>
    <definedName name="_4__123Graph_BCPI_ER_LOG" localSheetId="7" hidden="1">#REF!</definedName>
    <definedName name="_4__123Graph_BCPI_ER_LOG" hidden="1">#REF!</definedName>
    <definedName name="_5__123Graph_ACPI_ER_LOG" localSheetId="1" hidden="1">#REF!</definedName>
    <definedName name="_5__123Graph_ACPI_ER_LOG" localSheetId="0" hidden="1">#REF!</definedName>
    <definedName name="_5__123Graph_ACPI_ER_LOG" localSheetId="5" hidden="1">#REF!</definedName>
    <definedName name="_5__123Graph_ACPI_ER_LOG" localSheetId="4" hidden="1">#REF!</definedName>
    <definedName name="_5__123Graph_ACPI_ER_LOG" localSheetId="9" hidden="1">#REF!</definedName>
    <definedName name="_5__123Graph_ACPI_ER_LOG" localSheetId="3" hidden="1">#REF!</definedName>
    <definedName name="_5__123Graph_ACPI_ER_LOG" localSheetId="10" hidden="1">#REF!</definedName>
    <definedName name="_5__123Graph_ACPI_ER_LOG" localSheetId="6" hidden="1">#REF!</definedName>
    <definedName name="_5__123Graph_ACPI_ER_LOG" localSheetId="7" hidden="1">#REF!</definedName>
    <definedName name="_5__123Graph_ACPI_ER_LOG" hidden="1">#REF!</definedName>
    <definedName name="_5__123Graph_BIBA_IBRD" localSheetId="1" hidden="1">#REF!</definedName>
    <definedName name="_5__123Graph_BIBA_IBRD" localSheetId="0" hidden="1">#REF!</definedName>
    <definedName name="_5__123Graph_BIBA_IBRD" localSheetId="5" hidden="1">#REF!</definedName>
    <definedName name="_5__123Graph_BIBA_IBRD" localSheetId="4" hidden="1">#REF!</definedName>
    <definedName name="_5__123Graph_BIBA_IBRD" localSheetId="9" hidden="1">#REF!</definedName>
    <definedName name="_5__123Graph_BIBA_IBRD" localSheetId="3" hidden="1">#REF!</definedName>
    <definedName name="_5__123Graph_BIBA_IBRD" localSheetId="10" hidden="1">#REF!</definedName>
    <definedName name="_5__123Graph_BIBA_IBRD" localSheetId="6" hidden="1">#REF!</definedName>
    <definedName name="_5__123Graph_BIBA_IBRD" localSheetId="7" hidden="1">#REF!</definedName>
    <definedName name="_5__123Graph_BIBA_IBRD" hidden="1">#REF!</definedName>
    <definedName name="_5Macros_Import_.qbop" localSheetId="1">[17]!'[Macros Import].qbop'</definedName>
    <definedName name="_5Macros_Import_.qbop" localSheetId="9">[17]!'[Macros Import].qbop'</definedName>
    <definedName name="_5Macros_Import_.qbop" localSheetId="6">[17]!'[Macros Import].qbop'</definedName>
    <definedName name="_5Macros_Import_.qbop">[17]!'[Macros Import].qbop'</definedName>
    <definedName name="_5r" localSheetId="1">#REF!</definedName>
    <definedName name="_5r" localSheetId="0">#REF!</definedName>
    <definedName name="_5r" localSheetId="5">#REF!</definedName>
    <definedName name="_5r" localSheetId="4">#REF!</definedName>
    <definedName name="_5r" localSheetId="9">#REF!</definedName>
    <definedName name="_5r" localSheetId="3">#REF!</definedName>
    <definedName name="_5r" localSheetId="10">#REF!</definedName>
    <definedName name="_5r" localSheetId="6">#REF!</definedName>
    <definedName name="_5r" localSheetId="7">#REF!</definedName>
    <definedName name="_5r">#REF!</definedName>
    <definedName name="_6__123Graph_ACPI_ER_LOG" localSheetId="1" hidden="1">[18]ER!#REF!</definedName>
    <definedName name="_6__123Graph_ACPI_ER_LOG" localSheetId="0" hidden="1">[18]ER!#REF!</definedName>
    <definedName name="_6__123Graph_ACPI_ER_LOG" localSheetId="5" hidden="1">[18]ER!#REF!</definedName>
    <definedName name="_6__123Graph_ACPI_ER_LOG" localSheetId="4" hidden="1">[18]ER!#REF!</definedName>
    <definedName name="_6__123Graph_ACPI_ER_LOG" localSheetId="9" hidden="1">[18]ER!#REF!</definedName>
    <definedName name="_6__123Graph_ACPI_ER_LOG" localSheetId="3" hidden="1">[18]ER!#REF!</definedName>
    <definedName name="_6__123Graph_ACPI_ER_LOG" localSheetId="10" hidden="1">[18]ER!#REF!</definedName>
    <definedName name="_6__123Graph_ACPI_ER_LOG" localSheetId="6" hidden="1">[18]ER!#REF!</definedName>
    <definedName name="_6__123Graph_ACPI_ER_LOG" localSheetId="7" hidden="1">[18]ER!#REF!</definedName>
    <definedName name="_6__123Graph_ACPI_ER_LOG" hidden="1">[18]ER!#REF!</definedName>
    <definedName name="_7__123Graph_BCPI_ER_LOG" localSheetId="1" hidden="1">#REF!</definedName>
    <definedName name="_7__123Graph_BCPI_ER_LOG" localSheetId="0" hidden="1">#REF!</definedName>
    <definedName name="_7__123Graph_BCPI_ER_LOG" localSheetId="5" hidden="1">#REF!</definedName>
    <definedName name="_7__123Graph_BCPI_ER_LOG" localSheetId="4" hidden="1">#REF!</definedName>
    <definedName name="_7__123Graph_BCPI_ER_LOG" localSheetId="9" hidden="1">#REF!</definedName>
    <definedName name="_7__123Graph_BCPI_ER_LOG" localSheetId="3" hidden="1">#REF!</definedName>
    <definedName name="_7__123Graph_BCPI_ER_LOG" localSheetId="10" hidden="1">#REF!</definedName>
    <definedName name="_7__123Graph_BCPI_ER_LOG" localSheetId="6" hidden="1">#REF!</definedName>
    <definedName name="_7__123Graph_BCPI_ER_LOG" localSheetId="7" hidden="1">#REF!</definedName>
    <definedName name="_7__123Graph_BCPI_ER_LOG" hidden="1">#REF!</definedName>
    <definedName name="_7Macros_Import_.qbop" localSheetId="1">[19]!'[Macros Import].qbop'</definedName>
    <definedName name="_7Macros_Import_.qbop" localSheetId="9">[19]!'[Macros Import].qbop'</definedName>
    <definedName name="_7Macros_Import_.qbop" localSheetId="6">[19]!'[Macros Import].qbop'</definedName>
    <definedName name="_7Macros_Import_.qbop">[19]!'[Macros Import].qbop'</definedName>
    <definedName name="_8__123Graph_BIBA_IBRD" localSheetId="1" hidden="1">[18]WB!#REF!</definedName>
    <definedName name="_8__123Graph_BIBA_IBRD" localSheetId="0" hidden="1">[18]WB!#REF!</definedName>
    <definedName name="_8__123Graph_BIBA_IBRD" localSheetId="5" hidden="1">[18]WB!#REF!</definedName>
    <definedName name="_8__123Graph_BIBA_IBRD" localSheetId="4" hidden="1">[18]WB!#REF!</definedName>
    <definedName name="_8__123Graph_BIBA_IBRD" localSheetId="9" hidden="1">[18]WB!#REF!</definedName>
    <definedName name="_8__123Graph_BIBA_IBRD" localSheetId="3" hidden="1">[18]WB!#REF!</definedName>
    <definedName name="_8__123Graph_BIBA_IBRD" localSheetId="10" hidden="1">[18]WB!#REF!</definedName>
    <definedName name="_8__123Graph_BIBA_IBRD" localSheetId="6" hidden="1">[18]WB!#REF!</definedName>
    <definedName name="_8__123Graph_BIBA_IBRD" localSheetId="7" hidden="1">[18]WB!#REF!</definedName>
    <definedName name="_8__123Graph_BIBA_IBRD" hidden="1">[18]WB!#REF!</definedName>
    <definedName name="_9__123Graph_ACPI_ER_LOG" localSheetId="1" hidden="1">#REF!</definedName>
    <definedName name="_9__123Graph_ACPI_ER_LOG" localSheetId="0" hidden="1">#REF!</definedName>
    <definedName name="_9__123Graph_ACPI_ER_LOG" localSheetId="5" hidden="1">#REF!</definedName>
    <definedName name="_9__123Graph_ACPI_ER_LOG" localSheetId="4" hidden="1">#REF!</definedName>
    <definedName name="_9__123Graph_ACPI_ER_LOG" localSheetId="9" hidden="1">#REF!</definedName>
    <definedName name="_9__123Graph_ACPI_ER_LOG" localSheetId="3" hidden="1">#REF!</definedName>
    <definedName name="_9__123Graph_ACPI_ER_LOG" localSheetId="10" hidden="1">#REF!</definedName>
    <definedName name="_9__123Graph_ACPI_ER_LOG" localSheetId="6" hidden="1">#REF!</definedName>
    <definedName name="_9__123Graph_ACPI_ER_LOG" localSheetId="7" hidden="1">#REF!</definedName>
    <definedName name="_9__123Graph_ACPI_ER_LOG" hidden="1">#REF!</definedName>
    <definedName name="_9__123Graph_BIBA_IBRD" localSheetId="1" hidden="1">#REF!</definedName>
    <definedName name="_9__123Graph_BIBA_IBRD" localSheetId="0" hidden="1">#REF!</definedName>
    <definedName name="_9__123Graph_BIBA_IBRD" localSheetId="5" hidden="1">#REF!</definedName>
    <definedName name="_9__123Graph_BIBA_IBRD" localSheetId="4" hidden="1">#REF!</definedName>
    <definedName name="_9__123Graph_BIBA_IBRD" localSheetId="9" hidden="1">#REF!</definedName>
    <definedName name="_9__123Graph_BIBA_IBRD" localSheetId="3" hidden="1">#REF!</definedName>
    <definedName name="_9__123Graph_BIBA_IBRD" localSheetId="10" hidden="1">#REF!</definedName>
    <definedName name="_9__123Graph_BIBA_IBRD" localSheetId="6" hidden="1">#REF!</definedName>
    <definedName name="_9__123Graph_BIBA_IBRD" localSheetId="7" hidden="1">#REF!</definedName>
    <definedName name="_9__123Graph_BIBA_IBR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ze1" localSheetId="1">#REF!</definedName>
    <definedName name="_aze1" localSheetId="0">#REF!</definedName>
    <definedName name="_aze1" localSheetId="5">#REF!</definedName>
    <definedName name="_aze1" localSheetId="4">#REF!</definedName>
    <definedName name="_aze1" localSheetId="9">#REF!</definedName>
    <definedName name="_aze1" localSheetId="3">#REF!</definedName>
    <definedName name="_aze1" localSheetId="10">#REF!</definedName>
    <definedName name="_aze1" localSheetId="6">#REF!</definedName>
    <definedName name="_aze1" localSheetId="7">#REF!</definedName>
    <definedName name="_aze1">#REF!</definedName>
    <definedName name="_aze2" localSheetId="1">#REF!</definedName>
    <definedName name="_aze2" localSheetId="0">#REF!</definedName>
    <definedName name="_aze2" localSheetId="5">#REF!</definedName>
    <definedName name="_aze2" localSheetId="4">#REF!</definedName>
    <definedName name="_aze2" localSheetId="9">#REF!</definedName>
    <definedName name="_aze2" localSheetId="3">#REF!</definedName>
    <definedName name="_aze2" localSheetId="10">#REF!</definedName>
    <definedName name="_aze2" localSheetId="6">#REF!</definedName>
    <definedName name="_aze2" localSheetId="7">#REF!</definedName>
    <definedName name="_aze2">#REF!</definedName>
    <definedName name="_aze3" localSheetId="1">#REF!</definedName>
    <definedName name="_aze3" localSheetId="0">#REF!</definedName>
    <definedName name="_aze3" localSheetId="5">#REF!</definedName>
    <definedName name="_aze3" localSheetId="4">#REF!</definedName>
    <definedName name="_aze3" localSheetId="9">#REF!</definedName>
    <definedName name="_aze3" localSheetId="3">#REF!</definedName>
    <definedName name="_aze3" localSheetId="10">#REF!</definedName>
    <definedName name="_aze3" localSheetId="6">#REF!</definedName>
    <definedName name="_aze3" localSheetId="7">#REF!</definedName>
    <definedName name="_aze3">#REF!</definedName>
    <definedName name="_bat67" localSheetId="10" hidden="1">{#N/A,#N/A,FALSE,"Tabl. D1";#N/A,#N/A,FALSE,"Tabl. D1 b";#N/A,#N/A,FALSE,"Tabl. D2";#N/A,#N/A,FALSE,"Tabl. D2 b";#N/A,#N/A,FALSE,"Tabl. D3";#N/A,#N/A,FALSE,"Tabl. D4";#N/A,#N/A,FALSE,"Tabl. D5"}</definedName>
    <definedName name="_bat67" localSheetId="7" hidden="1">{#N/A,#N/A,FALSE,"Tabl. D1";#N/A,#N/A,FALSE,"Tabl. D1 b";#N/A,#N/A,FALSE,"Tabl. D2";#N/A,#N/A,FALSE,"Tabl. D2 b";#N/A,#N/A,FALSE,"Tabl. D3";#N/A,#N/A,FALSE,"Tabl. D4";#N/A,#N/A,FALSE,"Tabl. D5"}</definedName>
    <definedName name="_bat67" hidden="1">{#N/A,#N/A,FALSE,"Tabl. D1";#N/A,#N/A,FALSE,"Tabl. D1 b";#N/A,#N/A,FALSE,"Tabl. D2";#N/A,#N/A,FALSE,"Tabl. D2 b";#N/A,#N/A,FALSE,"Tabl. D3";#N/A,#N/A,FALSE,"Tabl. D4";#N/A,#N/A,FALSE,"Tabl. D5"}</definedName>
    <definedName name="_BOP1" localSheetId="1">#REF!</definedName>
    <definedName name="_BOP1" localSheetId="0">#REF!</definedName>
    <definedName name="_BOP1" localSheetId="5">#REF!</definedName>
    <definedName name="_BOP1" localSheetId="4">#REF!</definedName>
    <definedName name="_BOP1" localSheetId="9">#REF!</definedName>
    <definedName name="_BOP1" localSheetId="3">#REF!</definedName>
    <definedName name="_BOP1" localSheetId="10">#REF!</definedName>
    <definedName name="_BOP1" localSheetId="6">#REF!</definedName>
    <definedName name="_BOP1" localSheetId="7">#REF!</definedName>
    <definedName name="_BOP1">#REF!</definedName>
    <definedName name="_BOP2" localSheetId="1">[12]BoP!#REF!</definedName>
    <definedName name="_BOP2" localSheetId="0">[12]BoP!#REF!</definedName>
    <definedName name="_BOP2" localSheetId="5">[12]BoP!#REF!</definedName>
    <definedName name="_BOP2" localSheetId="4">[12]BoP!#REF!</definedName>
    <definedName name="_BOP2" localSheetId="9">[12]BoP!#REF!</definedName>
    <definedName name="_BOP2" localSheetId="3">[12]BoP!#REF!</definedName>
    <definedName name="_BOP2" localSheetId="10">[12]BoP!#REF!</definedName>
    <definedName name="_BOP2" localSheetId="6">[12]BoP!#REF!</definedName>
    <definedName name="_BOP2" localSheetId="7">[12]BoP!#REF!</definedName>
    <definedName name="_BOP2">[12]BoP!#REF!</definedName>
    <definedName name="_c75213" localSheetId="1">#REF!</definedName>
    <definedName name="_c75213" localSheetId="0">#REF!</definedName>
    <definedName name="_c75213" localSheetId="5">#REF!</definedName>
    <definedName name="_c75213" localSheetId="4">#REF!</definedName>
    <definedName name="_c75213" localSheetId="9">#REF!</definedName>
    <definedName name="_c75213" localSheetId="3">#REF!</definedName>
    <definedName name="_c75213" localSheetId="10">#REF!</definedName>
    <definedName name="_c75213" localSheetId="6">#REF!</definedName>
    <definedName name="_c75213" localSheetId="7">#REF!</definedName>
    <definedName name="_c75213">#REF!</definedName>
    <definedName name="_c81453" localSheetId="1">#REF!</definedName>
    <definedName name="_c81453" localSheetId="0">#REF!</definedName>
    <definedName name="_c81453" localSheetId="5">#REF!</definedName>
    <definedName name="_c81453" localSheetId="4">#REF!</definedName>
    <definedName name="_c81453" localSheetId="9">#REF!</definedName>
    <definedName name="_c81453" localSheetId="3">#REF!</definedName>
    <definedName name="_c81453" localSheetId="10">#REF!</definedName>
    <definedName name="_c81453" localSheetId="6">#REF!</definedName>
    <definedName name="_c81453" localSheetId="7">#REF!</definedName>
    <definedName name="_c81453">#REF!</definedName>
    <definedName name="_COL1">[13]SimInp1:ModDef!$A$1:$V$130</definedName>
    <definedName name="_END94" localSheetId="1">#REF!</definedName>
    <definedName name="_END94" localSheetId="0">#REF!</definedName>
    <definedName name="_END94" localSheetId="5">#REF!</definedName>
    <definedName name="_END94" localSheetId="4">#REF!</definedName>
    <definedName name="_END94" localSheetId="9">#REF!</definedName>
    <definedName name="_END94" localSheetId="3">#REF!</definedName>
    <definedName name="_END94" localSheetId="10">#REF!</definedName>
    <definedName name="_END94" localSheetId="6">#REF!</definedName>
    <definedName name="_END94" localSheetId="7">#REF!</definedName>
    <definedName name="_END94">#REF!</definedName>
    <definedName name="_EXP5" localSheetId="1">#REF!</definedName>
    <definedName name="_EXP5" localSheetId="0">#REF!</definedName>
    <definedName name="_EXP5" localSheetId="5">#REF!</definedName>
    <definedName name="_EXP5" localSheetId="4">#REF!</definedName>
    <definedName name="_EXP5" localSheetId="9">#REF!</definedName>
    <definedName name="_EXP5" localSheetId="3">#REF!</definedName>
    <definedName name="_EXP5" localSheetId="10">#REF!</definedName>
    <definedName name="_EXP5" localSheetId="6">#REF!</definedName>
    <definedName name="_EXP5" localSheetId="7">#REF!</definedName>
    <definedName name="_EXP5">#REF!</definedName>
    <definedName name="_EXP6" localSheetId="1">#REF!</definedName>
    <definedName name="_EXP6" localSheetId="0">#REF!</definedName>
    <definedName name="_EXP6" localSheetId="5">#REF!</definedName>
    <definedName name="_EXP6" localSheetId="4">#REF!</definedName>
    <definedName name="_EXP6" localSheetId="9">#REF!</definedName>
    <definedName name="_EXP6" localSheetId="3">#REF!</definedName>
    <definedName name="_EXP6" localSheetId="10">#REF!</definedName>
    <definedName name="_EXP6" localSheetId="6">#REF!</definedName>
    <definedName name="_EXP6" localSheetId="7">#REF!</definedName>
    <definedName name="_EXP6">#REF!</definedName>
    <definedName name="_EXP7" localSheetId="1">#REF!</definedName>
    <definedName name="_EXP7" localSheetId="0">#REF!</definedName>
    <definedName name="_EXP7" localSheetId="5">#REF!</definedName>
    <definedName name="_EXP7" localSheetId="4">#REF!</definedName>
    <definedName name="_EXP7" localSheetId="9">#REF!</definedName>
    <definedName name="_EXP7" localSheetId="3">#REF!</definedName>
    <definedName name="_EXP7" localSheetId="10">#REF!</definedName>
    <definedName name="_EXP7" localSheetId="6">#REF!</definedName>
    <definedName name="_EXP7" localSheetId="7">#REF!</definedName>
    <definedName name="_EXP7">#REF!</definedName>
    <definedName name="_EXP9" localSheetId="1">#REF!</definedName>
    <definedName name="_EXP9" localSheetId="0">#REF!</definedName>
    <definedName name="_EXP9" localSheetId="5">#REF!</definedName>
    <definedName name="_EXP9" localSheetId="4">#REF!</definedName>
    <definedName name="_EXP9" localSheetId="9">#REF!</definedName>
    <definedName name="_EXP9" localSheetId="3">#REF!</definedName>
    <definedName name="_EXP9" localSheetId="10">#REF!</definedName>
    <definedName name="_EXP9" localSheetId="6">#REF!</definedName>
    <definedName name="_EXP9" localSheetId="7">#REF!</definedName>
    <definedName name="_EXP9">#REF!</definedName>
    <definedName name="_Fill" localSheetId="1" hidden="1">#REF!</definedName>
    <definedName name="_Fill" localSheetId="0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3" hidden="1">#REF!</definedName>
    <definedName name="_Fill" localSheetId="10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8" hidden="1">LEPL!$A$3:$D$3941</definedName>
    <definedName name="_xlnm._FilterDatabase" localSheetId="1" hidden="1">'V თავი'!$A$2:$F$1930</definedName>
    <definedName name="_xlnm._FilterDatabase" localSheetId="0" hidden="1">ბალანსი!$A$2:$E$64</definedName>
    <definedName name="_xlnm._FilterDatabase" localSheetId="5" hidden="1">გრანტები!$B$2:$C$22</definedName>
    <definedName name="_xlnm._FilterDatabase" localSheetId="4" hidden="1">კრედიტები!$B$1:$C$23</definedName>
    <definedName name="_xlnm._FilterDatabase" localSheetId="9" hidden="1">მხარჯავები!$B$2:$E$63</definedName>
    <definedName name="_xlnm._FilterDatabase" localSheetId="3" hidden="1">'ფინანსური და ვალდებულებები'!$A$2:$D$41</definedName>
    <definedName name="_xlnm._FilterDatabase" localSheetId="2" hidden="1">ფუნქციონალური!$A$2:$F$93</definedName>
    <definedName name="_xlnm._FilterDatabase" localSheetId="6" hidden="1">ცენტრალური!$A$2:$H$5757</definedName>
    <definedName name="_IMP10" localSheetId="1">#REF!</definedName>
    <definedName name="_IMP10" localSheetId="0">#REF!</definedName>
    <definedName name="_IMP10" localSheetId="5">#REF!</definedName>
    <definedName name="_IMP10" localSheetId="4">#REF!</definedName>
    <definedName name="_IMP10" localSheetId="9">#REF!</definedName>
    <definedName name="_IMP10" localSheetId="3">#REF!</definedName>
    <definedName name="_IMP10" localSheetId="10">#REF!</definedName>
    <definedName name="_IMP10" localSheetId="6">#REF!</definedName>
    <definedName name="_IMP10" localSheetId="7">#REF!</definedName>
    <definedName name="_IMP10">#REF!</definedName>
    <definedName name="_IMP2" localSheetId="1">#REF!</definedName>
    <definedName name="_IMP2" localSheetId="0">#REF!</definedName>
    <definedName name="_IMP2" localSheetId="5">#REF!</definedName>
    <definedName name="_IMP2" localSheetId="4">#REF!</definedName>
    <definedName name="_IMP2" localSheetId="9">#REF!</definedName>
    <definedName name="_IMP2" localSheetId="3">#REF!</definedName>
    <definedName name="_IMP2" localSheetId="10">#REF!</definedName>
    <definedName name="_IMP2" localSheetId="6">#REF!</definedName>
    <definedName name="_IMP2" localSheetId="7">#REF!</definedName>
    <definedName name="_IMP2">#REF!</definedName>
    <definedName name="_IMP4" localSheetId="1">#REF!</definedName>
    <definedName name="_IMP4" localSheetId="0">#REF!</definedName>
    <definedName name="_IMP4" localSheetId="5">#REF!</definedName>
    <definedName name="_IMP4" localSheetId="4">#REF!</definedName>
    <definedName name="_IMP4" localSheetId="9">#REF!</definedName>
    <definedName name="_IMP4" localSheetId="3">#REF!</definedName>
    <definedName name="_IMP4" localSheetId="10">#REF!</definedName>
    <definedName name="_IMP4" localSheetId="6">#REF!</definedName>
    <definedName name="_IMP4" localSheetId="7">#REF!</definedName>
    <definedName name="_IMP4">#REF!</definedName>
    <definedName name="_IMP6" localSheetId="1">#REF!</definedName>
    <definedName name="_IMP6" localSheetId="0">#REF!</definedName>
    <definedName name="_IMP6" localSheetId="5">#REF!</definedName>
    <definedName name="_IMP6" localSheetId="4">#REF!</definedName>
    <definedName name="_IMP6" localSheetId="9">#REF!</definedName>
    <definedName name="_IMP6" localSheetId="3">#REF!</definedName>
    <definedName name="_IMP6" localSheetId="10">#REF!</definedName>
    <definedName name="_IMP6" localSheetId="6">#REF!</definedName>
    <definedName name="_IMP6" localSheetId="7">#REF!</definedName>
    <definedName name="_IMP6">#REF!</definedName>
    <definedName name="_IMP7" localSheetId="1">#REF!</definedName>
    <definedName name="_IMP7" localSheetId="0">#REF!</definedName>
    <definedName name="_IMP7" localSheetId="5">#REF!</definedName>
    <definedName name="_IMP7" localSheetId="4">#REF!</definedName>
    <definedName name="_IMP7" localSheetId="9">#REF!</definedName>
    <definedName name="_IMP7" localSheetId="3">#REF!</definedName>
    <definedName name="_IMP7" localSheetId="10">#REF!</definedName>
    <definedName name="_IMP7" localSheetId="6">#REF!</definedName>
    <definedName name="_IMP7" localSheetId="7">#REF!</definedName>
    <definedName name="_IMP7">#REF!</definedName>
    <definedName name="_IMP8" localSheetId="1">#REF!</definedName>
    <definedName name="_IMP8" localSheetId="0">#REF!</definedName>
    <definedName name="_IMP8" localSheetId="5">#REF!</definedName>
    <definedName name="_IMP8" localSheetId="4">#REF!</definedName>
    <definedName name="_IMP8" localSheetId="9">#REF!</definedName>
    <definedName name="_IMP8" localSheetId="3">#REF!</definedName>
    <definedName name="_IMP8" localSheetId="10">#REF!</definedName>
    <definedName name="_IMP8" localSheetId="6">#REF!</definedName>
    <definedName name="_IMP8" localSheetId="7">#REF!</definedName>
    <definedName name="_IMP8">#REF!</definedName>
    <definedName name="_Key1" localSheetId="1" hidden="1">#REF!</definedName>
    <definedName name="_Key1" localSheetId="9" hidden="1">#REF!</definedName>
    <definedName name="_Key1" localSheetId="10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1" hidden="1">#REF!</definedName>
    <definedName name="_key2" localSheetId="9" hidden="1">#REF!</definedName>
    <definedName name="_key2" localSheetId="10" hidden="1">#REF!</definedName>
    <definedName name="_key2" localSheetId="6" hidden="1">#REF!</definedName>
    <definedName name="_key2" localSheetId="7" hidden="1">#REF!</definedName>
    <definedName name="_key2" hidden="1">#REF!</definedName>
    <definedName name="_MCV1">[14]Q2!$E$64:$AH$64</definedName>
    <definedName name="_MTS2" localSheetId="1">'[5]Annual Tables'!#REF!</definedName>
    <definedName name="_MTS2" localSheetId="0">'[5]Annual Tables'!#REF!</definedName>
    <definedName name="_MTS2" localSheetId="5">'[5]Annual Tables'!#REF!</definedName>
    <definedName name="_MTS2" localSheetId="4">'[5]Annual Tables'!#REF!</definedName>
    <definedName name="_MTS2" localSheetId="9">'[5]Annual Tables'!#REF!</definedName>
    <definedName name="_MTS2" localSheetId="3">'[5]Annual Tables'!#REF!</definedName>
    <definedName name="_MTS2" localSheetId="10">'[5]Annual Tables'!#REF!</definedName>
    <definedName name="_MTS2" localSheetId="6">'[5]Annual Tables'!#REF!</definedName>
    <definedName name="_MTS2" localSheetId="7">'[5]Annual Tables'!#REF!</definedName>
    <definedName name="_MTS2">'[5]Annual Tables'!#REF!</definedName>
    <definedName name="_NM09" localSheetId="10" hidden="1">{#N/A,#N/A,FALSE,"Tabl. D1";#N/A,#N/A,FALSE,"Tabl. D1 b";#N/A,#N/A,FALSE,"Tabl. D2";#N/A,#N/A,FALSE,"Tabl. D2 b";#N/A,#N/A,FALSE,"Tabl. D3";#N/A,#N/A,FALSE,"Tabl. D4";#N/A,#N/A,FALSE,"Tabl. D5"}</definedName>
    <definedName name="_NM09" localSheetId="7" hidden="1">{#N/A,#N/A,FALSE,"Tabl. D1";#N/A,#N/A,FALSE,"Tabl. D1 b";#N/A,#N/A,FALSE,"Tabl. D2";#N/A,#N/A,FALSE,"Tabl. D2 b";#N/A,#N/A,FALSE,"Tabl. D3";#N/A,#N/A,FALSE,"Tabl. D4";#N/A,#N/A,FALSE,"Tabl. D5"}</definedName>
    <definedName name="_NM09" hidden="1">{#N/A,#N/A,FALSE,"Tabl. D1";#N/A,#N/A,FALSE,"Tabl. D1 b";#N/A,#N/A,FALSE,"Tabl. D2";#N/A,#N/A,FALSE,"Tabl. D2 b";#N/A,#N/A,FALSE,"Tabl. D3";#N/A,#N/A,FALSE,"Tabl. D4";#N/A,#N/A,FALSE,"Tabl. D5"}</definedName>
    <definedName name="_Order1" hidden="1">0</definedName>
    <definedName name="_Order2" hidden="1">0</definedName>
    <definedName name="_PAG2" localSheetId="1">[5]Index!#REF!</definedName>
    <definedName name="_PAG2" localSheetId="0">[5]Index!#REF!</definedName>
    <definedName name="_PAG2" localSheetId="5">[5]Index!#REF!</definedName>
    <definedName name="_PAG2" localSheetId="4">[5]Index!#REF!</definedName>
    <definedName name="_PAG2" localSheetId="9">[5]Index!#REF!</definedName>
    <definedName name="_PAG2" localSheetId="3">[5]Index!#REF!</definedName>
    <definedName name="_PAG2" localSheetId="10">[5]Index!#REF!</definedName>
    <definedName name="_PAG2" localSheetId="6">[5]Index!#REF!</definedName>
    <definedName name="_PAG2" localSheetId="7">[5]Index!#REF!</definedName>
    <definedName name="_PAG2">[5]Index!#REF!</definedName>
    <definedName name="_PAG3" localSheetId="1">[5]Index!#REF!</definedName>
    <definedName name="_PAG3" localSheetId="0">[5]Index!#REF!</definedName>
    <definedName name="_PAG3" localSheetId="5">[5]Index!#REF!</definedName>
    <definedName name="_PAG3" localSheetId="4">[5]Index!#REF!</definedName>
    <definedName name="_PAG3" localSheetId="9">[5]Index!#REF!</definedName>
    <definedName name="_PAG3" localSheetId="3">[5]Index!#REF!</definedName>
    <definedName name="_PAG3" localSheetId="10">[5]Index!#REF!</definedName>
    <definedName name="_PAG3" localSheetId="6">[5]Index!#REF!</definedName>
    <definedName name="_PAG3" localSheetId="7">[5]Index!#REF!</definedName>
    <definedName name="_PAG3">[5]Index!#REF!</definedName>
    <definedName name="_PAG4" localSheetId="1">[5]Index!#REF!</definedName>
    <definedName name="_PAG4" localSheetId="0">[5]Index!#REF!</definedName>
    <definedName name="_PAG4" localSheetId="5">[5]Index!#REF!</definedName>
    <definedName name="_PAG4" localSheetId="4">[5]Index!#REF!</definedName>
    <definedName name="_PAG4" localSheetId="9">[5]Index!#REF!</definedName>
    <definedName name="_PAG4" localSheetId="3">[5]Index!#REF!</definedName>
    <definedName name="_PAG4" localSheetId="10">[5]Index!#REF!</definedName>
    <definedName name="_PAG4" localSheetId="6">[5]Index!#REF!</definedName>
    <definedName name="_PAG4" localSheetId="7">[5]Index!#REF!</definedName>
    <definedName name="_PAG4">[5]Index!#REF!</definedName>
    <definedName name="_PAG5" localSheetId="1">[5]Index!#REF!</definedName>
    <definedName name="_PAG5" localSheetId="0">[5]Index!#REF!</definedName>
    <definedName name="_PAG5" localSheetId="5">[5]Index!#REF!</definedName>
    <definedName name="_PAG5" localSheetId="4">[5]Index!#REF!</definedName>
    <definedName name="_PAG5" localSheetId="9">[5]Index!#REF!</definedName>
    <definedName name="_PAG5" localSheetId="3">[5]Index!#REF!</definedName>
    <definedName name="_PAG5" localSheetId="10">[5]Index!#REF!</definedName>
    <definedName name="_PAG5" localSheetId="6">[5]Index!#REF!</definedName>
    <definedName name="_PAG5" localSheetId="7">[5]Index!#REF!</definedName>
    <definedName name="_PAG5">[5]Index!#REF!</definedName>
    <definedName name="_PAG6" localSheetId="1">[5]Index!#REF!</definedName>
    <definedName name="_PAG6" localSheetId="0">[5]Index!#REF!</definedName>
    <definedName name="_PAG6" localSheetId="5">[5]Index!#REF!</definedName>
    <definedName name="_PAG6" localSheetId="4">[5]Index!#REF!</definedName>
    <definedName name="_PAG6" localSheetId="9">[5]Index!#REF!</definedName>
    <definedName name="_PAG6" localSheetId="3">[5]Index!#REF!</definedName>
    <definedName name="_PAG6" localSheetId="10">[5]Index!#REF!</definedName>
    <definedName name="_PAG6" localSheetId="6">[5]Index!#REF!</definedName>
    <definedName name="_PAG6" localSheetId="7">[5]Index!#REF!</definedName>
    <definedName name="_PAG6">[5]Index!#REF!</definedName>
    <definedName name="_PAG7" localSheetId="1">#REF!</definedName>
    <definedName name="_PAG7" localSheetId="0">#REF!</definedName>
    <definedName name="_PAG7" localSheetId="5">#REF!</definedName>
    <definedName name="_PAG7" localSheetId="4">#REF!</definedName>
    <definedName name="_PAG7" localSheetId="9">#REF!</definedName>
    <definedName name="_PAG7" localSheetId="3">#REF!</definedName>
    <definedName name="_PAG7" localSheetId="10">#REF!</definedName>
    <definedName name="_PAG7" localSheetId="6">#REF!</definedName>
    <definedName name="_PAG7" localSheetId="7">#REF!</definedName>
    <definedName name="_PAG7">#REF!</definedName>
    <definedName name="_Parse_In" localSheetId="1" hidden="1">#REF!</definedName>
    <definedName name="_Parse_In" localSheetId="9" hidden="1">#REF!</definedName>
    <definedName name="_Parse_In" localSheetId="10" hidden="1">#REF!</definedName>
    <definedName name="_Parse_In" localSheetId="6" hidden="1">#REF!</definedName>
    <definedName name="_Parse_In" localSheetId="7" hidden="1">#REF!</definedName>
    <definedName name="_Parse_In" hidden="1">#REF!</definedName>
    <definedName name="_Regression_Int" hidden="1">1</definedName>
    <definedName name="_Regression_Out" localSheetId="1" hidden="1">#REF!</definedName>
    <definedName name="_Regression_Out" localSheetId="0" hidden="1">#REF!</definedName>
    <definedName name="_Regression_Out" localSheetId="5" hidden="1">#REF!</definedName>
    <definedName name="_Regression_Out" localSheetId="4" hidden="1">#REF!</definedName>
    <definedName name="_Regression_Out" localSheetId="9" hidden="1">#REF!</definedName>
    <definedName name="_Regression_Out" localSheetId="3" hidden="1">#REF!</definedName>
    <definedName name="_Regression_Out" localSheetId="10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localSheetId="5" hidden="1">#REF!</definedName>
    <definedName name="_Regression_X" localSheetId="4" hidden="1">#REF!</definedName>
    <definedName name="_Regression_X" localSheetId="9" hidden="1">#REF!</definedName>
    <definedName name="_Regression_X" localSheetId="3" hidden="1">#REF!</definedName>
    <definedName name="_Regression_X" localSheetId="10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localSheetId="5" hidden="1">#REF!</definedName>
    <definedName name="_Regression_Y" localSheetId="4" hidden="1">#REF!</definedName>
    <definedName name="_Regression_Y" localSheetId="9" hidden="1">#REF!</definedName>
    <definedName name="_Regression_Y" localSheetId="3" hidden="1">#REF!</definedName>
    <definedName name="_Regression_Y" localSheetId="10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_RES2" localSheetId="1">[12]RES!#REF!</definedName>
    <definedName name="_RES2" localSheetId="0">[12]RES!#REF!</definedName>
    <definedName name="_RES2" localSheetId="5">[12]RES!#REF!</definedName>
    <definedName name="_RES2" localSheetId="4">[12]RES!#REF!</definedName>
    <definedName name="_RES2" localSheetId="9">[12]RES!#REF!</definedName>
    <definedName name="_RES2" localSheetId="3">[12]RES!#REF!</definedName>
    <definedName name="_RES2" localSheetId="10">[12]RES!#REF!</definedName>
    <definedName name="_RES2" localSheetId="6">[12]RES!#REF!</definedName>
    <definedName name="_RES2" localSheetId="7">[12]RES!#REF!</definedName>
    <definedName name="_RES2">[12]RES!#REF!</definedName>
    <definedName name="_Sort" localSheetId="1" hidden="1">#REF!</definedName>
    <definedName name="_Sort" localSheetId="9" hidden="1">#REF!</definedName>
    <definedName name="_Sort" localSheetId="10" hidden="1">#REF!</definedName>
    <definedName name="_Sort" localSheetId="6" hidden="1">#REF!</definedName>
    <definedName name="_Sort" localSheetId="7" hidden="1">#REF!</definedName>
    <definedName name="_Sort" hidden="1">#REF!</definedName>
    <definedName name="_SUM2" localSheetId="1">#REF!</definedName>
    <definedName name="_SUM2" localSheetId="0">#REF!</definedName>
    <definedName name="_SUM2" localSheetId="5">#REF!</definedName>
    <definedName name="_SUM2" localSheetId="4">#REF!</definedName>
    <definedName name="_SUM2" localSheetId="9">#REF!</definedName>
    <definedName name="_SUM2" localSheetId="3">#REF!</definedName>
    <definedName name="_SUM2" localSheetId="10">#REF!</definedName>
    <definedName name="_SUM2" localSheetId="6">#REF!</definedName>
    <definedName name="_SUM2" localSheetId="7">#REF!</definedName>
    <definedName name="_SUM2">#REF!</definedName>
    <definedName name="_sum3" localSheetId="1">#REF!</definedName>
    <definedName name="_sum3" localSheetId="0">#REF!</definedName>
    <definedName name="_sum3" localSheetId="5">#REF!</definedName>
    <definedName name="_sum3" localSheetId="4">#REF!</definedName>
    <definedName name="_sum3" localSheetId="9">#REF!</definedName>
    <definedName name="_sum3" localSheetId="3">#REF!</definedName>
    <definedName name="_sum3" localSheetId="10">#REF!</definedName>
    <definedName name="_sum3" localSheetId="6">#REF!</definedName>
    <definedName name="_sum3" localSheetId="7">#REF!</definedName>
    <definedName name="_sum3">#REF!</definedName>
    <definedName name="_taa34" localSheetId="10" hidden="1">{#N/A,#N/A,FALSE,"Tabl. G1";#N/A,#N/A,FALSE,"Tabl. G2"}</definedName>
    <definedName name="_taa34" localSheetId="7" hidden="1">{#N/A,#N/A,FALSE,"Tabl. G1";#N/A,#N/A,FALSE,"Tabl. G2"}</definedName>
    <definedName name="_taa34" hidden="1">{#N/A,#N/A,FALSE,"Tabl. G1";#N/A,#N/A,FALSE,"Tabl. G2"}</definedName>
    <definedName name="_tab06" localSheetId="1">#REF!</definedName>
    <definedName name="_tab06" localSheetId="0">#REF!</definedName>
    <definedName name="_tab06" localSheetId="5">#REF!</definedName>
    <definedName name="_tab06" localSheetId="4">#REF!</definedName>
    <definedName name="_tab06" localSheetId="9">#REF!</definedName>
    <definedName name="_tab06" localSheetId="3">#REF!</definedName>
    <definedName name="_tab06" localSheetId="10">#REF!</definedName>
    <definedName name="_tab06" localSheetId="6">#REF!</definedName>
    <definedName name="_tab06" localSheetId="7">#REF!</definedName>
    <definedName name="_tab06">#REF!</definedName>
    <definedName name="_tab07" localSheetId="1">#REF!</definedName>
    <definedName name="_tab07" localSheetId="0">#REF!</definedName>
    <definedName name="_tab07" localSheetId="5">#REF!</definedName>
    <definedName name="_tab07" localSheetId="4">#REF!</definedName>
    <definedName name="_tab07" localSheetId="9">#REF!</definedName>
    <definedName name="_tab07" localSheetId="3">#REF!</definedName>
    <definedName name="_tab07" localSheetId="10">#REF!</definedName>
    <definedName name="_tab07" localSheetId="6">#REF!</definedName>
    <definedName name="_tab07" localSheetId="7">#REF!</definedName>
    <definedName name="_tab07">#REF!</definedName>
    <definedName name="_tab09" localSheetId="10" hidden="1">{#N/A,#N/A,FALSE,"Tabl. FB300";#N/A,#N/A,FALSE,"Tabl. FB350";#N/A,#N/A,FALSE,"Tabl. FB400";#N/A,#N/A,FALSE,"Tabl. FB500";#N/A,#N/A,FALSE,"Tabl. FS090"}</definedName>
    <definedName name="_tab09" localSheetId="7" hidden="1">{#N/A,#N/A,FALSE,"Tabl. FB300";#N/A,#N/A,FALSE,"Tabl. FB350";#N/A,#N/A,FALSE,"Tabl. FB400";#N/A,#N/A,FALSE,"Tabl. FB500";#N/A,#N/A,FALSE,"Tabl. FS090"}</definedName>
    <definedName name="_tab09" hidden="1">{#N/A,#N/A,FALSE,"Tabl. FB300";#N/A,#N/A,FALSE,"Tabl. FB350";#N/A,#N/A,FALSE,"Tabl. FB400";#N/A,#N/A,FALSE,"Tabl. FB500";#N/A,#N/A,FALSE,"Tabl. FS090"}</definedName>
    <definedName name="_TAB1" localSheetId="1">#REF!</definedName>
    <definedName name="_TAB1" localSheetId="0">#REF!</definedName>
    <definedName name="_TAB1" localSheetId="5">#REF!</definedName>
    <definedName name="_TAB1" localSheetId="4">#REF!</definedName>
    <definedName name="_TAB1" localSheetId="9">#REF!</definedName>
    <definedName name="_TAB1" localSheetId="3">#REF!</definedName>
    <definedName name="_TAB1" localSheetId="10">#REF!</definedName>
    <definedName name="_TAB1" localSheetId="6">#REF!</definedName>
    <definedName name="_TAB1" localSheetId="7">#REF!</definedName>
    <definedName name="_TAB1">#REF!</definedName>
    <definedName name="_TAB10" localSheetId="1">#REF!</definedName>
    <definedName name="_TAB10" localSheetId="0">#REF!</definedName>
    <definedName name="_TAB10" localSheetId="5">#REF!</definedName>
    <definedName name="_TAB10" localSheetId="4">#REF!</definedName>
    <definedName name="_TAB10" localSheetId="9">#REF!</definedName>
    <definedName name="_TAB10" localSheetId="3">#REF!</definedName>
    <definedName name="_TAB10" localSheetId="10">#REF!</definedName>
    <definedName name="_TAB10" localSheetId="6">#REF!</definedName>
    <definedName name="_TAB10" localSheetId="7">#REF!</definedName>
    <definedName name="_TAB10">#REF!</definedName>
    <definedName name="_Tab11" localSheetId="1">#REF!</definedName>
    <definedName name="_Tab11" localSheetId="0">#REF!</definedName>
    <definedName name="_Tab11" localSheetId="5">#REF!</definedName>
    <definedName name="_Tab11" localSheetId="4">#REF!</definedName>
    <definedName name="_Tab11" localSheetId="9">#REF!</definedName>
    <definedName name="_Tab11" localSheetId="3">#REF!</definedName>
    <definedName name="_Tab11" localSheetId="10">#REF!</definedName>
    <definedName name="_Tab11" localSheetId="6">#REF!</definedName>
    <definedName name="_Tab11" localSheetId="7">#REF!</definedName>
    <definedName name="_Tab11">#REF!</definedName>
    <definedName name="_TAB12" localSheetId="1">#REF!</definedName>
    <definedName name="_TAB12" localSheetId="0">#REF!</definedName>
    <definedName name="_TAB12" localSheetId="5">#REF!</definedName>
    <definedName name="_TAB12" localSheetId="4">#REF!</definedName>
    <definedName name="_TAB12" localSheetId="9">#REF!</definedName>
    <definedName name="_TAB12" localSheetId="3">#REF!</definedName>
    <definedName name="_TAB12" localSheetId="10">#REF!</definedName>
    <definedName name="_TAB12" localSheetId="6">#REF!</definedName>
    <definedName name="_TAB12" localSheetId="7">#REF!</definedName>
    <definedName name="_TAB12">#REF!</definedName>
    <definedName name="_TAB120" localSheetId="10" hidden="1">{#N/A,#N/A,FALSE,"Tabl. FB300";#N/A,#N/A,FALSE,"Tabl. FB350";#N/A,#N/A,FALSE,"Tabl. FB400";#N/A,#N/A,FALSE,"Tabl. FB500";#N/A,#N/A,FALSE,"Tabl. FS090"}</definedName>
    <definedName name="_TAB120" localSheetId="7" hidden="1">{#N/A,#N/A,FALSE,"Tabl. FB300";#N/A,#N/A,FALSE,"Tabl. FB350";#N/A,#N/A,FALSE,"Tabl. FB400";#N/A,#N/A,FALSE,"Tabl. FB500";#N/A,#N/A,FALSE,"Tabl. FS090"}</definedName>
    <definedName name="_TAB120" hidden="1">{#N/A,#N/A,FALSE,"Tabl. FB300";#N/A,#N/A,FALSE,"Tabl. FB350";#N/A,#N/A,FALSE,"Tabl. FB400";#N/A,#N/A,FALSE,"Tabl. FB500";#N/A,#N/A,FALSE,"Tabl. FS090"}</definedName>
    <definedName name="_tab14" localSheetId="10" hidden="1">{#N/A,#N/A,FALSE,"Tabl. FB300";#N/A,#N/A,FALSE,"Tabl. FB350";#N/A,#N/A,FALSE,"Tabl. FB400";#N/A,#N/A,FALSE,"Tabl. FB500";#N/A,#N/A,FALSE,"Tabl. FS090"}</definedName>
    <definedName name="_tab14" localSheetId="7" hidden="1">{#N/A,#N/A,FALSE,"Tabl. FB300";#N/A,#N/A,FALSE,"Tabl. FB350";#N/A,#N/A,FALSE,"Tabl. FB400";#N/A,#N/A,FALSE,"Tabl. FB500";#N/A,#N/A,FALSE,"Tabl. FS090"}</definedName>
    <definedName name="_tab14" hidden="1">{#N/A,#N/A,FALSE,"Tabl. FB300";#N/A,#N/A,FALSE,"Tabl. FB350";#N/A,#N/A,FALSE,"Tabl. FB400";#N/A,#N/A,FALSE,"Tabl. FB500";#N/A,#N/A,FALSE,"Tabl. FS090"}</definedName>
    <definedName name="_tab15" localSheetId="10" hidden="1">{#N/A,#N/A,FALSE,"Tabl. A1";#N/A,#N/A,FALSE,"Tabl. A1 b";#N/A,#N/A,FALSE,"Tabl. A2";#N/A,#N/A,FALSE,"Tabl. A2-1";#N/A,#N/A,FALSE,"Tabl. A2-2"}</definedName>
    <definedName name="_tab15" localSheetId="7" hidden="1">{#N/A,#N/A,FALSE,"Tabl. A1";#N/A,#N/A,FALSE,"Tabl. A1 b";#N/A,#N/A,FALSE,"Tabl. A2";#N/A,#N/A,FALSE,"Tabl. A2-1";#N/A,#N/A,FALSE,"Tabl. A2-2"}</definedName>
    <definedName name="_tab15" hidden="1">{#N/A,#N/A,FALSE,"Tabl. A1";#N/A,#N/A,FALSE,"Tabl. A1 b";#N/A,#N/A,FALSE,"Tabl. A2";#N/A,#N/A,FALSE,"Tabl. A2-1";#N/A,#N/A,FALSE,"Tabl. A2-2"}</definedName>
    <definedName name="_Tab19" localSheetId="1">#REF!</definedName>
    <definedName name="_Tab19" localSheetId="0">#REF!</definedName>
    <definedName name="_Tab19" localSheetId="5">#REF!</definedName>
    <definedName name="_Tab19" localSheetId="4">#REF!</definedName>
    <definedName name="_Tab19" localSheetId="9">#REF!</definedName>
    <definedName name="_Tab19" localSheetId="3">#REF!</definedName>
    <definedName name="_Tab19" localSheetId="10">#REF!</definedName>
    <definedName name="_Tab19" localSheetId="6">#REF!</definedName>
    <definedName name="_Tab19" localSheetId="7">#REF!</definedName>
    <definedName name="_Tab19">#REF!</definedName>
    <definedName name="_TAB2" localSheetId="1">#REF!</definedName>
    <definedName name="_TAB2" localSheetId="0">#REF!</definedName>
    <definedName name="_TAB2" localSheetId="5">#REF!</definedName>
    <definedName name="_TAB2" localSheetId="4">#REF!</definedName>
    <definedName name="_TAB2" localSheetId="9">#REF!</definedName>
    <definedName name="_TAB2" localSheetId="3">#REF!</definedName>
    <definedName name="_TAB2" localSheetId="10">#REF!</definedName>
    <definedName name="_TAB2" localSheetId="6">#REF!</definedName>
    <definedName name="_TAB2" localSheetId="7">#REF!</definedName>
    <definedName name="_TAB2">#REF!</definedName>
    <definedName name="_Tab20" localSheetId="1">#REF!</definedName>
    <definedName name="_Tab20" localSheetId="0">#REF!</definedName>
    <definedName name="_Tab20" localSheetId="5">#REF!</definedName>
    <definedName name="_Tab20" localSheetId="4">#REF!</definedName>
    <definedName name="_Tab20" localSheetId="9">#REF!</definedName>
    <definedName name="_Tab20" localSheetId="3">#REF!</definedName>
    <definedName name="_Tab20" localSheetId="10">#REF!</definedName>
    <definedName name="_Tab20" localSheetId="6">#REF!</definedName>
    <definedName name="_Tab20" localSheetId="7">#REF!</definedName>
    <definedName name="_Tab20">#REF!</definedName>
    <definedName name="_Tab21" localSheetId="1">#REF!</definedName>
    <definedName name="_Tab21" localSheetId="0">#REF!</definedName>
    <definedName name="_Tab21" localSheetId="5">#REF!</definedName>
    <definedName name="_Tab21" localSheetId="4">#REF!</definedName>
    <definedName name="_Tab21" localSheetId="9">#REF!</definedName>
    <definedName name="_Tab21" localSheetId="3">#REF!</definedName>
    <definedName name="_Tab21" localSheetId="10">#REF!</definedName>
    <definedName name="_Tab21" localSheetId="6">#REF!</definedName>
    <definedName name="_Tab21" localSheetId="7">#REF!</definedName>
    <definedName name="_Tab21">#REF!</definedName>
    <definedName name="_Tab22" localSheetId="1">#REF!</definedName>
    <definedName name="_Tab22" localSheetId="0">#REF!</definedName>
    <definedName name="_Tab22" localSheetId="5">#REF!</definedName>
    <definedName name="_Tab22" localSheetId="4">#REF!</definedName>
    <definedName name="_Tab22" localSheetId="9">#REF!</definedName>
    <definedName name="_Tab22" localSheetId="3">#REF!</definedName>
    <definedName name="_Tab22" localSheetId="10">#REF!</definedName>
    <definedName name="_Tab22" localSheetId="6">#REF!</definedName>
    <definedName name="_Tab22" localSheetId="7">#REF!</definedName>
    <definedName name="_Tab22">#REF!</definedName>
    <definedName name="_Tab23" localSheetId="1">#REF!</definedName>
    <definedName name="_Tab23" localSheetId="0">#REF!</definedName>
    <definedName name="_Tab23" localSheetId="5">#REF!</definedName>
    <definedName name="_Tab23" localSheetId="4">#REF!</definedName>
    <definedName name="_Tab23" localSheetId="9">#REF!</definedName>
    <definedName name="_Tab23" localSheetId="3">#REF!</definedName>
    <definedName name="_Tab23" localSheetId="10">#REF!</definedName>
    <definedName name="_Tab23" localSheetId="6">#REF!</definedName>
    <definedName name="_Tab23" localSheetId="7">#REF!</definedName>
    <definedName name="_Tab23">#REF!</definedName>
    <definedName name="_tab2341" localSheetId="10" hidden="1">{#N/A,#N/A,FALSE,"Tabl. FB300";#N/A,#N/A,FALSE,"Tabl. FB350";#N/A,#N/A,FALSE,"Tabl. FB400";#N/A,#N/A,FALSE,"Tabl. FB500";#N/A,#N/A,FALSE,"Tabl. FS090"}</definedName>
    <definedName name="_tab2341" localSheetId="7" hidden="1">{#N/A,#N/A,FALSE,"Tabl. FB300";#N/A,#N/A,FALSE,"Tabl. FB350";#N/A,#N/A,FALSE,"Tabl. FB400";#N/A,#N/A,FALSE,"Tabl. FB500";#N/A,#N/A,FALSE,"Tabl. FS090"}</definedName>
    <definedName name="_tab2341" hidden="1">{#N/A,#N/A,FALSE,"Tabl. FB300";#N/A,#N/A,FALSE,"Tabl. FB350";#N/A,#N/A,FALSE,"Tabl. FB400";#N/A,#N/A,FALSE,"Tabl. FB500";#N/A,#N/A,FALSE,"Tabl. FS090"}</definedName>
    <definedName name="_Tab24" localSheetId="1">#REF!</definedName>
    <definedName name="_Tab24" localSheetId="0">#REF!</definedName>
    <definedName name="_Tab24" localSheetId="5">#REF!</definedName>
    <definedName name="_Tab24" localSheetId="4">#REF!</definedName>
    <definedName name="_Tab24" localSheetId="9">#REF!</definedName>
    <definedName name="_Tab24" localSheetId="3">#REF!</definedName>
    <definedName name="_Tab24" localSheetId="10">#REF!</definedName>
    <definedName name="_Tab24" localSheetId="6">#REF!</definedName>
    <definedName name="_Tab24" localSheetId="7">#REF!</definedName>
    <definedName name="_Tab24">#REF!</definedName>
    <definedName name="_Tab26" localSheetId="1">#REF!</definedName>
    <definedName name="_Tab26" localSheetId="0">#REF!</definedName>
    <definedName name="_Tab26" localSheetId="5">#REF!</definedName>
    <definedName name="_Tab26" localSheetId="4">#REF!</definedName>
    <definedName name="_Tab26" localSheetId="9">#REF!</definedName>
    <definedName name="_Tab26" localSheetId="3">#REF!</definedName>
    <definedName name="_Tab26" localSheetId="10">#REF!</definedName>
    <definedName name="_Tab26" localSheetId="6">#REF!</definedName>
    <definedName name="_Tab26" localSheetId="7">#REF!</definedName>
    <definedName name="_Tab26">#REF!</definedName>
    <definedName name="_Tab27" localSheetId="1">#REF!</definedName>
    <definedName name="_Tab27" localSheetId="0">#REF!</definedName>
    <definedName name="_Tab27" localSheetId="5">#REF!</definedName>
    <definedName name="_Tab27" localSheetId="4">#REF!</definedName>
    <definedName name="_Tab27" localSheetId="9">#REF!</definedName>
    <definedName name="_Tab27" localSheetId="3">#REF!</definedName>
    <definedName name="_Tab27" localSheetId="10">#REF!</definedName>
    <definedName name="_Tab27" localSheetId="6">#REF!</definedName>
    <definedName name="_Tab27" localSheetId="7">#REF!</definedName>
    <definedName name="_Tab27">#REF!</definedName>
    <definedName name="_Tab28" localSheetId="1">#REF!</definedName>
    <definedName name="_Tab28" localSheetId="0">#REF!</definedName>
    <definedName name="_Tab28" localSheetId="5">#REF!</definedName>
    <definedName name="_Tab28" localSheetId="4">#REF!</definedName>
    <definedName name="_Tab28" localSheetId="9">#REF!</definedName>
    <definedName name="_Tab28" localSheetId="3">#REF!</definedName>
    <definedName name="_Tab28" localSheetId="10">#REF!</definedName>
    <definedName name="_Tab28" localSheetId="6">#REF!</definedName>
    <definedName name="_Tab28" localSheetId="7">#REF!</definedName>
    <definedName name="_Tab28">#REF!</definedName>
    <definedName name="_Tab29" localSheetId="1">#REF!</definedName>
    <definedName name="_Tab29" localSheetId="0">#REF!</definedName>
    <definedName name="_Tab29" localSheetId="5">#REF!</definedName>
    <definedName name="_Tab29" localSheetId="4">#REF!</definedName>
    <definedName name="_Tab29" localSheetId="9">#REF!</definedName>
    <definedName name="_Tab29" localSheetId="3">#REF!</definedName>
    <definedName name="_Tab29" localSheetId="10">#REF!</definedName>
    <definedName name="_Tab29" localSheetId="6">#REF!</definedName>
    <definedName name="_Tab29" localSheetId="7">#REF!</definedName>
    <definedName name="_Tab29">#REF!</definedName>
    <definedName name="_TAB3" localSheetId="1">#REF!</definedName>
    <definedName name="_TAB3" localSheetId="0">#REF!</definedName>
    <definedName name="_TAB3" localSheetId="5">#REF!</definedName>
    <definedName name="_TAB3" localSheetId="4">#REF!</definedName>
    <definedName name="_TAB3" localSheetId="9">#REF!</definedName>
    <definedName name="_TAB3" localSheetId="3">#REF!</definedName>
    <definedName name="_TAB3" localSheetId="10">#REF!</definedName>
    <definedName name="_TAB3" localSheetId="6">#REF!</definedName>
    <definedName name="_TAB3" localSheetId="7">#REF!</definedName>
    <definedName name="_TAB3">#REF!</definedName>
    <definedName name="_Tab30" localSheetId="1">#REF!</definedName>
    <definedName name="_Tab30" localSheetId="0">#REF!</definedName>
    <definedName name="_Tab30" localSheetId="5">#REF!</definedName>
    <definedName name="_Tab30" localSheetId="4">#REF!</definedName>
    <definedName name="_Tab30" localSheetId="9">#REF!</definedName>
    <definedName name="_Tab30" localSheetId="3">#REF!</definedName>
    <definedName name="_Tab30" localSheetId="10">#REF!</definedName>
    <definedName name="_Tab30" localSheetId="6">#REF!</definedName>
    <definedName name="_Tab30" localSheetId="7">#REF!</definedName>
    <definedName name="_Tab30">#REF!</definedName>
    <definedName name="_Tab31" localSheetId="1">#REF!</definedName>
    <definedName name="_Tab31" localSheetId="0">#REF!</definedName>
    <definedName name="_Tab31" localSheetId="5">#REF!</definedName>
    <definedName name="_Tab31" localSheetId="4">#REF!</definedName>
    <definedName name="_Tab31" localSheetId="9">#REF!</definedName>
    <definedName name="_Tab31" localSheetId="3">#REF!</definedName>
    <definedName name="_Tab31" localSheetId="10">#REF!</definedName>
    <definedName name="_Tab31" localSheetId="6">#REF!</definedName>
    <definedName name="_Tab31" localSheetId="7">#REF!</definedName>
    <definedName name="_Tab31">#REF!</definedName>
    <definedName name="_Tab32" localSheetId="1">#REF!</definedName>
    <definedName name="_Tab32" localSheetId="0">#REF!</definedName>
    <definedName name="_Tab32" localSheetId="5">#REF!</definedName>
    <definedName name="_Tab32" localSheetId="4">#REF!</definedName>
    <definedName name="_Tab32" localSheetId="9">#REF!</definedName>
    <definedName name="_Tab32" localSheetId="3">#REF!</definedName>
    <definedName name="_Tab32" localSheetId="10">#REF!</definedName>
    <definedName name="_Tab32" localSheetId="6">#REF!</definedName>
    <definedName name="_Tab32" localSheetId="7">#REF!</definedName>
    <definedName name="_Tab32">#REF!</definedName>
    <definedName name="_Tab33" localSheetId="1">#REF!</definedName>
    <definedName name="_Tab33" localSheetId="0">#REF!</definedName>
    <definedName name="_Tab33" localSheetId="5">#REF!</definedName>
    <definedName name="_Tab33" localSheetId="4">#REF!</definedName>
    <definedName name="_Tab33" localSheetId="9">#REF!</definedName>
    <definedName name="_Tab33" localSheetId="3">#REF!</definedName>
    <definedName name="_Tab33" localSheetId="10">#REF!</definedName>
    <definedName name="_Tab33" localSheetId="6">#REF!</definedName>
    <definedName name="_Tab33" localSheetId="7">#REF!</definedName>
    <definedName name="_Tab33">#REF!</definedName>
    <definedName name="_Tab34" localSheetId="1">#REF!</definedName>
    <definedName name="_Tab34" localSheetId="0">#REF!</definedName>
    <definedName name="_Tab34" localSheetId="5">#REF!</definedName>
    <definedName name="_Tab34" localSheetId="4">#REF!</definedName>
    <definedName name="_Tab34" localSheetId="9">#REF!</definedName>
    <definedName name="_Tab34" localSheetId="3">#REF!</definedName>
    <definedName name="_Tab34" localSheetId="10">#REF!</definedName>
    <definedName name="_Tab34" localSheetId="6">#REF!</definedName>
    <definedName name="_Tab34" localSheetId="7">#REF!</definedName>
    <definedName name="_Tab34">#REF!</definedName>
    <definedName name="_Tab35" localSheetId="1">#REF!</definedName>
    <definedName name="_Tab35" localSheetId="0">#REF!</definedName>
    <definedName name="_Tab35" localSheetId="5">#REF!</definedName>
    <definedName name="_Tab35" localSheetId="4">#REF!</definedName>
    <definedName name="_Tab35" localSheetId="9">#REF!</definedName>
    <definedName name="_Tab35" localSheetId="3">#REF!</definedName>
    <definedName name="_Tab35" localSheetId="10">#REF!</definedName>
    <definedName name="_Tab35" localSheetId="6">#REF!</definedName>
    <definedName name="_Tab35" localSheetId="7">#REF!</definedName>
    <definedName name="_Tab35">#REF!</definedName>
    <definedName name="_tab36" localSheetId="10" hidden="1">{#N/A,#N/A,FALSE,"Tabl. A1";#N/A,#N/A,FALSE,"Tabl. A1 b";#N/A,#N/A,FALSE,"Tabl. A2";#N/A,#N/A,FALSE,"Tabl. A2-1";#N/A,#N/A,FALSE,"Tabl. A2-2"}</definedName>
    <definedName name="_tab36" localSheetId="7" hidden="1">{#N/A,#N/A,FALSE,"Tabl. A1";#N/A,#N/A,FALSE,"Tabl. A1 b";#N/A,#N/A,FALSE,"Tabl. A2";#N/A,#N/A,FALSE,"Tabl. A2-1";#N/A,#N/A,FALSE,"Tabl. A2-2"}</definedName>
    <definedName name="_tab36" hidden="1">{#N/A,#N/A,FALSE,"Tabl. A1";#N/A,#N/A,FALSE,"Tabl. A1 b";#N/A,#N/A,FALSE,"Tabl. A2";#N/A,#N/A,FALSE,"Tabl. A2-1";#N/A,#N/A,FALSE,"Tabl. A2-2"}</definedName>
    <definedName name="_tab37" localSheetId="10" hidden="1">{#N/A,#N/A,FALSE,"Tabl. G1";#N/A,#N/A,FALSE,"Tabl. G2"}</definedName>
    <definedName name="_tab37" localSheetId="7" hidden="1">{#N/A,#N/A,FALSE,"Tabl. G1";#N/A,#N/A,FALSE,"Tabl. G2"}</definedName>
    <definedName name="_tab37" hidden="1">{#N/A,#N/A,FALSE,"Tabl. G1";#N/A,#N/A,FALSE,"Tabl. G2"}</definedName>
    <definedName name="_TAB4" localSheetId="1">#REF!</definedName>
    <definedName name="_TAB4" localSheetId="0">#REF!</definedName>
    <definedName name="_TAB4" localSheetId="5">#REF!</definedName>
    <definedName name="_TAB4" localSheetId="4">#REF!</definedName>
    <definedName name="_TAB4" localSheetId="9">#REF!</definedName>
    <definedName name="_TAB4" localSheetId="3">#REF!</definedName>
    <definedName name="_TAB4" localSheetId="10">#REF!</definedName>
    <definedName name="_TAB4" localSheetId="6">#REF!</definedName>
    <definedName name="_TAB4" localSheetId="7">#REF!</definedName>
    <definedName name="_TAB4">#REF!</definedName>
    <definedName name="_tab40" localSheetId="10" hidden="1">{#N/A,#N/A,FALSE,"Tabl. FB300";#N/A,#N/A,FALSE,"Tabl. FB350";#N/A,#N/A,FALSE,"Tabl. FB400";#N/A,#N/A,FALSE,"Tabl. FB500";#N/A,#N/A,FALSE,"Tabl. FS090"}</definedName>
    <definedName name="_tab40" localSheetId="7" hidden="1">{#N/A,#N/A,FALSE,"Tabl. FB300";#N/A,#N/A,FALSE,"Tabl. FB350";#N/A,#N/A,FALSE,"Tabl. FB400";#N/A,#N/A,FALSE,"Tabl. FB500";#N/A,#N/A,FALSE,"Tabl. FS090"}</definedName>
    <definedName name="_tab40" hidden="1">{#N/A,#N/A,FALSE,"Tabl. FB300";#N/A,#N/A,FALSE,"Tabl. FB350";#N/A,#N/A,FALSE,"Tabl. FB400";#N/A,#N/A,FALSE,"Tabl. FB500";#N/A,#N/A,FALSE,"Tabl. FS090"}</definedName>
    <definedName name="_tab43" localSheetId="10" hidden="1">{#N/A,#N/A,FALSE,"Tabl. D1";#N/A,#N/A,FALSE,"Tabl. D1 b";#N/A,#N/A,FALSE,"Tabl. D2";#N/A,#N/A,FALSE,"Tabl. D2 b";#N/A,#N/A,FALSE,"Tabl. D3";#N/A,#N/A,FALSE,"Tabl. D4";#N/A,#N/A,FALSE,"Tabl. D5"}</definedName>
    <definedName name="_tab43" localSheetId="7" hidden="1">{#N/A,#N/A,FALSE,"Tabl. D1";#N/A,#N/A,FALSE,"Tabl. D1 b";#N/A,#N/A,FALSE,"Tabl. D2";#N/A,#N/A,FALSE,"Tabl. D2 b";#N/A,#N/A,FALSE,"Tabl. D3";#N/A,#N/A,FALSE,"Tabl. D4";#N/A,#N/A,FALSE,"Tabl. D5"}</definedName>
    <definedName name="_tab43" hidden="1">{#N/A,#N/A,FALSE,"Tabl. D1";#N/A,#N/A,FALSE,"Tabl. D1 b";#N/A,#N/A,FALSE,"Tabl. D2";#N/A,#N/A,FALSE,"Tabl. D2 b";#N/A,#N/A,FALSE,"Tabl. D3";#N/A,#N/A,FALSE,"Tabl. D4";#N/A,#N/A,FALSE,"Tabl. D5"}</definedName>
    <definedName name="_tab45" localSheetId="10" hidden="1">{#N/A,#N/A,FALSE,"Tabl. A1";#N/A,#N/A,FALSE,"Tabl. A1 b";#N/A,#N/A,FALSE,"Tabl. A2";#N/A,#N/A,FALSE,"Tabl. A2-1";#N/A,#N/A,FALSE,"Tabl. A2-2"}</definedName>
    <definedName name="_tab45" localSheetId="7" hidden="1">{#N/A,#N/A,FALSE,"Tabl. A1";#N/A,#N/A,FALSE,"Tabl. A1 b";#N/A,#N/A,FALSE,"Tabl. A2";#N/A,#N/A,FALSE,"Tabl. A2-1";#N/A,#N/A,FALSE,"Tabl. A2-2"}</definedName>
    <definedName name="_tab45" hidden="1">{#N/A,#N/A,FALSE,"Tabl. A1";#N/A,#N/A,FALSE,"Tabl. A1 b";#N/A,#N/A,FALSE,"Tabl. A2";#N/A,#N/A,FALSE,"Tabl. A2-1";#N/A,#N/A,FALSE,"Tabl. A2-2"}</definedName>
    <definedName name="_TAB5" localSheetId="1">#REF!</definedName>
    <definedName name="_TAB5" localSheetId="0">#REF!</definedName>
    <definedName name="_TAB5" localSheetId="5">#REF!</definedName>
    <definedName name="_TAB5" localSheetId="4">#REF!</definedName>
    <definedName name="_TAB5" localSheetId="9">#REF!</definedName>
    <definedName name="_TAB5" localSheetId="3">#REF!</definedName>
    <definedName name="_TAB5" localSheetId="10">#REF!</definedName>
    <definedName name="_TAB5" localSheetId="6">#REF!</definedName>
    <definedName name="_TAB5" localSheetId="7">#REF!</definedName>
    <definedName name="_TAB5">#REF!</definedName>
    <definedName name="_tab653" localSheetId="10" hidden="1">{#N/A,#N/A,FALSE,"Tabl. G1";#N/A,#N/A,FALSE,"Tabl. G2"}</definedName>
    <definedName name="_tab653" localSheetId="7" hidden="1">{#N/A,#N/A,FALSE,"Tabl. G1";#N/A,#N/A,FALSE,"Tabl. G2"}</definedName>
    <definedName name="_tab653" hidden="1">{#N/A,#N/A,FALSE,"Tabl. G1";#N/A,#N/A,FALSE,"Tabl. G2"}</definedName>
    <definedName name="_TAB67" localSheetId="10" hidden="1">{#N/A,#N/A,FALSE,"Tabl. A1";#N/A,#N/A,FALSE,"Tabl. A1 b";#N/A,#N/A,FALSE,"Tabl. A2";#N/A,#N/A,FALSE,"Tabl. A2-1";#N/A,#N/A,FALSE,"Tabl. A2-2"}</definedName>
    <definedName name="_TAB67" localSheetId="7" hidden="1">{#N/A,#N/A,FALSE,"Tabl. A1";#N/A,#N/A,FALSE,"Tabl. A1 b";#N/A,#N/A,FALSE,"Tabl. A2";#N/A,#N/A,FALSE,"Tabl. A2-1";#N/A,#N/A,FALSE,"Tabl. A2-2"}</definedName>
    <definedName name="_TAB67" hidden="1">{#N/A,#N/A,FALSE,"Tabl. A1";#N/A,#N/A,FALSE,"Tabl. A1 b";#N/A,#N/A,FALSE,"Tabl. A2";#N/A,#N/A,FALSE,"Tabl. A2-1";#N/A,#N/A,FALSE,"Tabl. A2-2"}</definedName>
    <definedName name="_tab678" localSheetId="10" hidden="1">{#N/A,#N/A,FALSE,"Tabl. FB300";#N/A,#N/A,FALSE,"Tabl. FB350";#N/A,#N/A,FALSE,"Tabl. FB400";#N/A,#N/A,FALSE,"Tabl. FB500";#N/A,#N/A,FALSE,"Tabl. FS090"}</definedName>
    <definedName name="_tab678" localSheetId="7" hidden="1">{#N/A,#N/A,FALSE,"Tabl. FB300";#N/A,#N/A,FALSE,"Tabl. FB350";#N/A,#N/A,FALSE,"Tabl. FB400";#N/A,#N/A,FALSE,"Tabl. FB500";#N/A,#N/A,FALSE,"Tabl. FS090"}</definedName>
    <definedName name="_tab678" hidden="1">{#N/A,#N/A,FALSE,"Tabl. FB300";#N/A,#N/A,FALSE,"Tabl. FB350";#N/A,#N/A,FALSE,"Tabl. FB400";#N/A,#N/A,FALSE,"Tabl. FB500";#N/A,#N/A,FALSE,"Tabl. FS090"}</definedName>
    <definedName name="_TAB7" localSheetId="1">#REF!</definedName>
    <definedName name="_TAB7" localSheetId="0">#REF!</definedName>
    <definedName name="_TAB7" localSheetId="5">#REF!</definedName>
    <definedName name="_TAB7" localSheetId="4">#REF!</definedName>
    <definedName name="_TAB7" localSheetId="9">#REF!</definedName>
    <definedName name="_TAB7" localSheetId="3">#REF!</definedName>
    <definedName name="_TAB7" localSheetId="10">#REF!</definedName>
    <definedName name="_TAB7" localSheetId="6">#REF!</definedName>
    <definedName name="_TAB7" localSheetId="7">#REF!</definedName>
    <definedName name="_TAB7">#REF!</definedName>
    <definedName name="_tab78" localSheetId="10" hidden="1">{#N/A,#N/A,FALSE,"Tabl. D1";#N/A,#N/A,FALSE,"Tabl. D1 b";#N/A,#N/A,FALSE,"Tabl. D2";#N/A,#N/A,FALSE,"Tabl. D2 b";#N/A,#N/A,FALSE,"Tabl. D3";#N/A,#N/A,FALSE,"Tabl. D4";#N/A,#N/A,FALSE,"Tabl. D5"}</definedName>
    <definedName name="_tab78" localSheetId="7" hidden="1">{#N/A,#N/A,FALSE,"Tabl. D1";#N/A,#N/A,FALSE,"Tabl. D1 b";#N/A,#N/A,FALSE,"Tabl. D2";#N/A,#N/A,FALSE,"Tabl. D2 b";#N/A,#N/A,FALSE,"Tabl. D3";#N/A,#N/A,FALSE,"Tabl. D4";#N/A,#N/A,FALSE,"Tabl. D5"}</definedName>
    <definedName name="_tab78" hidden="1">{#N/A,#N/A,FALSE,"Tabl. D1";#N/A,#N/A,FALSE,"Tabl. D1 b";#N/A,#N/A,FALSE,"Tabl. D2";#N/A,#N/A,FALSE,"Tabl. D2 b";#N/A,#N/A,FALSE,"Tabl. D3";#N/A,#N/A,FALSE,"Tabl. D4";#N/A,#N/A,FALSE,"Tabl. D5"}</definedName>
    <definedName name="_TAB8" localSheetId="1">#REF!</definedName>
    <definedName name="_TAB8" localSheetId="0">#REF!</definedName>
    <definedName name="_TAB8" localSheetId="5">#REF!</definedName>
    <definedName name="_TAB8" localSheetId="4">#REF!</definedName>
    <definedName name="_TAB8" localSheetId="9">#REF!</definedName>
    <definedName name="_TAB8" localSheetId="3">#REF!</definedName>
    <definedName name="_TAB8" localSheetId="10">#REF!</definedName>
    <definedName name="_TAB8" localSheetId="6">#REF!</definedName>
    <definedName name="_TAB8" localSheetId="7">#REF!</definedName>
    <definedName name="_TAB8">#REF!</definedName>
    <definedName name="_tab80" localSheetId="10" hidden="1">{#N/A,#N/A,FALSE,"Tabl. FB300";#N/A,#N/A,FALSE,"Tabl. FB350";#N/A,#N/A,FALSE,"Tabl. FB400";#N/A,#N/A,FALSE,"Tabl. FB500";#N/A,#N/A,FALSE,"Tabl. FS090"}</definedName>
    <definedName name="_tab80" localSheetId="7" hidden="1">{#N/A,#N/A,FALSE,"Tabl. FB300";#N/A,#N/A,FALSE,"Tabl. FB350";#N/A,#N/A,FALSE,"Tabl. FB400";#N/A,#N/A,FALSE,"Tabl. FB500";#N/A,#N/A,FALSE,"Tabl. FS090"}</definedName>
    <definedName name="_tab80" hidden="1">{#N/A,#N/A,FALSE,"Tabl. FB300";#N/A,#N/A,FALSE,"Tabl. FB350";#N/A,#N/A,FALSE,"Tabl. FB400";#N/A,#N/A,FALSE,"Tabl. FB500";#N/A,#N/A,FALSE,"Tabl. FS090"}</definedName>
    <definedName name="_TAB90" localSheetId="10" hidden="1">{#N/A,#N/A,FALSE,"Tabl. H1";#N/A,#N/A,FALSE,"Tabl. H2"}</definedName>
    <definedName name="_TAB90" localSheetId="7" hidden="1">{#N/A,#N/A,FALSE,"Tabl. H1";#N/A,#N/A,FALSE,"Tabl. H2"}</definedName>
    <definedName name="_TAB90" hidden="1">{#N/A,#N/A,FALSE,"Tabl. H1";#N/A,#N/A,FALSE,"Tabl. H2"}</definedName>
    <definedName name="_tab98" localSheetId="10" hidden="1">{#N/A,#N/A,FALSE,"Tabl. A1";#N/A,#N/A,FALSE,"Tabl. A1 b";#N/A,#N/A,FALSE,"Tabl. A2";#N/A,#N/A,FALSE,"Tabl. A2-1";#N/A,#N/A,FALSE,"Tabl. A2-2"}</definedName>
    <definedName name="_tab98" localSheetId="7" hidden="1">{#N/A,#N/A,FALSE,"Tabl. A1";#N/A,#N/A,FALSE,"Tabl. A1 b";#N/A,#N/A,FALSE,"Tabl. A2";#N/A,#N/A,FALSE,"Tabl. A2-1";#N/A,#N/A,FALSE,"Tabl. A2-2"}</definedName>
    <definedName name="_tab98" hidden="1">{#N/A,#N/A,FALSE,"Tabl. A1";#N/A,#N/A,FALSE,"Tabl. A1 b";#N/A,#N/A,FALSE,"Tabl. A2";#N/A,#N/A,FALSE,"Tabl. A2-1";#N/A,#N/A,FALSE,"Tabl. A2-2"}</definedName>
    <definedName name="_tab987" localSheetId="10" hidden="1">{#N/A,#N/A,FALSE,"Tabl. G1";#N/A,#N/A,FALSE,"Tabl. G2"}</definedName>
    <definedName name="_tab987" localSheetId="7" hidden="1">{#N/A,#N/A,FALSE,"Tabl. G1";#N/A,#N/A,FALSE,"Tabl. G2"}</definedName>
    <definedName name="_tab987" hidden="1">{#N/A,#N/A,FALSE,"Tabl. G1";#N/A,#N/A,FALSE,"Tabl. G2"}</definedName>
    <definedName name="_Table2_Out" localSheetId="1" hidden="1">#REF!</definedName>
    <definedName name="_Table2_Out" localSheetId="9" hidden="1">#REF!</definedName>
    <definedName name="_Table2_Out" localSheetId="10" hidden="1">#REF!</definedName>
    <definedName name="_Table2_Out" localSheetId="6" hidden="1">#REF!</definedName>
    <definedName name="_Table2_Out" localSheetId="7" hidden="1">#REF!</definedName>
    <definedName name="_Table2_Out" hidden="1">#REF!</definedName>
    <definedName name="_tyt67" localSheetId="10" hidden="1">{#N/A,#N/A,FALSE,"ОТЛАДКА"}</definedName>
    <definedName name="_tyt67" localSheetId="7" hidden="1">{#N/A,#N/A,FALSE,"ОТЛАДКА"}</definedName>
    <definedName name="_tyt67" hidden="1">{#N/A,#N/A,FALSE,"ОТЛАДКА"}</definedName>
    <definedName name="_WB2" localSheetId="1">#REF!</definedName>
    <definedName name="_WB2" localSheetId="0">#REF!</definedName>
    <definedName name="_WB2" localSheetId="5">#REF!</definedName>
    <definedName name="_WB2" localSheetId="4">#REF!</definedName>
    <definedName name="_WB2" localSheetId="9">#REF!</definedName>
    <definedName name="_WB2" localSheetId="3">#REF!</definedName>
    <definedName name="_WB2" localSheetId="10">#REF!</definedName>
    <definedName name="_WB2" localSheetId="6">#REF!</definedName>
    <definedName name="_WB2" localSheetId="7">#REF!</definedName>
    <definedName name="_WB2">#REF!</definedName>
    <definedName name="_WEO1" localSheetId="1">#REF!</definedName>
    <definedName name="_WEO1" localSheetId="0">#REF!</definedName>
    <definedName name="_WEO1" localSheetId="5">#REF!</definedName>
    <definedName name="_WEO1" localSheetId="4">#REF!</definedName>
    <definedName name="_WEO1" localSheetId="9">#REF!</definedName>
    <definedName name="_WEO1" localSheetId="3">#REF!</definedName>
    <definedName name="_WEO1" localSheetId="10">#REF!</definedName>
    <definedName name="_WEO1" localSheetId="6">#REF!</definedName>
    <definedName name="_WEO1" localSheetId="7">#REF!</definedName>
    <definedName name="_WEO1">#REF!</definedName>
    <definedName name="_WEO2" localSheetId="1">#REF!</definedName>
    <definedName name="_WEO2" localSheetId="0">#REF!</definedName>
    <definedName name="_WEO2" localSheetId="5">#REF!</definedName>
    <definedName name="_WEO2" localSheetId="4">#REF!</definedName>
    <definedName name="_WEO2" localSheetId="9">#REF!</definedName>
    <definedName name="_WEO2" localSheetId="3">#REF!</definedName>
    <definedName name="_WEO2" localSheetId="10">#REF!</definedName>
    <definedName name="_WEO2" localSheetId="6">#REF!</definedName>
    <definedName name="_WEO2" localSheetId="7">#REF!</definedName>
    <definedName name="_WEO2">#REF!</definedName>
    <definedName name="_XX1" localSheetId="10" hidden="1">{#N/A,#N/A,FALSE,"ОТЛАДКА"}</definedName>
    <definedName name="_XX1" localSheetId="7" hidden="1">{#N/A,#N/A,FALSE,"ОТЛАДКА"}</definedName>
    <definedName name="_XX1" hidden="1">{#N/A,#N/A,FALSE,"ОТЛАДКА"}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1">[1]Imp!#REF!</definedName>
    <definedName name="_Z" localSheetId="0">[1]Imp!#REF!</definedName>
    <definedName name="_Z" localSheetId="5">[1]Imp!#REF!</definedName>
    <definedName name="_Z" localSheetId="4">[1]Imp!#REF!</definedName>
    <definedName name="_Z" localSheetId="9">[1]Imp!#REF!</definedName>
    <definedName name="_Z" localSheetId="3">[1]Imp!#REF!</definedName>
    <definedName name="_Z" localSheetId="10">[1]Imp!#REF!</definedName>
    <definedName name="_Z" localSheetId="6">[1]Imp!#REF!</definedName>
    <definedName name="_Z" localSheetId="7">[1]Imp!#REF!</definedName>
    <definedName name="_Z">[1]Imp!#REF!</definedName>
    <definedName name="a" localSheetId="1">#REF!</definedName>
    <definedName name="a" localSheetId="0">#REF!</definedName>
    <definedName name="a" localSheetId="5">#REF!</definedName>
    <definedName name="a" localSheetId="4">#REF!</definedName>
    <definedName name="a" localSheetId="9">#REF!</definedName>
    <definedName name="a" localSheetId="3">#REF!</definedName>
    <definedName name="a" localSheetId="10">#REF!</definedName>
    <definedName name="a" localSheetId="6">#REF!</definedName>
    <definedName name="a" localSheetId="7">#REF!</definedName>
    <definedName name="a">#REF!</definedName>
    <definedName name="AA.Report.Files" localSheetId="1" hidden="1">#REF!</definedName>
    <definedName name="AA.Report.Files" localSheetId="9" hidden="1">#REF!</definedName>
    <definedName name="AA.Report.Files" localSheetId="10" hidden="1">#REF!</definedName>
    <definedName name="AA.Report.Files" localSheetId="6" hidden="1">#REF!</definedName>
    <definedName name="AA.Report.Files" localSheetId="7" hidden="1">#REF!</definedName>
    <definedName name="AA.Report.Files" hidden="1">#REF!</definedName>
    <definedName name="AA.Reports.Available" localSheetId="1" hidden="1">#REF!</definedName>
    <definedName name="AA.Reports.Available" localSheetId="9" hidden="1">#REF!</definedName>
    <definedName name="AA.Reports.Available" localSheetId="10" hidden="1">#REF!</definedName>
    <definedName name="AA.Reports.Available" localSheetId="6" hidden="1">#REF!</definedName>
    <definedName name="AA.Reports.Available" localSheetId="7" hidden="1">#REF!</definedName>
    <definedName name="AA.Reports.Available" hidden="1">#REF!</definedName>
    <definedName name="AAA" localSheetId="1">#REF!</definedName>
    <definedName name="AAA" localSheetId="0">#REF!</definedName>
    <definedName name="AAA" localSheetId="5">#REF!</definedName>
    <definedName name="AAA" localSheetId="4">#REF!</definedName>
    <definedName name="AAA" localSheetId="9">#REF!</definedName>
    <definedName name="AAA" localSheetId="3">#REF!</definedName>
    <definedName name="AAA" localSheetId="10">#REF!</definedName>
    <definedName name="AAA" localSheetId="6">#REF!</definedName>
    <definedName name="AAA" localSheetId="7">#REF!</definedName>
    <definedName name="AAA">#REF!</definedName>
    <definedName name="aaaa" localSheetId="10" hidden="1">{#N/A,#N/A,FALSE,"ОТЛАДКА"}</definedName>
    <definedName name="aaaa" localSheetId="7" hidden="1">{#N/A,#N/A,FALSE,"ОТЛАДКА"}</definedName>
    <definedName name="aaaa" hidden="1">{#N/A,#N/A,FALSE,"ОТЛАДКА"}</definedName>
    <definedName name="aaaaa" localSheetId="10" hidden="1">{#N/A,#N/A,FALSE,"Aging Summary";#N/A,#N/A,FALSE,"Ratio Analysis";#N/A,#N/A,FALSE,"Test 120 Day Accts";#N/A,#N/A,FALSE,"Tickmarks"}</definedName>
    <definedName name="aaaaa" localSheetId="7" hidden="1">{#N/A,#N/A,FALSE,"Aging Summary";#N/A,#N/A,FALSE,"Ratio Analysis";#N/A,#N/A,FALSE,"Test 120 Day Accts";#N/A,#N/A,FALSE,"Tickmarks"}</definedName>
    <definedName name="aaaaa" hidden="1">{#N/A,#N/A,FALSE,"Aging Summary";#N/A,#N/A,FALSE,"Ratio Analysis";#N/A,#N/A,FALSE,"Test 120 Day Accts";#N/A,#N/A,FALSE,"Tickmarks"}</definedName>
    <definedName name="aaaaaa" localSheetId="1" hidden="1">#REF!</definedName>
    <definedName name="aaaaaa" localSheetId="9" hidden="1">#REF!</definedName>
    <definedName name="aaaaaa" localSheetId="10" hidden="1">#REF!</definedName>
    <definedName name="aaaaaa" localSheetId="6" hidden="1">#REF!</definedName>
    <definedName name="aaaaaa" localSheetId="7" hidden="1">#REF!</definedName>
    <definedName name="aaaaaa" hidden="1">#REF!</definedName>
    <definedName name="aaaaaaaaa" localSheetId="10" hidden="1">{#N/A,#N/A,FALSE,"ОТЛАДКА"}</definedName>
    <definedName name="aaaaaaaaa" localSheetId="7" hidden="1">{#N/A,#N/A,FALSE,"ОТЛАДКА"}</definedName>
    <definedName name="aaaaaaaaa" hidden="1">{#N/A,#N/A,FALSE,"ОТЛАДКА"}</definedName>
    <definedName name="ACTIVATE" localSheetId="1">#REF!</definedName>
    <definedName name="ACTIVATE" localSheetId="0">#REF!</definedName>
    <definedName name="ACTIVATE" localSheetId="5">#REF!</definedName>
    <definedName name="ACTIVATE" localSheetId="4">#REF!</definedName>
    <definedName name="ACTIVATE" localSheetId="9">#REF!</definedName>
    <definedName name="ACTIVATE" localSheetId="3">#REF!</definedName>
    <definedName name="ACTIVATE" localSheetId="10">#REF!</definedName>
    <definedName name="ACTIVATE" localSheetId="6">#REF!</definedName>
    <definedName name="ACTIVATE" localSheetId="7">#REF!</definedName>
    <definedName name="ACTIVATE">#REF!</definedName>
    <definedName name="adjust" localSheetId="10" hidden="1">{"Rpt1",#N/A,FALSE,"Recap";"Rpt1",#N/A,FALSE,"Charts"}</definedName>
    <definedName name="adjust" localSheetId="7" hidden="1">{"Rpt1",#N/A,FALSE,"Recap";"Rpt1",#N/A,FALSE,"Charts"}</definedName>
    <definedName name="adjust" hidden="1">{"Rpt1",#N/A,FALSE,"Recap";"Rpt1",#N/A,FALSE,"Charts"}</definedName>
    <definedName name="adjusted" localSheetId="10" hidden="1">{"Rpt1",#N/A,FALSE,"Recap";"Rpt1",#N/A,FALSE,"Charts"}</definedName>
    <definedName name="adjusted" localSheetId="7" hidden="1">{"Rpt1",#N/A,FALSE,"Recap";"Rpt1",#N/A,FALSE,"Charts"}</definedName>
    <definedName name="adjusted" hidden="1">{"Rpt1",#N/A,FALSE,"Recap";"Rpt1",#N/A,FALSE,"Charts"}</definedName>
    <definedName name="adsasda" localSheetId="1" hidden="1">#REF!</definedName>
    <definedName name="adsasda" localSheetId="9" hidden="1">#REF!</definedName>
    <definedName name="adsasda" localSheetId="10" hidden="1">#REF!</definedName>
    <definedName name="adsasda" localSheetId="6" hidden="1">#REF!</definedName>
    <definedName name="adsasda" localSheetId="7" hidden="1">#REF!</definedName>
    <definedName name="adsasda" hidden="1">#REF!</definedName>
    <definedName name="af" localSheetId="1">#REF!</definedName>
    <definedName name="af" localSheetId="0">#REF!</definedName>
    <definedName name="af" localSheetId="5">#REF!</definedName>
    <definedName name="af" localSheetId="4">#REF!</definedName>
    <definedName name="af" localSheetId="9">#REF!</definedName>
    <definedName name="af" localSheetId="3">#REF!</definedName>
    <definedName name="af" localSheetId="10">#REF!</definedName>
    <definedName name="af" localSheetId="6">#REF!</definedName>
    <definedName name="af" localSheetId="7">#REF!</definedName>
    <definedName name="af">#REF!</definedName>
    <definedName name="Agg_Assets">IFERROR(IF([20]Aggregate_Level!$A$1=1,OFFSET([20]Aggregate_Level!$U$140,0,0,1,-COUNT([20]Aggregate_Level!$Q$140:$U$140)),OFFSET([20]Aggregate_Level!$U$141,0,0,1,-COUNT([20]Aggregate_Level!$Q$141:$U$141))),0)</definedName>
    <definedName name="Agg_cashcover">IFERROR(OFFSET([20]Aggregate_Level!$U$101,0,0,1,-COUNT([20]Aggregate_Level!$Q$101:$U$101)),0)</definedName>
    <definedName name="Agg_CR">IFERROR(OFFSET([20]Aggregate_Level!$U$92,0,0,1,-COUNT([20]Aggregate_Level!$Q$92:$U$92)),0)</definedName>
    <definedName name="Agg_Curr_Asset">IFERROR(IF([20]Aggregate_Level!$A$1=1,OFFSET([20]Aggregate_Level!$U$142,0,0,1,-COUNT([20]Aggregate_Level!$Q$142:$U$142)),OFFSET([20]Aggregate_Level!$U$143,0,0,1,-COUNT([20]Aggregate_Level!$Q$143:$U$143))),0)</definedName>
    <definedName name="Agg_Curr_Liab">IFERROR(IF([20]Aggregate_Level!$A$1=1,OFFSET([20]Aggregate_Level!$U$146,0,0,1,-COUNT([20]Aggregate_Level!$Q$146:$U$146)),OFFSET([20]Aggregate_Level!$U$147,0,0,1,-COUNT([20]Aggregate_Level!$Q$147:$U$147))),0)</definedName>
    <definedName name="Agg_DtA">IFERROR(OFFSET([20]Aggregate_Level!$U$97,0,0,1,-COUNT([20]Aggregate_Level!$Q$97:$U$97)),0)</definedName>
    <definedName name="Agg_DtE">IFERROR(OFFSET([20]Aggregate_Level!$U$98,0,0,1,-COUNT([20]Aggregate_Level!$Q$98:$U$98)),0)</definedName>
    <definedName name="Agg_EBIT">IFERROR(OFFSET([20]Aggregate_Level!$U$86,0,0,1,-COUNT([20]Aggregate_Level!$Q$86:$U$86)),0)</definedName>
    <definedName name="Agg_EBITDA">IFERROR(IF([20]Aggregate_Level!$A$1=1,OFFSET([20]Aggregate_Level!$U$136,0,0,1,-COUNT([20]Aggregate_Level!$Q$136:$U$136)),OFFSET([20]Aggregate_Level!$U$137,0,0,1,-COUNT([20]Aggregate_Level!$Q$137:$U$137))),0)</definedName>
    <definedName name="Agg_Equity">IFERROR(IF([20]Aggregate_Level!$A$1=1,OFFSET([20]Aggregate_Level!$U$148,0,0,1,-COUNT([20]Aggregate_Level!$Q$148:$U$148)),OFFSET([20]Aggregate_Level!$U$149,0,0,1,-COUNT([20]Aggregate_Level!$Q$149:$U$149))),0)</definedName>
    <definedName name="Agg_Income">IFERROR(IF([20]Aggregate_Level!$A$1=1,OFFSET([20]Aggregate_Level!$U$138,0,0,1,-COUNT([20]Aggregate_Level!$Q$138:$U$138)),OFFSET([20]Aggregate_Level!$U$139,0,0,1,-COUNT([20]Aggregate_Level!$Q$139:$U$139))),0)</definedName>
    <definedName name="Agg_intcover">IFERROR(OFFSET([20]Aggregate_Level!$U$100,0,0,1,-COUNT([20]Aggregate_Level!$Q$100:$U$100)),0)</definedName>
    <definedName name="Agg_Liabilities">IFERROR(IF([20]Aggregate_Level!$A$1=1,OFFSET([20]Aggregate_Level!$U$144,0,0,1,-COUNT([20]Aggregate_Level!$Q$144:$U$144)),OFFSET([20]Aggregate_Level!$U$145,0,0,1,-COUNT([20]Aggregate_Level!$Q$145:$U$145))),0)</definedName>
    <definedName name="agg_liq_assets">IFERROR(OFFSET([20]Aggregate_Level!$AV$5,0,0,COUNTIF([20]Aggregate_Level!$AU$5:$AU$44,"&lt;&gt;#N/A"),),0)</definedName>
    <definedName name="agg_liq_liab">IFERROR(OFFSET([20]Aggregate_Level!$AW$5,0,0,COUNTIF([20]Aggregate_Level!$AU$5:$AU$44,"&lt;&gt;#N/A"),),0)</definedName>
    <definedName name="agg_net_liq">IFERROR(OFFSET([20]Aggregate_Level!$AX$5,0,0,COUNTIF([20]Aggregate_Level!$AU$5:$AU$44,"&lt;&gt;#N/A"),),0)</definedName>
    <definedName name="agg_net_liq_y">IFERROR(OFFSET([20]Aggregate_Level!$AY$5,0,0,COUNTIF([20]Aggregate_Level!$AU$5:$AU$44,"&lt;&gt;#N/A"),),0)</definedName>
    <definedName name="Agg_Net_Profit">IFERROR(OFFSET([20]Aggregate_Level!$U$87,0,0,1,-COUNT([20]Aggregate_Level!$Q$87:$U$87)),0)</definedName>
    <definedName name="Agg_ROA">IFERROR(OFFSET([20]Aggregate_Level!$U$88,0,0,1,-COUNT([20]Aggregate_Level!$Q$88:$U$88)),0)</definedName>
    <definedName name="Agg_ROE">IFERROR(OFFSET([20]Aggregate_Level!$U$89,0,0,1,-COUNT([20]Aggregate_Level!$Q$89:$U$89)),0)</definedName>
    <definedName name="Agg_tax_payable">IFERROR(OFFSET([20]Aggregate_Level!$U$105,0,0,1,-COUNT([20]Aggregate_Level!$Q$105:$U$105)),0)</definedName>
    <definedName name="Agg_Total_Liab">IFERROR(OFFSET([20]Aggregate_Level!$U$145,0,0,1,-COUNT([20]Aggregate_Level!$Q$145:$U$145)),0)</definedName>
    <definedName name="Agg_Year">IFERROR(OFFSET([20]Aggregates!$C$19,-17,0,1,COUNTIF([20]Aggregates!$C$19:$G$19,"&lt;&gt;0")),[20]Main!$E$12)</definedName>
    <definedName name="ALL">'[1]Imp:DSA output'!$C$9:$R$464</definedName>
    <definedName name="Allocation">[21]წმინდა_ამოღება!$C:$C</definedName>
    <definedName name="amortization" localSheetId="1">#REF!</definedName>
    <definedName name="amortization" localSheetId="0">#REF!</definedName>
    <definedName name="amortization" localSheetId="5">#REF!</definedName>
    <definedName name="amortization" localSheetId="4">#REF!</definedName>
    <definedName name="amortization" localSheetId="9">#REF!</definedName>
    <definedName name="amortization" localSheetId="3">#REF!</definedName>
    <definedName name="amortization" localSheetId="10">#REF!</definedName>
    <definedName name="amortization" localSheetId="6">#REF!</definedName>
    <definedName name="amortization" localSheetId="7">#REF!</definedName>
    <definedName name="amortization">#REF!</definedName>
    <definedName name="angarishi">[22]Sheet2!$A$1:$A$3</definedName>
    <definedName name="AprSun1">#N/A</definedName>
    <definedName name="aqtiuri" localSheetId="1">#REF!</definedName>
    <definedName name="aqtiuri" localSheetId="9">#REF!</definedName>
    <definedName name="aqtiuri" localSheetId="10">#REF!</definedName>
    <definedName name="aqtiuri" localSheetId="6">#REF!</definedName>
    <definedName name="aqtiuri" localSheetId="7">#REF!</definedName>
    <definedName name="aqtiuri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localSheetId="1" hidden="1">#REF!</definedName>
    <definedName name="AS2StaticLS" localSheetId="9" hidden="1">#REF!</definedName>
    <definedName name="AS2StaticLS" localSheetId="10" hidden="1">#REF!</definedName>
    <definedName name="AS2StaticLS" localSheetId="6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9" hidden="1">#REF!</definedName>
    <definedName name="AS2TickmarkLS" localSheetId="10" hidden="1">#REF!</definedName>
    <definedName name="AS2TickmarkLS" localSheetId="6" hidden="1">#REF!</definedName>
    <definedName name="AS2TickmarkLS" localSheetId="7" hidden="1">#REF!</definedName>
    <definedName name="AS2TickmarkLS" hidden="1">#REF!</definedName>
    <definedName name="AS2VersionLS" hidden="1">300</definedName>
    <definedName name="asadada" localSheetId="10" hidden="1">{#N/A,#N/A,FALSE,"ОТЛАДКА"}</definedName>
    <definedName name="asadada" localSheetId="7" hidden="1">{#N/A,#N/A,FALSE,"ОТЛАДКА"}</definedName>
    <definedName name="asadada" hidden="1">{#N/A,#N/A,FALSE,"ОТЛАДКА"}</definedName>
    <definedName name="asdf" localSheetId="10" hidden="1">{#N/A,#N/A,FALSE,"ОТЛАДКА"}</definedName>
    <definedName name="asdf" localSheetId="7" hidden="1">{#N/A,#N/A,FALSE,"ОТЛАДКА"}</definedName>
    <definedName name="asdf" hidden="1">{#N/A,#N/A,FALSE,"ОТЛАДКА"}</definedName>
    <definedName name="ase" localSheetId="1">#REF!</definedName>
    <definedName name="ase" localSheetId="0">#REF!</definedName>
    <definedName name="ase" localSheetId="5">#REF!</definedName>
    <definedName name="ase" localSheetId="4">#REF!</definedName>
    <definedName name="ase" localSheetId="9">#REF!</definedName>
    <definedName name="ase" localSheetId="3">#REF!</definedName>
    <definedName name="ase" localSheetId="10">#REF!</definedName>
    <definedName name="ase" localSheetId="6">#REF!</definedName>
    <definedName name="ase" localSheetId="7">#REF!</definedName>
    <definedName name="ase">#REF!</definedName>
    <definedName name="asjdhad" localSheetId="0" hidden="1">{#N/A,#N/A,FALSE,"CB";#N/A,#N/A,FALSE,"CMB";#N/A,#N/A,FALSE,"NBFI"}</definedName>
    <definedName name="asjdhad" localSheetId="5" hidden="1">{#N/A,#N/A,FALSE,"CB";#N/A,#N/A,FALSE,"CMB";#N/A,#N/A,FALSE,"NBFI"}</definedName>
    <definedName name="asjdhad" localSheetId="4" hidden="1">{#N/A,#N/A,FALSE,"CB";#N/A,#N/A,FALSE,"CMB";#N/A,#N/A,FALSE,"NBFI"}</definedName>
    <definedName name="asjdhad" localSheetId="3" hidden="1">{#N/A,#N/A,FALSE,"CB";#N/A,#N/A,FALSE,"CMB";#N/A,#N/A,FALSE,"NBFI"}</definedName>
    <definedName name="asjdhad" localSheetId="10" hidden="1">{#N/A,#N/A,FALSE,"CB";#N/A,#N/A,FALSE,"CMB";#N/A,#N/A,FALSE,"NBFI"}</definedName>
    <definedName name="asjdhad" localSheetId="7" hidden="1">{#N/A,#N/A,FALSE,"CB";#N/A,#N/A,FALSE,"CMB";#N/A,#N/A,FALSE,"NBFI"}</definedName>
    <definedName name="asjdhad" hidden="1">{#N/A,#N/A,FALSE,"CB";#N/A,#N/A,FALSE,"CMB";#N/A,#N/A,FALSE,"NBFI"}</definedName>
    <definedName name="assump_esaf_98" localSheetId="1">#REF!</definedName>
    <definedName name="assump_esaf_98" localSheetId="0">#REF!</definedName>
    <definedName name="assump_esaf_98" localSheetId="5">#REF!</definedName>
    <definedName name="assump_esaf_98" localSheetId="4">#REF!</definedName>
    <definedName name="assump_esaf_98" localSheetId="9">#REF!</definedName>
    <definedName name="assump_esaf_98" localSheetId="3">#REF!</definedName>
    <definedName name="assump_esaf_98" localSheetId="10">#REF!</definedName>
    <definedName name="assump_esaf_98" localSheetId="6">#REF!</definedName>
    <definedName name="assump_esaf_98" localSheetId="7">#REF!</definedName>
    <definedName name="assump_esaf_98">#REF!</definedName>
    <definedName name="assump97_rev" localSheetId="1">#REF!</definedName>
    <definedName name="assump97_rev" localSheetId="0">#REF!</definedName>
    <definedName name="assump97_rev" localSheetId="5">#REF!</definedName>
    <definedName name="assump97_rev" localSheetId="4">#REF!</definedName>
    <definedName name="assump97_rev" localSheetId="9">#REF!</definedName>
    <definedName name="assump97_rev" localSheetId="3">#REF!</definedName>
    <definedName name="assump97_rev" localSheetId="10">#REF!</definedName>
    <definedName name="assump97_rev" localSheetId="6">#REF!</definedName>
    <definedName name="assump97_rev" localSheetId="7">#REF!</definedName>
    <definedName name="assump97_rev">#REF!</definedName>
    <definedName name="assumptions" localSheetId="1">#REF!</definedName>
    <definedName name="assumptions" localSheetId="0">#REF!</definedName>
    <definedName name="assumptions" localSheetId="5">#REF!</definedName>
    <definedName name="assumptions" localSheetId="4">#REF!</definedName>
    <definedName name="assumptions" localSheetId="9">#REF!</definedName>
    <definedName name="assumptions" localSheetId="3">#REF!</definedName>
    <definedName name="assumptions" localSheetId="10">#REF!</definedName>
    <definedName name="assumptions" localSheetId="6">#REF!</definedName>
    <definedName name="assumptions" localSheetId="7">#REF!</definedName>
    <definedName name="assumptions">#REF!</definedName>
    <definedName name="atrade" localSheetId="1">[16]!atrade</definedName>
    <definedName name="atrade" localSheetId="9">[16]!atrade</definedName>
    <definedName name="atrade" localSheetId="6">[16]!atrade</definedName>
    <definedName name="atrade">[16]!atrade</definedName>
    <definedName name="AugSun1">#N/A</definedName>
    <definedName name="aXA" localSheetId="10" hidden="1">{#N/A,#N/A,FALSE,"ОТЛАДКА"}</definedName>
    <definedName name="aXA" localSheetId="7" hidden="1">{#N/A,#N/A,FALSE,"ОТЛАДКА"}</definedName>
    <definedName name="aXA" hidden="1">{#N/A,#N/A,FALSE,"ОТЛАДКА"}</definedName>
    <definedName name="b" localSheetId="1">#REF!</definedName>
    <definedName name="b" localSheetId="0">#REF!</definedName>
    <definedName name="b" localSheetId="5">#REF!</definedName>
    <definedName name="b" localSheetId="4">#REF!</definedName>
    <definedName name="b" localSheetId="9">#REF!</definedName>
    <definedName name="b" localSheetId="3">#REF!</definedName>
    <definedName name="b" localSheetId="10">#REF!</definedName>
    <definedName name="b" localSheetId="6">#REF!</definedName>
    <definedName name="b" localSheetId="7">#REF!</definedName>
    <definedName name="b">#REF!</definedName>
    <definedName name="Balance_of_payments" localSheetId="1">#REF!</definedName>
    <definedName name="Balance_of_payments" localSheetId="0">#REF!</definedName>
    <definedName name="Balance_of_payments" localSheetId="5">#REF!</definedName>
    <definedName name="Balance_of_payments" localSheetId="4">#REF!</definedName>
    <definedName name="Balance_of_payments" localSheetId="9">#REF!</definedName>
    <definedName name="Balance_of_payments" localSheetId="3">#REF!</definedName>
    <definedName name="Balance_of_payments" localSheetId="10">#REF!</definedName>
    <definedName name="Balance_of_payments" localSheetId="6">#REF!</definedName>
    <definedName name="Balance_of_payments" localSheetId="7">#REF!</definedName>
    <definedName name="Balance_of_payments">#REF!</definedName>
    <definedName name="BankCode">[23]Info!$C$1</definedName>
    <definedName name="BankName">[23]Info!$B$1</definedName>
    <definedName name="banks">'[24]DMB prog'!$E$4:$AT$42</definedName>
    <definedName name="BASDAT" localSheetId="1">'[5]Annual Tables'!#REF!</definedName>
    <definedName name="BASDAT" localSheetId="0">'[5]Annual Tables'!#REF!</definedName>
    <definedName name="BASDAT" localSheetId="5">'[5]Annual Tables'!#REF!</definedName>
    <definedName name="BASDAT" localSheetId="4">'[5]Annual Tables'!#REF!</definedName>
    <definedName name="BASDAT" localSheetId="9">'[5]Annual Tables'!#REF!</definedName>
    <definedName name="BASDAT" localSheetId="3">'[5]Annual Tables'!#REF!</definedName>
    <definedName name="BASDAT" localSheetId="10">'[5]Annual Tables'!#REF!</definedName>
    <definedName name="BASDAT" localSheetId="6">'[5]Annual Tables'!#REF!</definedName>
    <definedName name="BASDAT" localSheetId="7">'[5]Annual Tables'!#REF!</definedName>
    <definedName name="BASDAT">'[5]Annual Tables'!#REF!</definedName>
    <definedName name="bat67_evolFev2005" localSheetId="10" hidden="1">{#N/A,#N/A,FALSE,"Tabl. D1";#N/A,#N/A,FALSE,"Tabl. D1 b";#N/A,#N/A,FALSE,"Tabl. D2";#N/A,#N/A,FALSE,"Tabl. D2 b";#N/A,#N/A,FALSE,"Tabl. D3";#N/A,#N/A,FALSE,"Tabl. D4";#N/A,#N/A,FALSE,"Tabl. D5"}</definedName>
    <definedName name="bat67_evolFev2005" localSheetId="7" hidden="1">{#N/A,#N/A,FALSE,"Tabl. D1";#N/A,#N/A,FALSE,"Tabl. D1 b";#N/A,#N/A,FALSE,"Tabl. D2";#N/A,#N/A,FALSE,"Tabl. D2 b";#N/A,#N/A,FALSE,"Tabl. D3";#N/A,#N/A,FALSE,"Tabl. D4";#N/A,#N/A,FALSE,"Tabl. D5"}</definedName>
    <definedName name="bat67_evolFev2005" hidden="1">{#N/A,#N/A,FALSE,"Tabl. D1";#N/A,#N/A,FALSE,"Tabl. D1 b";#N/A,#N/A,FALSE,"Tabl. D2";#N/A,#N/A,FALSE,"Tabl. D2 b";#N/A,#N/A,FALSE,"Tabl. D3";#N/A,#N/A,FALSE,"Tabl. D4";#N/A,#N/A,FALSE,"Tabl. D5"}</definedName>
    <definedName name="BATEAU" localSheetId="10" hidden="1">{#N/A,#N/A,FALSE,"Tabl. G1";#N/A,#N/A,FALSE,"Tabl. G2"}</definedName>
    <definedName name="BATEAU" localSheetId="7" hidden="1">{#N/A,#N/A,FALSE,"Tabl. G1";#N/A,#N/A,FALSE,"Tabl. G2"}</definedName>
    <definedName name="BATEAU" hidden="1">{#N/A,#N/A,FALSE,"Tabl. G1";#N/A,#N/A,FALSE,"Tabl. G2"}</definedName>
    <definedName name="BATEAU_evolFev2005" localSheetId="10" hidden="1">{#N/A,#N/A,FALSE,"Tabl. G1";#N/A,#N/A,FALSE,"Tabl. G2"}</definedName>
    <definedName name="BATEAU_evolFev2005" localSheetId="7" hidden="1">{#N/A,#N/A,FALSE,"Tabl. G1";#N/A,#N/A,FALSE,"Tabl. G2"}</definedName>
    <definedName name="BATEAU_evolFev2005" hidden="1">{#N/A,#N/A,FALSE,"Tabl. G1";#N/A,#N/A,FALSE,"Tabl. G2"}</definedName>
    <definedName name="Batumi_debt" localSheetId="1">#REF!</definedName>
    <definedName name="Batumi_debt" localSheetId="0">#REF!</definedName>
    <definedName name="Batumi_debt" localSheetId="5">#REF!</definedName>
    <definedName name="Batumi_debt" localSheetId="4">#REF!</definedName>
    <definedName name="Batumi_debt" localSheetId="9">#REF!</definedName>
    <definedName name="Batumi_debt" localSheetId="3">#REF!</definedName>
    <definedName name="Batumi_debt" localSheetId="10">#REF!</definedName>
    <definedName name="Batumi_debt" localSheetId="6">#REF!</definedName>
    <definedName name="Batumi_debt" localSheetId="7">#REF!</definedName>
    <definedName name="Batumi_debt">#REF!</definedName>
    <definedName name="bb" localSheetId="0" hidden="1">{"Riqfin97",#N/A,FALSE,"Tran";"Riqfinpro",#N/A,FALSE,"Tran"}</definedName>
    <definedName name="bb" localSheetId="5" hidden="1">{"Riqfin97",#N/A,FALSE,"Tran";"Riqfinpro",#N/A,FALSE,"Tran"}</definedName>
    <definedName name="bb" localSheetId="4" hidden="1">{"Riqfin97",#N/A,FALSE,"Tran";"Riqfinpro",#N/A,FALSE,"Tran"}</definedName>
    <definedName name="bb" localSheetId="3" hidden="1">{"Riqfin97",#N/A,FALSE,"Tran";"Riqfinpro",#N/A,FALSE,"Tran"}</definedName>
    <definedName name="bb" localSheetId="10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1">#REF!</definedName>
    <definedName name="BBB" localSheetId="0">#REF!</definedName>
    <definedName name="BBB" localSheetId="5">#REF!</definedName>
    <definedName name="BBB" localSheetId="4">#REF!</definedName>
    <definedName name="BBB" localSheetId="9">#REF!</definedName>
    <definedName name="BBB" localSheetId="3">#REF!</definedName>
    <definedName name="BBB" localSheetId="10">#REF!</definedName>
    <definedName name="BBB" localSheetId="6">#REF!</definedName>
    <definedName name="BBB" localSheetId="7">#REF!</definedName>
    <definedName name="BBB">#REF!</definedName>
    <definedName name="bbobokbasobdo" localSheetId="10" hidden="1">{#N/A,#N/A,FALSE,"ОТЛАДКА"}</definedName>
    <definedName name="bbobokbasobdo" localSheetId="7" hidden="1">{#N/A,#N/A,FALSE,"ОТЛАДКА"}</definedName>
    <definedName name="bbobokbasobdo" hidden="1">{#N/A,#N/A,FALSE,"ОТЛАДКА"}</definedName>
    <definedName name="BCA" localSheetId="1">#REF!</definedName>
    <definedName name="BCA" localSheetId="0">#REF!</definedName>
    <definedName name="BCA" localSheetId="5">#REF!</definedName>
    <definedName name="BCA" localSheetId="4">#REF!</definedName>
    <definedName name="BCA" localSheetId="9">#REF!</definedName>
    <definedName name="BCA" localSheetId="3">#REF!</definedName>
    <definedName name="BCA" localSheetId="10">#REF!</definedName>
    <definedName name="BCA" localSheetId="6">#REF!</definedName>
    <definedName name="BCA" localSheetId="7">#REF!</definedName>
    <definedName name="BCA">#REF!</definedName>
    <definedName name="BCA_1">#N/A</definedName>
    <definedName name="BCA_GDP">#N/A</definedName>
    <definedName name="BCA_NGDP" localSheetId="1">#REF!</definedName>
    <definedName name="BCA_NGDP" localSheetId="0">#REF!</definedName>
    <definedName name="BCA_NGDP" localSheetId="5">#REF!</definedName>
    <definedName name="BCA_NGDP" localSheetId="4">#REF!</definedName>
    <definedName name="BCA_NGDP" localSheetId="9">#REF!</definedName>
    <definedName name="BCA_NGDP" localSheetId="3">#REF!</definedName>
    <definedName name="BCA_NGDP" localSheetId="10">#REF!</definedName>
    <definedName name="BCA_NGDP" localSheetId="6">#REF!</definedName>
    <definedName name="BCA_NGDP" localSheetId="7">#REF!</definedName>
    <definedName name="BCA_NGDP">#REF!</definedName>
    <definedName name="BE" localSheetId="1">#REF!</definedName>
    <definedName name="BE" localSheetId="0">#REF!</definedName>
    <definedName name="BE" localSheetId="5">#REF!</definedName>
    <definedName name="BE" localSheetId="4">#REF!</definedName>
    <definedName name="BE" localSheetId="9">#REF!</definedName>
    <definedName name="BE" localSheetId="3">#REF!</definedName>
    <definedName name="BE" localSheetId="10">#REF!</definedName>
    <definedName name="BE" localSheetId="6">#REF!</definedName>
    <definedName name="BE" localSheetId="7">#REF!</definedName>
    <definedName name="BE">#REF!</definedName>
    <definedName name="BE_1">#N/A</definedName>
    <definedName name="BEA" localSheetId="1">#REF!</definedName>
    <definedName name="BEA" localSheetId="0">#REF!</definedName>
    <definedName name="BEA" localSheetId="5">#REF!</definedName>
    <definedName name="BEA" localSheetId="4">#REF!</definedName>
    <definedName name="BEA" localSheetId="9">#REF!</definedName>
    <definedName name="BEA" localSheetId="3">#REF!</definedName>
    <definedName name="BEA" localSheetId="10">#REF!</definedName>
    <definedName name="BEA" localSheetId="6">#REF!</definedName>
    <definedName name="BEA" localSheetId="7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1">#REF!</definedName>
    <definedName name="BED" localSheetId="0">#REF!</definedName>
    <definedName name="BED" localSheetId="5">#REF!</definedName>
    <definedName name="BED" localSheetId="4">#REF!</definedName>
    <definedName name="BED" localSheetId="9">#REF!</definedName>
    <definedName name="BED" localSheetId="3">#REF!</definedName>
    <definedName name="BED" localSheetId="10">#REF!</definedName>
    <definedName name="BED" localSheetId="6">#REF!</definedName>
    <definedName name="BED" localSheetId="7">#REF!</definedName>
    <definedName name="BED">#REF!</definedName>
    <definedName name="BED_6" localSheetId="1">#REF!</definedName>
    <definedName name="BED_6" localSheetId="0">#REF!</definedName>
    <definedName name="BED_6" localSheetId="5">#REF!</definedName>
    <definedName name="BED_6" localSheetId="4">#REF!</definedName>
    <definedName name="BED_6" localSheetId="9">#REF!</definedName>
    <definedName name="BED_6" localSheetId="3">#REF!</definedName>
    <definedName name="BED_6" localSheetId="10">#REF!</definedName>
    <definedName name="BED_6" localSheetId="6">#REF!</definedName>
    <definedName name="BED_6" localSheetId="7">#REF!</definedName>
    <definedName name="BED_6">#REF!</definedName>
    <definedName name="BEDE" localSheetId="1">#REF!</definedName>
    <definedName name="BEDE" localSheetId="0">#REF!</definedName>
    <definedName name="BEDE" localSheetId="5">#REF!</definedName>
    <definedName name="BEDE" localSheetId="4">#REF!</definedName>
    <definedName name="BEDE" localSheetId="9">#REF!</definedName>
    <definedName name="BEDE" localSheetId="3">#REF!</definedName>
    <definedName name="BEDE" localSheetId="10">#REF!</definedName>
    <definedName name="BEDE" localSheetId="6">#REF!</definedName>
    <definedName name="BEDE" localSheetId="7">#REF!</definedName>
    <definedName name="BEDE">#REF!</definedName>
    <definedName name="BEO" localSheetId="1">#REF!</definedName>
    <definedName name="BEO" localSheetId="0">#REF!</definedName>
    <definedName name="BEO" localSheetId="5">#REF!</definedName>
    <definedName name="BEO" localSheetId="4">#REF!</definedName>
    <definedName name="BEO" localSheetId="9">#REF!</definedName>
    <definedName name="BEO" localSheetId="3">#REF!</definedName>
    <definedName name="BEO" localSheetId="10">#REF!</definedName>
    <definedName name="BEO" localSheetId="6">#REF!</definedName>
    <definedName name="BEO" localSheetId="7">#REF!</definedName>
    <definedName name="BEO">#REF!</definedName>
    <definedName name="BER" localSheetId="1">#REF!</definedName>
    <definedName name="BER" localSheetId="0">#REF!</definedName>
    <definedName name="BER" localSheetId="5">#REF!</definedName>
    <definedName name="BER" localSheetId="4">#REF!</definedName>
    <definedName name="BER" localSheetId="9">#REF!</definedName>
    <definedName name="BER" localSheetId="3">#REF!</definedName>
    <definedName name="BER" localSheetId="10">#REF!</definedName>
    <definedName name="BER" localSheetId="6">#REF!</definedName>
    <definedName name="BER" localSheetId="7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1">#REF!</definedName>
    <definedName name="BF" localSheetId="0">#REF!</definedName>
    <definedName name="BF" localSheetId="5">#REF!</definedName>
    <definedName name="BF" localSheetId="4">#REF!</definedName>
    <definedName name="BF" localSheetId="9">#REF!</definedName>
    <definedName name="BF" localSheetId="3">#REF!</definedName>
    <definedName name="BF" localSheetId="10">#REF!</definedName>
    <definedName name="BF" localSheetId="6">#REF!</definedName>
    <definedName name="BF" localSheetId="7">#REF!</definedName>
    <definedName name="BF">#REF!</definedName>
    <definedName name="BF_1">#N/A</definedName>
    <definedName name="BFD" localSheetId="1">#REF!</definedName>
    <definedName name="BFD" localSheetId="0">#REF!</definedName>
    <definedName name="BFD" localSheetId="5">#REF!</definedName>
    <definedName name="BFD" localSheetId="4">#REF!</definedName>
    <definedName name="BFD" localSheetId="9">#REF!</definedName>
    <definedName name="BFD" localSheetId="3">#REF!</definedName>
    <definedName name="BFD" localSheetId="10">#REF!</definedName>
    <definedName name="BFD" localSheetId="6">#REF!</definedName>
    <definedName name="BFD" localSheetId="7">#REF!</definedName>
    <definedName name="BFD">#REF!</definedName>
    <definedName name="BFDA" localSheetId="1">#REF!</definedName>
    <definedName name="BFDA" localSheetId="0">#REF!</definedName>
    <definedName name="BFDA" localSheetId="5">#REF!</definedName>
    <definedName name="BFDA" localSheetId="4">#REF!</definedName>
    <definedName name="BFDA" localSheetId="9">#REF!</definedName>
    <definedName name="BFDA" localSheetId="3">#REF!</definedName>
    <definedName name="BFDA" localSheetId="10">#REF!</definedName>
    <definedName name="BFDA" localSheetId="6">#REF!</definedName>
    <definedName name="BFDA" localSheetId="7">#REF!</definedName>
    <definedName name="BFDA">#REF!</definedName>
    <definedName name="BFDI" localSheetId="1">#REF!</definedName>
    <definedName name="BFDI" localSheetId="0">#REF!</definedName>
    <definedName name="BFDI" localSheetId="5">#REF!</definedName>
    <definedName name="BFDI" localSheetId="4">#REF!</definedName>
    <definedName name="BFDI" localSheetId="9">#REF!</definedName>
    <definedName name="BFDI" localSheetId="3">#REF!</definedName>
    <definedName name="BFDI" localSheetId="10">#REF!</definedName>
    <definedName name="BFDI" localSheetId="6">#REF!</definedName>
    <definedName name="BFDI" localSheetId="7">#REF!</definedName>
    <definedName name="BFDI">#REF!</definedName>
    <definedName name="BFDIL" localSheetId="1">#REF!</definedName>
    <definedName name="BFDIL" localSheetId="0">#REF!</definedName>
    <definedName name="BFDIL" localSheetId="5">#REF!</definedName>
    <definedName name="BFDIL" localSheetId="4">#REF!</definedName>
    <definedName name="BFDIL" localSheetId="9">#REF!</definedName>
    <definedName name="BFDIL" localSheetId="3">#REF!</definedName>
    <definedName name="BFDIL" localSheetId="10">#REF!</definedName>
    <definedName name="BFDIL" localSheetId="6">#REF!</definedName>
    <definedName name="BFDIL" localSheetId="7">#REF!</definedName>
    <definedName name="BFDIL">#REF!</definedName>
    <definedName name="BFL">#N/A</definedName>
    <definedName name="BFL_D" localSheetId="1">#REF!</definedName>
    <definedName name="BFL_D" localSheetId="0">#REF!</definedName>
    <definedName name="BFL_D" localSheetId="5">#REF!</definedName>
    <definedName name="BFL_D" localSheetId="4">#REF!</definedName>
    <definedName name="BFL_D" localSheetId="9">#REF!</definedName>
    <definedName name="BFL_D" localSheetId="3">#REF!</definedName>
    <definedName name="BFL_D" localSheetId="10">#REF!</definedName>
    <definedName name="BFL_D" localSheetId="6">#REF!</definedName>
    <definedName name="BFL_D" localSheetId="7">#REF!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 localSheetId="1">'[25]GDP and CPI'!BFLD_DF</definedName>
    <definedName name="BFLD_DF" localSheetId="9">'[25]GDP and CPI'!BFLD_DF</definedName>
    <definedName name="BFLD_DF" localSheetId="6">'[25]GDP and CPI'!BFLD_DF</definedName>
    <definedName name="BFLD_DF">'[25]GDP and CPI'!BFLD_DF</definedName>
    <definedName name="BFLG">#N/A</definedName>
    <definedName name="BFLG_D">#N/A</definedName>
    <definedName name="BFLG_DF">#N/A</definedName>
    <definedName name="BFO" localSheetId="1">#REF!</definedName>
    <definedName name="BFO" localSheetId="0">#REF!</definedName>
    <definedName name="BFO" localSheetId="5">#REF!</definedName>
    <definedName name="BFO" localSheetId="4">#REF!</definedName>
    <definedName name="BFO" localSheetId="9">#REF!</definedName>
    <definedName name="BFO" localSheetId="3">#REF!</definedName>
    <definedName name="BFO" localSheetId="10">#REF!</definedName>
    <definedName name="BFO" localSheetId="6">#REF!</definedName>
    <definedName name="BFO" localSheetId="7">#REF!</definedName>
    <definedName name="BFO">#REF!</definedName>
    <definedName name="BFOA" localSheetId="1">#REF!</definedName>
    <definedName name="BFOA" localSheetId="0">#REF!</definedName>
    <definedName name="BFOA" localSheetId="5">#REF!</definedName>
    <definedName name="BFOA" localSheetId="4">#REF!</definedName>
    <definedName name="BFOA" localSheetId="9">#REF!</definedName>
    <definedName name="BFOA" localSheetId="3">#REF!</definedName>
    <definedName name="BFOA" localSheetId="10">#REF!</definedName>
    <definedName name="BFOA" localSheetId="6">#REF!</definedName>
    <definedName name="BFOA" localSheetId="7">#REF!</definedName>
    <definedName name="BFOA">#REF!</definedName>
    <definedName name="BFOAG" localSheetId="1">#REF!</definedName>
    <definedName name="BFOAG" localSheetId="0">#REF!</definedName>
    <definedName name="BFOAG" localSheetId="5">#REF!</definedName>
    <definedName name="BFOAG" localSheetId="4">#REF!</definedName>
    <definedName name="BFOAG" localSheetId="9">#REF!</definedName>
    <definedName name="BFOAG" localSheetId="3">#REF!</definedName>
    <definedName name="BFOAG" localSheetId="10">#REF!</definedName>
    <definedName name="BFOAG" localSheetId="6">#REF!</definedName>
    <definedName name="BFOAG" localSheetId="7">#REF!</definedName>
    <definedName name="BFOAG">#REF!</definedName>
    <definedName name="BFOL" localSheetId="1">#REF!</definedName>
    <definedName name="BFOL" localSheetId="0">#REF!</definedName>
    <definedName name="BFOL" localSheetId="5">#REF!</definedName>
    <definedName name="BFOL" localSheetId="4">#REF!</definedName>
    <definedName name="BFOL" localSheetId="9">#REF!</definedName>
    <definedName name="BFOL" localSheetId="3">#REF!</definedName>
    <definedName name="BFOL" localSheetId="10">#REF!</definedName>
    <definedName name="BFOL" localSheetId="6">#REF!</definedName>
    <definedName name="BFOL" localSheetId="7">#REF!</definedName>
    <definedName name="BFOL">#REF!</definedName>
    <definedName name="BFOL_B" localSheetId="1">#REF!</definedName>
    <definedName name="BFOL_B" localSheetId="0">#REF!</definedName>
    <definedName name="BFOL_B" localSheetId="5">#REF!</definedName>
    <definedName name="BFOL_B" localSheetId="4">#REF!</definedName>
    <definedName name="BFOL_B" localSheetId="9">#REF!</definedName>
    <definedName name="BFOL_B" localSheetId="3">#REF!</definedName>
    <definedName name="BFOL_B" localSheetId="10">#REF!</definedName>
    <definedName name="BFOL_B" localSheetId="6">#REF!</definedName>
    <definedName name="BFOL_B" localSheetId="7">#REF!</definedName>
    <definedName name="BFOL_B">#REF!</definedName>
    <definedName name="BFOL_G" localSheetId="1">#REF!</definedName>
    <definedName name="BFOL_G" localSheetId="0">#REF!</definedName>
    <definedName name="BFOL_G" localSheetId="5">#REF!</definedName>
    <definedName name="BFOL_G" localSheetId="4">#REF!</definedName>
    <definedName name="BFOL_G" localSheetId="9">#REF!</definedName>
    <definedName name="BFOL_G" localSheetId="3">#REF!</definedName>
    <definedName name="BFOL_G" localSheetId="10">#REF!</definedName>
    <definedName name="BFOL_G" localSheetId="6">#REF!</definedName>
    <definedName name="BFOL_G" localSheetId="7">#REF!</definedName>
    <definedName name="BFOL_G">#REF!</definedName>
    <definedName name="BFOL_L" localSheetId="1">#REF!</definedName>
    <definedName name="BFOL_L" localSheetId="0">#REF!</definedName>
    <definedName name="BFOL_L" localSheetId="5">#REF!</definedName>
    <definedName name="BFOL_L" localSheetId="4">#REF!</definedName>
    <definedName name="BFOL_L" localSheetId="9">#REF!</definedName>
    <definedName name="BFOL_L" localSheetId="3">#REF!</definedName>
    <definedName name="BFOL_L" localSheetId="10">#REF!</definedName>
    <definedName name="BFOL_L" localSheetId="6">#REF!</definedName>
    <definedName name="BFOL_L" localSheetId="7">#REF!</definedName>
    <definedName name="BFOL_L">#REF!</definedName>
    <definedName name="BFOL_O" localSheetId="1">#REF!</definedName>
    <definedName name="BFOL_O" localSheetId="0">#REF!</definedName>
    <definedName name="BFOL_O" localSheetId="5">#REF!</definedName>
    <definedName name="BFOL_O" localSheetId="4">#REF!</definedName>
    <definedName name="BFOL_O" localSheetId="9">#REF!</definedName>
    <definedName name="BFOL_O" localSheetId="3">#REF!</definedName>
    <definedName name="BFOL_O" localSheetId="10">#REF!</definedName>
    <definedName name="BFOL_O" localSheetId="6">#REF!</definedName>
    <definedName name="BFOL_O" localSheetId="7">#REF!</definedName>
    <definedName name="BFOL_O">#REF!</definedName>
    <definedName name="BFOL_S" localSheetId="1">#REF!</definedName>
    <definedName name="BFOL_S" localSheetId="0">#REF!</definedName>
    <definedName name="BFOL_S" localSheetId="5">#REF!</definedName>
    <definedName name="BFOL_S" localSheetId="4">#REF!</definedName>
    <definedName name="BFOL_S" localSheetId="9">#REF!</definedName>
    <definedName name="BFOL_S" localSheetId="3">#REF!</definedName>
    <definedName name="BFOL_S" localSheetId="10">#REF!</definedName>
    <definedName name="BFOL_S" localSheetId="6">#REF!</definedName>
    <definedName name="BFOL_S" localSheetId="7">#REF!</definedName>
    <definedName name="BFOL_S">#REF!</definedName>
    <definedName name="BFOLB" localSheetId="1">#REF!</definedName>
    <definedName name="BFOLB" localSheetId="0">#REF!</definedName>
    <definedName name="BFOLB" localSheetId="5">#REF!</definedName>
    <definedName name="BFOLB" localSheetId="4">#REF!</definedName>
    <definedName name="BFOLB" localSheetId="9">#REF!</definedName>
    <definedName name="BFOLB" localSheetId="3">#REF!</definedName>
    <definedName name="BFOLB" localSheetId="10">#REF!</definedName>
    <definedName name="BFOLB" localSheetId="6">#REF!</definedName>
    <definedName name="BFOLB" localSheetId="7">#REF!</definedName>
    <definedName name="BFOLB">#REF!</definedName>
    <definedName name="BFOLG_L" localSheetId="1">#REF!</definedName>
    <definedName name="BFOLG_L" localSheetId="0">#REF!</definedName>
    <definedName name="BFOLG_L" localSheetId="5">#REF!</definedName>
    <definedName name="BFOLG_L" localSheetId="4">#REF!</definedName>
    <definedName name="BFOLG_L" localSheetId="9">#REF!</definedName>
    <definedName name="BFOLG_L" localSheetId="3">#REF!</definedName>
    <definedName name="BFOLG_L" localSheetId="10">#REF!</definedName>
    <definedName name="BFOLG_L" localSheetId="6">#REF!</definedName>
    <definedName name="BFOLG_L" localSheetId="7">#REF!</definedName>
    <definedName name="BFOLG_L">#REF!</definedName>
    <definedName name="BFP" localSheetId="1">#REF!</definedName>
    <definedName name="BFP" localSheetId="0">#REF!</definedName>
    <definedName name="BFP" localSheetId="5">#REF!</definedName>
    <definedName name="BFP" localSheetId="4">#REF!</definedName>
    <definedName name="BFP" localSheetId="9">#REF!</definedName>
    <definedName name="BFP" localSheetId="3">#REF!</definedName>
    <definedName name="BFP" localSheetId="10">#REF!</definedName>
    <definedName name="BFP" localSheetId="6">#REF!</definedName>
    <definedName name="BFP" localSheetId="7">#REF!</definedName>
    <definedName name="BFP">#REF!</definedName>
    <definedName name="BFPA" localSheetId="1">#REF!</definedName>
    <definedName name="BFPA" localSheetId="0">#REF!</definedName>
    <definedName name="BFPA" localSheetId="5">#REF!</definedName>
    <definedName name="BFPA" localSheetId="4">#REF!</definedName>
    <definedName name="BFPA" localSheetId="9">#REF!</definedName>
    <definedName name="BFPA" localSheetId="3">#REF!</definedName>
    <definedName name="BFPA" localSheetId="10">#REF!</definedName>
    <definedName name="BFPA" localSheetId="6">#REF!</definedName>
    <definedName name="BFPA" localSheetId="7">#REF!</definedName>
    <definedName name="BFPA">#REF!</definedName>
    <definedName name="BFPAG" localSheetId="1">#REF!</definedName>
    <definedName name="BFPAG" localSheetId="0">#REF!</definedName>
    <definedName name="BFPAG" localSheetId="5">#REF!</definedName>
    <definedName name="BFPAG" localSheetId="4">#REF!</definedName>
    <definedName name="BFPAG" localSheetId="9">#REF!</definedName>
    <definedName name="BFPAG" localSheetId="3">#REF!</definedName>
    <definedName name="BFPAG" localSheetId="10">#REF!</definedName>
    <definedName name="BFPAG" localSheetId="6">#REF!</definedName>
    <definedName name="BFPAG" localSheetId="7">#REF!</definedName>
    <definedName name="BFPAG">#REF!</definedName>
    <definedName name="BFPL" localSheetId="1">#REF!</definedName>
    <definedName name="BFPL" localSheetId="0">#REF!</definedName>
    <definedName name="BFPL" localSheetId="5">#REF!</definedName>
    <definedName name="BFPL" localSheetId="4">#REF!</definedName>
    <definedName name="BFPL" localSheetId="9">#REF!</definedName>
    <definedName name="BFPL" localSheetId="3">#REF!</definedName>
    <definedName name="BFPL" localSheetId="10">#REF!</definedName>
    <definedName name="BFPL" localSheetId="6">#REF!</definedName>
    <definedName name="BFPL" localSheetId="7">#REF!</definedName>
    <definedName name="BFPL">#REF!</definedName>
    <definedName name="BFPLBN" localSheetId="1">#REF!</definedName>
    <definedName name="BFPLBN" localSheetId="0">#REF!</definedName>
    <definedName name="BFPLBN" localSheetId="5">#REF!</definedName>
    <definedName name="BFPLBN" localSheetId="4">#REF!</definedName>
    <definedName name="BFPLBN" localSheetId="9">#REF!</definedName>
    <definedName name="BFPLBN" localSheetId="3">#REF!</definedName>
    <definedName name="BFPLBN" localSheetId="10">#REF!</definedName>
    <definedName name="BFPLBN" localSheetId="6">#REF!</definedName>
    <definedName name="BFPLBN" localSheetId="7">#REF!</definedName>
    <definedName name="BFPLBN">#REF!</definedName>
    <definedName name="BFPLD" localSheetId="1">#REF!</definedName>
    <definedName name="BFPLD" localSheetId="0">#REF!</definedName>
    <definedName name="BFPLD" localSheetId="5">#REF!</definedName>
    <definedName name="BFPLD" localSheetId="4">#REF!</definedName>
    <definedName name="BFPLD" localSheetId="9">#REF!</definedName>
    <definedName name="BFPLD" localSheetId="3">#REF!</definedName>
    <definedName name="BFPLD" localSheetId="10">#REF!</definedName>
    <definedName name="BFPLD" localSheetId="6">#REF!</definedName>
    <definedName name="BFPLD" localSheetId="7">#REF!</definedName>
    <definedName name="BFPLD">#REF!</definedName>
    <definedName name="BFPLD_G" localSheetId="1">#REF!</definedName>
    <definedName name="BFPLD_G" localSheetId="0">#REF!</definedName>
    <definedName name="BFPLD_G" localSheetId="5">#REF!</definedName>
    <definedName name="BFPLD_G" localSheetId="4">#REF!</definedName>
    <definedName name="BFPLD_G" localSheetId="9">#REF!</definedName>
    <definedName name="BFPLD_G" localSheetId="3">#REF!</definedName>
    <definedName name="BFPLD_G" localSheetId="10">#REF!</definedName>
    <definedName name="BFPLD_G" localSheetId="6">#REF!</definedName>
    <definedName name="BFPLD_G" localSheetId="7">#REF!</definedName>
    <definedName name="BFPLD_G">#REF!</definedName>
    <definedName name="BFPLE" localSheetId="1">#REF!</definedName>
    <definedName name="BFPLE" localSheetId="0">#REF!</definedName>
    <definedName name="BFPLE" localSheetId="5">#REF!</definedName>
    <definedName name="BFPLE" localSheetId="4">#REF!</definedName>
    <definedName name="BFPLE" localSheetId="9">#REF!</definedName>
    <definedName name="BFPLE" localSheetId="3">#REF!</definedName>
    <definedName name="BFPLE" localSheetId="10">#REF!</definedName>
    <definedName name="BFPLE" localSheetId="6">#REF!</definedName>
    <definedName name="BFPLE" localSheetId="7">#REF!</definedName>
    <definedName name="BFPLE">#REF!</definedName>
    <definedName name="BFPLE_G" localSheetId="1">#REF!</definedName>
    <definedName name="BFPLE_G" localSheetId="0">#REF!</definedName>
    <definedName name="BFPLE_G" localSheetId="5">#REF!</definedName>
    <definedName name="BFPLE_G" localSheetId="4">#REF!</definedName>
    <definedName name="BFPLE_G" localSheetId="9">#REF!</definedName>
    <definedName name="BFPLE_G" localSheetId="3">#REF!</definedName>
    <definedName name="BFPLE_G" localSheetId="10">#REF!</definedName>
    <definedName name="BFPLE_G" localSheetId="6">#REF!</definedName>
    <definedName name="BFPLE_G" localSheetId="7">#REF!</definedName>
    <definedName name="BFPLE_G">#REF!</definedName>
    <definedName name="BFPLMM" localSheetId="1">#REF!</definedName>
    <definedName name="BFPLMM" localSheetId="0">#REF!</definedName>
    <definedName name="BFPLMM" localSheetId="5">#REF!</definedName>
    <definedName name="BFPLMM" localSheetId="4">#REF!</definedName>
    <definedName name="BFPLMM" localSheetId="9">#REF!</definedName>
    <definedName name="BFPLMM" localSheetId="3">#REF!</definedName>
    <definedName name="BFPLMM" localSheetId="10">#REF!</definedName>
    <definedName name="BFPLMM" localSheetId="6">#REF!</definedName>
    <definedName name="BFPLMM" localSheetId="7">#REF!</definedName>
    <definedName name="BFPLMM">#REF!</definedName>
    <definedName name="BFRA" localSheetId="1">#REF!</definedName>
    <definedName name="BFRA" localSheetId="0">#REF!</definedName>
    <definedName name="BFRA" localSheetId="5">#REF!</definedName>
    <definedName name="BFRA" localSheetId="4">#REF!</definedName>
    <definedName name="BFRA" localSheetId="9">#REF!</definedName>
    <definedName name="BFRA" localSheetId="3">#REF!</definedName>
    <definedName name="BFRA" localSheetId="10">#REF!</definedName>
    <definedName name="BFRA" localSheetId="6">#REF!</definedName>
    <definedName name="BFRA" localSheetId="7">#REF!</definedName>
    <definedName name="BFRA">#REF!</definedName>
    <definedName name="BFRA_1">#N/A</definedName>
    <definedName name="BFUND" localSheetId="1">#REF!</definedName>
    <definedName name="BFUND" localSheetId="0">#REF!</definedName>
    <definedName name="BFUND" localSheetId="5">#REF!</definedName>
    <definedName name="BFUND" localSheetId="4">#REF!</definedName>
    <definedName name="BFUND" localSheetId="9">#REF!</definedName>
    <definedName name="BFUND" localSheetId="3">#REF!</definedName>
    <definedName name="BFUND" localSheetId="10">#REF!</definedName>
    <definedName name="BFUND" localSheetId="6">#REF!</definedName>
    <definedName name="BFUND" localSheetId="7">#REF!</definedName>
    <definedName name="BFUND">#REF!</definedName>
    <definedName name="BG_Del" hidden="1">15</definedName>
    <definedName name="BG_Ins" hidden="1">4</definedName>
    <definedName name="BG_Mod" hidden="1">6</definedName>
    <definedName name="BGS" localSheetId="1">#REF!</definedName>
    <definedName name="BGS" localSheetId="0">#REF!</definedName>
    <definedName name="BGS" localSheetId="5">#REF!</definedName>
    <definedName name="BGS" localSheetId="4">#REF!</definedName>
    <definedName name="BGS" localSheetId="9">#REF!</definedName>
    <definedName name="BGS" localSheetId="3">#REF!</definedName>
    <definedName name="BGS" localSheetId="10">#REF!</definedName>
    <definedName name="BGS" localSheetId="6">#REF!</definedName>
    <definedName name="BGS" localSheetId="7">#REF!</definedName>
    <definedName name="BGS">#REF!</definedName>
    <definedName name="BI" localSheetId="1">#REF!</definedName>
    <definedName name="BI" localSheetId="0">#REF!</definedName>
    <definedName name="BI" localSheetId="5">#REF!</definedName>
    <definedName name="BI" localSheetId="4">#REF!</definedName>
    <definedName name="BI" localSheetId="9">#REF!</definedName>
    <definedName name="BI" localSheetId="3">#REF!</definedName>
    <definedName name="BI" localSheetId="10">#REF!</definedName>
    <definedName name="BI" localSheetId="6">#REF!</definedName>
    <definedName name="BI" localSheetId="7">#REF!</definedName>
    <definedName name="BI">#REF!</definedName>
    <definedName name="BI_1">#N/A</definedName>
    <definedName name="BIP" localSheetId="1">#REF!</definedName>
    <definedName name="BIP" localSheetId="0">#REF!</definedName>
    <definedName name="BIP" localSheetId="5">#REF!</definedName>
    <definedName name="BIP" localSheetId="4">#REF!</definedName>
    <definedName name="BIP" localSheetId="9">#REF!</definedName>
    <definedName name="BIP" localSheetId="3">#REF!</definedName>
    <definedName name="BIP" localSheetId="10">#REF!</definedName>
    <definedName name="BIP" localSheetId="6">#REF!</definedName>
    <definedName name="BIP" localSheetId="7">#REF!</definedName>
    <definedName name="BIP">#REF!</definedName>
    <definedName name="BK" localSheetId="1">#REF!</definedName>
    <definedName name="BK" localSheetId="0">#REF!</definedName>
    <definedName name="BK" localSheetId="5">#REF!</definedName>
    <definedName name="BK" localSheetId="4">#REF!</definedName>
    <definedName name="BK" localSheetId="9">#REF!</definedName>
    <definedName name="BK" localSheetId="3">#REF!</definedName>
    <definedName name="BK" localSheetId="10">#REF!</definedName>
    <definedName name="BK" localSheetId="6">#REF!</definedName>
    <definedName name="BK" localSheetId="7">#REF!</definedName>
    <definedName name="BK">#REF!</definedName>
    <definedName name="BK_1">#N/A</definedName>
    <definedName name="BKF">#N/A</definedName>
    <definedName name="BKFA" localSheetId="1">#REF!</definedName>
    <definedName name="BKFA" localSheetId="0">#REF!</definedName>
    <definedName name="BKFA" localSheetId="5">#REF!</definedName>
    <definedName name="BKFA" localSheetId="4">#REF!</definedName>
    <definedName name="BKFA" localSheetId="9">#REF!</definedName>
    <definedName name="BKFA" localSheetId="3">#REF!</definedName>
    <definedName name="BKFA" localSheetId="10">#REF!</definedName>
    <definedName name="BKFA" localSheetId="6">#REF!</definedName>
    <definedName name="BKFA" localSheetId="7">#REF!</definedName>
    <definedName name="BKFA">#REF!</definedName>
    <definedName name="BKO" localSheetId="1">#REF!</definedName>
    <definedName name="BKO" localSheetId="0">#REF!</definedName>
    <definedName name="BKO" localSheetId="5">#REF!</definedName>
    <definedName name="BKO" localSheetId="4">#REF!</definedName>
    <definedName name="BKO" localSheetId="9">#REF!</definedName>
    <definedName name="BKO" localSheetId="3">#REF!</definedName>
    <definedName name="BKO" localSheetId="10">#REF!</definedName>
    <definedName name="BKO" localSheetId="6">#REF!</definedName>
    <definedName name="BKO" localSheetId="7">#REF!</definedName>
    <definedName name="BKO">#REF!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M" localSheetId="1">#REF!</definedName>
    <definedName name="BM" localSheetId="0">#REF!</definedName>
    <definedName name="BM" localSheetId="5">#REF!</definedName>
    <definedName name="BM" localSheetId="4">#REF!</definedName>
    <definedName name="BM" localSheetId="9">#REF!</definedName>
    <definedName name="BM" localSheetId="3">#REF!</definedName>
    <definedName name="BM" localSheetId="10">#REF!</definedName>
    <definedName name="BM" localSheetId="6">#REF!</definedName>
    <definedName name="BM" localSheetId="7">#REF!</definedName>
    <definedName name="BM">#REF!</definedName>
    <definedName name="BMG" localSheetId="1">#REF!</definedName>
    <definedName name="BMG" localSheetId="0">#REF!</definedName>
    <definedName name="BMG" localSheetId="5">#REF!</definedName>
    <definedName name="BMG" localSheetId="4">#REF!</definedName>
    <definedName name="BMG" localSheetId="9">#REF!</definedName>
    <definedName name="BMG" localSheetId="3">#REF!</definedName>
    <definedName name="BMG" localSheetId="10">#REF!</definedName>
    <definedName name="BMG" localSheetId="6">#REF!</definedName>
    <definedName name="BMG" localSheetId="7">#REF!</definedName>
    <definedName name="BMG">#REF!</definedName>
    <definedName name="BMII" localSheetId="1">#REF!</definedName>
    <definedName name="BMII" localSheetId="0">#REF!</definedName>
    <definedName name="BMII" localSheetId="5">#REF!</definedName>
    <definedName name="BMII" localSheetId="4">#REF!</definedName>
    <definedName name="BMII" localSheetId="9">#REF!</definedName>
    <definedName name="BMII" localSheetId="3">#REF!</definedName>
    <definedName name="BMII" localSheetId="10">#REF!</definedName>
    <definedName name="BMII" localSheetId="6">#REF!</definedName>
    <definedName name="BMII" localSheetId="7">#REF!</definedName>
    <definedName name="BMII">#REF!</definedName>
    <definedName name="BMII_1">#N/A</definedName>
    <definedName name="BMII_7" localSheetId="1">#REF!</definedName>
    <definedName name="BMII_7" localSheetId="0">#REF!</definedName>
    <definedName name="BMII_7" localSheetId="5">#REF!</definedName>
    <definedName name="BMII_7" localSheetId="4">#REF!</definedName>
    <definedName name="BMII_7" localSheetId="9">#REF!</definedName>
    <definedName name="BMII_7" localSheetId="3">#REF!</definedName>
    <definedName name="BMII_7" localSheetId="10">#REF!</definedName>
    <definedName name="BMII_7" localSheetId="6">#REF!</definedName>
    <definedName name="BMII_7" localSheetId="7">#REF!</definedName>
    <definedName name="BMII_7">#REF!</definedName>
    <definedName name="BMIIB">#N/A</definedName>
    <definedName name="BMIIG">#N/A</definedName>
    <definedName name="BMS" localSheetId="1">#REF!</definedName>
    <definedName name="BMS" localSheetId="0">#REF!</definedName>
    <definedName name="BMS" localSheetId="5">#REF!</definedName>
    <definedName name="BMS" localSheetId="4">#REF!</definedName>
    <definedName name="BMS" localSheetId="9">#REF!</definedName>
    <definedName name="BMS" localSheetId="3">#REF!</definedName>
    <definedName name="BMS" localSheetId="10">#REF!</definedName>
    <definedName name="BMS" localSheetId="6">#REF!</definedName>
    <definedName name="BMS" localSheetId="7">#REF!</definedName>
    <definedName name="BMS">#REF!</definedName>
    <definedName name="bn" localSheetId="10" hidden="1">{#N/A,#N/A,FALSE,"ОТЛАДКА"}</definedName>
    <definedName name="bn" localSheetId="7" hidden="1">{#N/A,#N/A,FALSE,"ОТЛАДКА"}</definedName>
    <definedName name="bn" hidden="1">{#N/A,#N/A,FALSE,"ОТЛАДКА"}</definedName>
    <definedName name="Bolivia" localSheetId="1">#REF!</definedName>
    <definedName name="Bolivia" localSheetId="0">#REF!</definedName>
    <definedName name="Bolivia" localSheetId="5">#REF!</definedName>
    <definedName name="Bolivia" localSheetId="4">#REF!</definedName>
    <definedName name="Bolivia" localSheetId="9">#REF!</definedName>
    <definedName name="Bolivia" localSheetId="3">#REF!</definedName>
    <definedName name="Bolivia" localSheetId="10">#REF!</definedName>
    <definedName name="Bolivia" localSheetId="6">#REF!</definedName>
    <definedName name="Bolivia" localSheetId="7">#REF!</definedName>
    <definedName name="Bolivia">#REF!</definedName>
    <definedName name="BOP" localSheetId="1">#REF!</definedName>
    <definedName name="BOP" localSheetId="0">#REF!</definedName>
    <definedName name="BOP" localSheetId="5">#REF!</definedName>
    <definedName name="BOP" localSheetId="4">#REF!</definedName>
    <definedName name="BOP" localSheetId="9">#REF!</definedName>
    <definedName name="BOP" localSheetId="3">#REF!</definedName>
    <definedName name="BOP" localSheetId="10">#REF!</definedName>
    <definedName name="BOP" localSheetId="6">#REF!</definedName>
    <definedName name="BOP" localSheetId="7">#REF!</definedName>
    <definedName name="BOP">#REF!</definedName>
    <definedName name="BOP_1">#N/A</definedName>
    <definedName name="BOPUSD" localSheetId="1">#REF!</definedName>
    <definedName name="BOPUSD" localSheetId="0">#REF!</definedName>
    <definedName name="BOPUSD" localSheetId="5">#REF!</definedName>
    <definedName name="BOPUSD" localSheetId="4">#REF!</definedName>
    <definedName name="BOPUSD" localSheetId="9">#REF!</definedName>
    <definedName name="BOPUSD" localSheetId="3">#REF!</definedName>
    <definedName name="BOPUSD" localSheetId="10">#REF!</definedName>
    <definedName name="BOPUSD" localSheetId="6">#REF!</definedName>
    <definedName name="BOPUSD" localSheetId="7">#REF!</definedName>
    <definedName name="BOPUSD">#REF!</definedName>
    <definedName name="BRASS" localSheetId="1">#REF!</definedName>
    <definedName name="BRASS" localSheetId="0">#REF!</definedName>
    <definedName name="BRASS" localSheetId="5">#REF!</definedName>
    <definedName name="BRASS" localSheetId="4">#REF!</definedName>
    <definedName name="BRASS" localSheetId="9">#REF!</definedName>
    <definedName name="BRASS" localSheetId="3">#REF!</definedName>
    <definedName name="BRASS" localSheetId="10">#REF!</definedName>
    <definedName name="BRASS" localSheetId="6">#REF!</definedName>
    <definedName name="BRASS" localSheetId="7">#REF!</definedName>
    <definedName name="BRASS">#REF!</definedName>
    <definedName name="BRASS_1" localSheetId="1">#REF!</definedName>
    <definedName name="BRASS_1" localSheetId="0">#REF!</definedName>
    <definedName name="BRASS_1" localSheetId="5">#REF!</definedName>
    <definedName name="BRASS_1" localSheetId="4">#REF!</definedName>
    <definedName name="BRASS_1" localSheetId="9">#REF!</definedName>
    <definedName name="BRASS_1" localSheetId="3">#REF!</definedName>
    <definedName name="BRASS_1" localSheetId="10">#REF!</definedName>
    <definedName name="BRASS_1" localSheetId="6">#REF!</definedName>
    <definedName name="BRASS_1" localSheetId="7">#REF!</definedName>
    <definedName name="BRASS_1">#REF!</definedName>
    <definedName name="BRASS_6" localSheetId="1">#REF!</definedName>
    <definedName name="BRASS_6" localSheetId="0">#REF!</definedName>
    <definedName name="BRASS_6" localSheetId="5">#REF!</definedName>
    <definedName name="BRASS_6" localSheetId="4">#REF!</definedName>
    <definedName name="BRASS_6" localSheetId="9">#REF!</definedName>
    <definedName name="BRASS_6" localSheetId="3">#REF!</definedName>
    <definedName name="BRASS_6" localSheetId="10">#REF!</definedName>
    <definedName name="BRASS_6" localSheetId="6">#REF!</definedName>
    <definedName name="BRASS_6" localSheetId="7">#REF!</definedName>
    <definedName name="BRASS_6">#REF!</definedName>
    <definedName name="Brazil" localSheetId="1">#REF!</definedName>
    <definedName name="Brazil" localSheetId="0">#REF!</definedName>
    <definedName name="Brazil" localSheetId="5">#REF!</definedName>
    <definedName name="Brazil" localSheetId="4">#REF!</definedName>
    <definedName name="Brazil" localSheetId="9">#REF!</definedName>
    <definedName name="Brazil" localSheetId="3">#REF!</definedName>
    <definedName name="Brazil" localSheetId="10">#REF!</definedName>
    <definedName name="Brazil" localSheetId="6">#REF!</definedName>
    <definedName name="Brazil" localSheetId="7">#REF!</definedName>
    <definedName name="Brazil">#REF!</definedName>
    <definedName name="BRO" localSheetId="1">#REF!</definedName>
    <definedName name="BRO" localSheetId="0">#REF!</definedName>
    <definedName name="BRO" localSheetId="5">#REF!</definedName>
    <definedName name="BRO" localSheetId="4">#REF!</definedName>
    <definedName name="BRO" localSheetId="9">#REF!</definedName>
    <definedName name="BRO" localSheetId="3">#REF!</definedName>
    <definedName name="BRO" localSheetId="10">#REF!</definedName>
    <definedName name="BRO" localSheetId="6">#REF!</definedName>
    <definedName name="BRO" localSheetId="7">#REF!</definedName>
    <definedName name="BRO">#REF!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TR" localSheetId="1">#REF!</definedName>
    <definedName name="BTR" localSheetId="0">#REF!</definedName>
    <definedName name="BTR" localSheetId="5">#REF!</definedName>
    <definedName name="BTR" localSheetId="4">#REF!</definedName>
    <definedName name="BTR" localSheetId="9">#REF!</definedName>
    <definedName name="BTR" localSheetId="3">#REF!</definedName>
    <definedName name="BTR" localSheetId="10">#REF!</definedName>
    <definedName name="BTR" localSheetId="6">#REF!</definedName>
    <definedName name="BTR" localSheetId="7">#REF!</definedName>
    <definedName name="BTR">#REF!</definedName>
    <definedName name="BTRG" localSheetId="1">#REF!</definedName>
    <definedName name="BTRG" localSheetId="0">#REF!</definedName>
    <definedName name="BTRG" localSheetId="5">#REF!</definedName>
    <definedName name="BTRG" localSheetId="4">#REF!</definedName>
    <definedName name="BTRG" localSheetId="9">#REF!</definedName>
    <definedName name="BTRG" localSheetId="3">#REF!</definedName>
    <definedName name="BTRG" localSheetId="10">#REF!</definedName>
    <definedName name="BTRG" localSheetId="6">#REF!</definedName>
    <definedName name="BTRG" localSheetId="7">#REF!</definedName>
    <definedName name="BTRG">#REF!</definedName>
    <definedName name="budfin" localSheetId="1">#REF!</definedName>
    <definedName name="budfin" localSheetId="0">#REF!</definedName>
    <definedName name="budfin" localSheetId="5">#REF!</definedName>
    <definedName name="budfin" localSheetId="4">#REF!</definedName>
    <definedName name="budfin" localSheetId="9">#REF!</definedName>
    <definedName name="budfin" localSheetId="3">#REF!</definedName>
    <definedName name="budfin" localSheetId="10">#REF!</definedName>
    <definedName name="budfin" localSheetId="6">#REF!</definedName>
    <definedName name="budfin" localSheetId="7">#REF!</definedName>
    <definedName name="budfin">#REF!</definedName>
    <definedName name="Budget_expenditure" localSheetId="1">#REF!</definedName>
    <definedName name="Budget_expenditure" localSheetId="0">#REF!</definedName>
    <definedName name="Budget_expenditure" localSheetId="5">#REF!</definedName>
    <definedName name="Budget_expenditure" localSheetId="4">#REF!</definedName>
    <definedName name="Budget_expenditure" localSheetId="9">#REF!</definedName>
    <definedName name="Budget_expenditure" localSheetId="3">#REF!</definedName>
    <definedName name="Budget_expenditure" localSheetId="10">#REF!</definedName>
    <definedName name="Budget_expenditure" localSheetId="6">#REF!</definedName>
    <definedName name="Budget_expenditure" localSheetId="7">#REF!</definedName>
    <definedName name="Budget_expenditure">#REF!</definedName>
    <definedName name="budget_financing" localSheetId="1">#REF!</definedName>
    <definedName name="budget_financing" localSheetId="0">#REF!</definedName>
    <definedName name="budget_financing" localSheetId="5">#REF!</definedName>
    <definedName name="budget_financing" localSheetId="4">#REF!</definedName>
    <definedName name="budget_financing" localSheetId="9">#REF!</definedName>
    <definedName name="budget_financing" localSheetId="3">#REF!</definedName>
    <definedName name="budget_financing" localSheetId="10">#REF!</definedName>
    <definedName name="budget_financing" localSheetId="6">#REF!</definedName>
    <definedName name="budget_financing" localSheetId="7">#REF!</definedName>
    <definedName name="budget_financing">#REF!</definedName>
    <definedName name="Budget_revenue" localSheetId="1">#REF!</definedName>
    <definedName name="Budget_revenue" localSheetId="0">#REF!</definedName>
    <definedName name="Budget_revenue" localSheetId="5">#REF!</definedName>
    <definedName name="Budget_revenue" localSheetId="4">#REF!</definedName>
    <definedName name="Budget_revenue" localSheetId="9">#REF!</definedName>
    <definedName name="Budget_revenue" localSheetId="3">#REF!</definedName>
    <definedName name="Budget_revenue" localSheetId="10">#REF!</definedName>
    <definedName name="Budget_revenue" localSheetId="6">#REF!</definedName>
    <definedName name="Budget_revenue" localSheetId="7">#REF!</definedName>
    <definedName name="Budget_revenue">#REF!</definedName>
    <definedName name="bw">'[24]MS data prog'!$CE$68</definedName>
    <definedName name="BX" localSheetId="1">#REF!</definedName>
    <definedName name="BX" localSheetId="0">#REF!</definedName>
    <definedName name="BX" localSheetId="5">#REF!</definedName>
    <definedName name="BX" localSheetId="4">#REF!</definedName>
    <definedName name="BX" localSheetId="9">#REF!</definedName>
    <definedName name="BX" localSheetId="3">#REF!</definedName>
    <definedName name="BX" localSheetId="10">#REF!</definedName>
    <definedName name="BX" localSheetId="6">#REF!</definedName>
    <definedName name="BX" localSheetId="7">#REF!</definedName>
    <definedName name="BX">#REF!</definedName>
    <definedName name="BXG" localSheetId="1">#REF!</definedName>
    <definedName name="BXG" localSheetId="0">#REF!</definedName>
    <definedName name="BXG" localSheetId="5">#REF!</definedName>
    <definedName name="BXG" localSheetId="4">#REF!</definedName>
    <definedName name="BXG" localSheetId="9">#REF!</definedName>
    <definedName name="BXG" localSheetId="3">#REF!</definedName>
    <definedName name="BXG" localSheetId="10">#REF!</definedName>
    <definedName name="BXG" localSheetId="6">#REF!</definedName>
    <definedName name="BXG" localSheetId="7">#REF!</definedName>
    <definedName name="BXG">#REF!</definedName>
    <definedName name="BXS" localSheetId="1">#REF!</definedName>
    <definedName name="BXS" localSheetId="0">#REF!</definedName>
    <definedName name="BXS" localSheetId="5">#REF!</definedName>
    <definedName name="BXS" localSheetId="4">#REF!</definedName>
    <definedName name="BXS" localSheetId="9">#REF!</definedName>
    <definedName name="BXS" localSheetId="3">#REF!</definedName>
    <definedName name="BXS" localSheetId="10">#REF!</definedName>
    <definedName name="BXS" localSheetId="6">#REF!</definedName>
    <definedName name="BXS" localSheetId="7">#REF!</definedName>
    <definedName name="BXS">#REF!</definedName>
    <definedName name="c4445." localSheetId="1">#REF!</definedName>
    <definedName name="c4445." localSheetId="0">#REF!</definedName>
    <definedName name="c4445." localSheetId="5">#REF!</definedName>
    <definedName name="c4445." localSheetId="4">#REF!</definedName>
    <definedName name="c4445." localSheetId="9">#REF!</definedName>
    <definedName name="c4445." localSheetId="3">#REF!</definedName>
    <definedName name="c4445." localSheetId="10">#REF!</definedName>
    <definedName name="c4445." localSheetId="6">#REF!</definedName>
    <definedName name="c4445." localSheetId="7">#REF!</definedName>
    <definedName name="c4445.">#REF!</definedName>
    <definedName name="c5901." localSheetId="1">#REF!</definedName>
    <definedName name="c5901." localSheetId="0">#REF!</definedName>
    <definedName name="c5901." localSheetId="5">#REF!</definedName>
    <definedName name="c5901." localSheetId="4">#REF!</definedName>
    <definedName name="c5901." localSheetId="9">#REF!</definedName>
    <definedName name="c5901." localSheetId="3">#REF!</definedName>
    <definedName name="c5901." localSheetId="10">#REF!</definedName>
    <definedName name="c5901." localSheetId="6">#REF!</definedName>
    <definedName name="c5901." localSheetId="7">#REF!</definedName>
    <definedName name="c5901.">#REF!</definedName>
    <definedName name="caca" localSheetId="0" hidden="1">{#N/A,#N/A,FALSE,"CB";#N/A,#N/A,FALSE,"CMB";#N/A,#N/A,FALSE,"BSYS";#N/A,#N/A,FALSE,"NBFI";#N/A,#N/A,FALSE,"FSYS"}</definedName>
    <definedName name="caca" localSheetId="5" hidden="1">{#N/A,#N/A,FALSE,"CB";#N/A,#N/A,FALSE,"CMB";#N/A,#N/A,FALSE,"BSYS";#N/A,#N/A,FALSE,"NBFI";#N/A,#N/A,FALSE,"FSYS"}</definedName>
    <definedName name="caca" localSheetId="4" hidden="1">{#N/A,#N/A,FALSE,"CB";#N/A,#N/A,FALSE,"CMB";#N/A,#N/A,FALSE,"BSYS";#N/A,#N/A,FALSE,"NBFI";#N/A,#N/A,FALSE,"FSYS"}</definedName>
    <definedName name="caca" localSheetId="3" hidden="1">{#N/A,#N/A,FALSE,"CB";#N/A,#N/A,FALSE,"CMB";#N/A,#N/A,FALSE,"BSYS";#N/A,#N/A,FALSE,"NBFI";#N/A,#N/A,FALSE,"FSYS"}</definedName>
    <definedName name="caca" localSheetId="10" hidden="1">{#N/A,#N/A,FALSE,"CB";#N/A,#N/A,FALSE,"CMB";#N/A,#N/A,FALSE,"BSYS";#N/A,#N/A,FALSE,"NBFI";#N/A,#N/A,FALSE,"FSYS"}</definedName>
    <definedName name="caca" localSheetId="7" hidden="1">{#N/A,#N/A,FALSE,"CB";#N/A,#N/A,FALSE,"CMB";#N/A,#N/A,FALSE,"BSYS";#N/A,#N/A,FALSE,"NBFI";#N/A,#N/A,FALSE,"FSYS"}</definedName>
    <definedName name="caca" hidden="1">{#N/A,#N/A,FALSE,"CB";#N/A,#N/A,FALSE,"CMB";#N/A,#N/A,FALSE,"BSYS";#N/A,#N/A,FALSE,"NBFI";#N/A,#N/A,FALSE,"FSYS"}</definedName>
    <definedName name="caca2" localSheetId="1">'[25]GDP and CPI'!caca2</definedName>
    <definedName name="caca2" localSheetId="9">'[25]GDP and CPI'!caca2</definedName>
    <definedName name="caca2" localSheetId="6">'[25]GDP and CPI'!caca2</definedName>
    <definedName name="caca2">'[25]GDP and CPI'!caca2</definedName>
    <definedName name="CalcMCV_4" localSheetId="1">#REF!</definedName>
    <definedName name="CalcMCV_4" localSheetId="0">#REF!</definedName>
    <definedName name="CalcMCV_4" localSheetId="5">#REF!</definedName>
    <definedName name="CalcMCV_4" localSheetId="4">#REF!</definedName>
    <definedName name="CalcMCV_4" localSheetId="9">#REF!</definedName>
    <definedName name="CalcMCV_4" localSheetId="3">#REF!</definedName>
    <definedName name="CalcMCV_4" localSheetId="10">#REF!</definedName>
    <definedName name="CalcMCV_4" localSheetId="6">#REF!</definedName>
    <definedName name="CalcMCV_4" localSheetId="7">#REF!</definedName>
    <definedName name="CalcMCV_4">#REF!</definedName>
    <definedName name="calcNGS_NGDP">#N/A</definedName>
    <definedName name="CalendarYear" localSheetId="1">#REF!</definedName>
    <definedName name="CalendarYear" localSheetId="0">#REF!</definedName>
    <definedName name="CalendarYear" localSheetId="5">#REF!</definedName>
    <definedName name="CalendarYear" localSheetId="4">#REF!</definedName>
    <definedName name="CalendarYear" localSheetId="9">#REF!</definedName>
    <definedName name="CalendarYear" localSheetId="3">#REF!</definedName>
    <definedName name="CalendarYear" localSheetId="10">#REF!</definedName>
    <definedName name="CalendarYear" localSheetId="6">#REF!</definedName>
    <definedName name="CalendarYear" localSheetId="7">#REF!</definedName>
    <definedName name="CalendarYear">#REF!</definedName>
    <definedName name="canot" localSheetId="10" hidden="1">{#N/A,#N/A,FALSE,"Tabl. FB300";#N/A,#N/A,FALSE,"Tabl. FB350";#N/A,#N/A,FALSE,"Tabl. FB400";#N/A,#N/A,FALSE,"Tabl. FB500";#N/A,#N/A,FALSE,"Tabl. FS090"}</definedName>
    <definedName name="canot" localSheetId="7" hidden="1">{#N/A,#N/A,FALSE,"Tabl. FB300";#N/A,#N/A,FALSE,"Tabl. FB350";#N/A,#N/A,FALSE,"Tabl. FB400";#N/A,#N/A,FALSE,"Tabl. FB500";#N/A,#N/A,FALSE,"Tabl. FS090"}</definedName>
    <definedName name="canot" hidden="1">{#N/A,#N/A,FALSE,"Tabl. FB300";#N/A,#N/A,FALSE,"Tabl. FB350";#N/A,#N/A,FALSE,"Tabl. FB400";#N/A,#N/A,FALSE,"Tabl. FB500";#N/A,#N/A,FALSE,"Tabl. FS090"}</definedName>
    <definedName name="cap_t">IFERROR(OFFSET([20]Aggregate_Level!$U$71,0,0,1,-COUNT([20]Aggregate_Level!$Q$71:$U$71)),0)</definedName>
    <definedName name="CashCover">IFERROR(OFFSET([20]SingleCompany_Level!$X$30,0,0,1,-COUNTIF([20]SingleCompany_Level!$T$90:$X$90,"&gt;0")),0)</definedName>
    <definedName name="cc" localSheetId="0" hidden="1">{"Riqfin97",#N/A,FALSE,"Tran";"Riqfinpro",#N/A,FALSE,"Tran"}</definedName>
    <definedName name="cc" localSheetId="5" hidden="1">{"Riqfin97",#N/A,FALSE,"Tran";"Riqfinpro",#N/A,FALSE,"Tran"}</definedName>
    <definedName name="cc" localSheetId="4" hidden="1">{"Riqfin97",#N/A,FALSE,"Tran";"Riqfinpro",#N/A,FALSE,"Tran"}</definedName>
    <definedName name="cc" localSheetId="3" hidden="1">{"Riqfin97",#N/A,FALSE,"Tran";"Riqfinpro",#N/A,FALSE,"Tran"}</definedName>
    <definedName name="cc" localSheetId="10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1">#REF!</definedName>
    <definedName name="CCC" localSheetId="0">#REF!</definedName>
    <definedName name="CCC" localSheetId="5">#REF!</definedName>
    <definedName name="CCC" localSheetId="4">#REF!</definedName>
    <definedName name="CCC" localSheetId="9">#REF!</definedName>
    <definedName name="CCC" localSheetId="3">#REF!</definedName>
    <definedName name="CCC" localSheetId="10">#REF!</definedName>
    <definedName name="CCC" localSheetId="6">#REF!</definedName>
    <definedName name="CCC" localSheetId="7">#REF!</definedName>
    <definedName name="CCC">#REF!</definedName>
    <definedName name="ccccc" localSheetId="10" hidden="1">{"10yp key data",#N/A,FALSE,"Market Data"}</definedName>
    <definedName name="ccccc" localSheetId="7" hidden="1">{"10yp key data",#N/A,FALSE,"Market Data"}</definedName>
    <definedName name="ccccc" hidden="1">{"10yp key data",#N/A,FALSE,"Market Data"}</definedName>
    <definedName name="ce" localSheetId="1">#REF!</definedName>
    <definedName name="ce" localSheetId="9">#REF!</definedName>
    <definedName name="ce" localSheetId="10">#REF!</definedName>
    <definedName name="ce" localSheetId="6">#REF!</definedName>
    <definedName name="ce" localSheetId="7">#REF!</definedName>
    <definedName name="ce">#REF!</definedName>
    <definedName name="Cgrowth">IFERROR(OFFSET([20]SingleCompany_Level!$AN$62,0,0,1,-COUNT([20]SingleCompany_Level!$AJ$62:$AN$62)),0)</definedName>
    <definedName name="champ" localSheetId="10" hidden="1">{#N/A,#N/A,FALSE,"Tabl. G1";#N/A,#N/A,FALSE,"Tabl. G2"}</definedName>
    <definedName name="champ" localSheetId="7" hidden="1">{#N/A,#N/A,FALSE,"Tabl. G1";#N/A,#N/A,FALSE,"Tabl. G2"}</definedName>
    <definedName name="champ" hidden="1">{#N/A,#N/A,FALSE,"Tabl. G1";#N/A,#N/A,FALSE,"Tabl. G2"}</definedName>
    <definedName name="chart_print" localSheetId="1">#REF!</definedName>
    <definedName name="chart_print" localSheetId="0">#REF!</definedName>
    <definedName name="chart_print" localSheetId="5">#REF!</definedName>
    <definedName name="chart_print" localSheetId="4">#REF!</definedName>
    <definedName name="chart_print" localSheetId="9">#REF!</definedName>
    <definedName name="chart_print" localSheetId="3">#REF!</definedName>
    <definedName name="chart_print" localSheetId="10">#REF!</definedName>
    <definedName name="chart_print" localSheetId="6">#REF!</definedName>
    <definedName name="chart_print" localSheetId="7">#REF!</definedName>
    <definedName name="chart_print">#REF!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7" hidden="1">{#N/A,#N/A,FALSE,"CB";#N/A,#N/A,FALSE,"CMB";#N/A,#N/A,FALSE,"NBFI"}</definedName>
    <definedName name="chart4" hidden="1">{#N/A,#N/A,FALSE,"CB";#N/A,#N/A,FALSE,"CMB";#N/A,#N/A,FALSE,"NBFI"}</definedName>
    <definedName name="chart4_1" localSheetId="0" hidden="1">{#N/A,#N/A,FALSE,"CB";#N/A,#N/A,FALSE,"CMB";#N/A,#N/A,FALSE,"NBFI"}</definedName>
    <definedName name="chart4_1" localSheetId="5" hidden="1">{#N/A,#N/A,FALSE,"CB";#N/A,#N/A,FALSE,"CMB";#N/A,#N/A,FALSE,"NBFI"}</definedName>
    <definedName name="chart4_1" localSheetId="4" hidden="1">{#N/A,#N/A,FALSE,"CB";#N/A,#N/A,FALSE,"CMB";#N/A,#N/A,FALSE,"NBFI"}</definedName>
    <definedName name="chart4_1" localSheetId="3" hidden="1">{#N/A,#N/A,FALSE,"CB";#N/A,#N/A,FALSE,"CMB";#N/A,#N/A,FALSE,"NBFI"}</definedName>
    <definedName name="chart4_1" localSheetId="10" hidden="1">{#N/A,#N/A,FALSE,"CB";#N/A,#N/A,FALSE,"CMB";#N/A,#N/A,FALSE,"NBFI"}</definedName>
    <definedName name="chart4_1" localSheetId="7" hidden="1">{#N/A,#N/A,FALSE,"CB";#N/A,#N/A,FALSE,"CMB";#N/A,#N/A,FALSE,"NBFI"}</definedName>
    <definedName name="chart4_1" hidden="1">{#N/A,#N/A,FALSE,"CB";#N/A,#N/A,FALSE,"CMB";#N/A,#N/A,FALSE,"NBFI"}</definedName>
    <definedName name="chart4_2" localSheetId="0" hidden="1">{#N/A,#N/A,FALSE,"CB";#N/A,#N/A,FALSE,"CMB";#N/A,#N/A,FALSE,"NBFI"}</definedName>
    <definedName name="chart4_2" localSheetId="5" hidden="1">{#N/A,#N/A,FALSE,"CB";#N/A,#N/A,FALSE,"CMB";#N/A,#N/A,FALSE,"NBFI"}</definedName>
    <definedName name="chart4_2" localSheetId="4" hidden="1">{#N/A,#N/A,FALSE,"CB";#N/A,#N/A,FALSE,"CMB";#N/A,#N/A,FALSE,"NBFI"}</definedName>
    <definedName name="chart4_2" localSheetId="3" hidden="1">{#N/A,#N/A,FALSE,"CB";#N/A,#N/A,FALSE,"CMB";#N/A,#N/A,FALSE,"NBFI"}</definedName>
    <definedName name="chart4_2" localSheetId="10" hidden="1">{#N/A,#N/A,FALSE,"CB";#N/A,#N/A,FALSE,"CMB";#N/A,#N/A,FALSE,"NBFI"}</definedName>
    <definedName name="chart4_2" localSheetId="7" hidden="1">{#N/A,#N/A,FALSE,"CB";#N/A,#N/A,FALSE,"CMB";#N/A,#N/A,FALSE,"NBFI"}</definedName>
    <definedName name="chart4_2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7" hidden="1">{#N/A,#N/A,FALSE,"CB";#N/A,#N/A,FALSE,"CMB";#N/A,#N/A,FALSE,"NBFI"}</definedName>
    <definedName name="ChartA" hidden="1">{#N/A,#N/A,FALSE,"CB";#N/A,#N/A,FALSE,"CMB";#N/A,#N/A,FALSE,"NBFI"}</definedName>
    <definedName name="ChartA_1" localSheetId="0" hidden="1">{#N/A,#N/A,FALSE,"CB";#N/A,#N/A,FALSE,"CMB";#N/A,#N/A,FALSE,"NBFI"}</definedName>
    <definedName name="ChartA_1" localSheetId="5" hidden="1">{#N/A,#N/A,FALSE,"CB";#N/A,#N/A,FALSE,"CMB";#N/A,#N/A,FALSE,"NBFI"}</definedName>
    <definedName name="ChartA_1" localSheetId="4" hidden="1">{#N/A,#N/A,FALSE,"CB";#N/A,#N/A,FALSE,"CMB";#N/A,#N/A,FALSE,"NBFI"}</definedName>
    <definedName name="ChartA_1" localSheetId="3" hidden="1">{#N/A,#N/A,FALSE,"CB";#N/A,#N/A,FALSE,"CMB";#N/A,#N/A,FALSE,"NBFI"}</definedName>
    <definedName name="ChartA_1" localSheetId="10" hidden="1">{#N/A,#N/A,FALSE,"CB";#N/A,#N/A,FALSE,"CMB";#N/A,#N/A,FALSE,"NBFI"}</definedName>
    <definedName name="ChartA_1" localSheetId="7" hidden="1">{#N/A,#N/A,FALSE,"CB";#N/A,#N/A,FALSE,"CMB";#N/A,#N/A,FALSE,"NBFI"}</definedName>
    <definedName name="ChartA_1" hidden="1">{#N/A,#N/A,FALSE,"CB";#N/A,#N/A,FALSE,"CMB";#N/A,#N/A,FALSE,"NBFI"}</definedName>
    <definedName name="ChartA_2" localSheetId="0" hidden="1">{#N/A,#N/A,FALSE,"CB";#N/A,#N/A,FALSE,"CMB";#N/A,#N/A,FALSE,"NBFI"}</definedName>
    <definedName name="ChartA_2" localSheetId="5" hidden="1">{#N/A,#N/A,FALSE,"CB";#N/A,#N/A,FALSE,"CMB";#N/A,#N/A,FALSE,"NBFI"}</definedName>
    <definedName name="ChartA_2" localSheetId="4" hidden="1">{#N/A,#N/A,FALSE,"CB";#N/A,#N/A,FALSE,"CMB";#N/A,#N/A,FALSE,"NBFI"}</definedName>
    <definedName name="ChartA_2" localSheetId="3" hidden="1">{#N/A,#N/A,FALSE,"CB";#N/A,#N/A,FALSE,"CMB";#N/A,#N/A,FALSE,"NBFI"}</definedName>
    <definedName name="ChartA_2" localSheetId="10" hidden="1">{#N/A,#N/A,FALSE,"CB";#N/A,#N/A,FALSE,"CMB";#N/A,#N/A,FALSE,"NBFI"}</definedName>
    <definedName name="ChartA_2" localSheetId="7" hidden="1">{#N/A,#N/A,FALSE,"CB";#N/A,#N/A,FALSE,"CMB";#N/A,#N/A,FALSE,"NBFI"}</definedName>
    <definedName name="ChartA_2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artvel_1" localSheetId="0" hidden="1">{#N/A,#N/A,FALSE,"CB";#N/A,#N/A,FALSE,"CMB";#N/A,#N/A,FALSE,"BSYS";#N/A,#N/A,FALSE,"NBFI";#N/A,#N/A,FALSE,"FSYS"}</definedName>
    <definedName name="Chartvel_1" localSheetId="5" hidden="1">{#N/A,#N/A,FALSE,"CB";#N/A,#N/A,FALSE,"CMB";#N/A,#N/A,FALSE,"BSYS";#N/A,#N/A,FALSE,"NBFI";#N/A,#N/A,FALSE,"FSYS"}</definedName>
    <definedName name="Chartvel_1" localSheetId="4" hidden="1">{#N/A,#N/A,FALSE,"CB";#N/A,#N/A,FALSE,"CMB";#N/A,#N/A,FALSE,"BSYS";#N/A,#N/A,FALSE,"NBFI";#N/A,#N/A,FALSE,"FSYS"}</definedName>
    <definedName name="Chartvel_1" localSheetId="3" hidden="1">{#N/A,#N/A,FALSE,"CB";#N/A,#N/A,FALSE,"CMB";#N/A,#N/A,FALSE,"BSYS";#N/A,#N/A,FALSE,"NBFI";#N/A,#N/A,FALSE,"FSYS"}</definedName>
    <definedName name="Chartvel_1" localSheetId="10" hidden="1">{#N/A,#N/A,FALSE,"CB";#N/A,#N/A,FALSE,"CMB";#N/A,#N/A,FALSE,"BSYS";#N/A,#N/A,FALSE,"NBFI";#N/A,#N/A,FALSE,"FSYS"}</definedName>
    <definedName name="Chartvel_1" localSheetId="7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localSheetId="0" hidden="1">{#N/A,#N/A,FALSE,"CB";#N/A,#N/A,FALSE,"CMB";#N/A,#N/A,FALSE,"BSYS";#N/A,#N/A,FALSE,"NBFI";#N/A,#N/A,FALSE,"FSYS"}</definedName>
    <definedName name="Chartvel_2" localSheetId="5" hidden="1">{#N/A,#N/A,FALSE,"CB";#N/A,#N/A,FALSE,"CMB";#N/A,#N/A,FALSE,"BSYS";#N/A,#N/A,FALSE,"NBFI";#N/A,#N/A,FALSE,"FSYS"}</definedName>
    <definedName name="Chartvel_2" localSheetId="4" hidden="1">{#N/A,#N/A,FALSE,"CB";#N/A,#N/A,FALSE,"CMB";#N/A,#N/A,FALSE,"BSYS";#N/A,#N/A,FALSE,"NBFI";#N/A,#N/A,FALSE,"FSYS"}</definedName>
    <definedName name="Chartvel_2" localSheetId="3" hidden="1">{#N/A,#N/A,FALSE,"CB";#N/A,#N/A,FALSE,"CMB";#N/A,#N/A,FALSE,"BSYS";#N/A,#N/A,FALSE,"NBFI";#N/A,#N/A,FALSE,"FSYS"}</definedName>
    <definedName name="Chartvel_2" localSheetId="10" hidden="1">{#N/A,#N/A,FALSE,"CB";#N/A,#N/A,FALSE,"CMB";#N/A,#N/A,FALSE,"BSYS";#N/A,#N/A,FALSE,"NBFI";#N/A,#N/A,FALSE,"FSYS"}</definedName>
    <definedName name="Chartvel_2" localSheetId="7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 localSheetId="1">#REF!</definedName>
    <definedName name="CHILE" localSheetId="0">#REF!</definedName>
    <definedName name="CHILE" localSheetId="5">#REF!</definedName>
    <definedName name="CHILE" localSheetId="4">#REF!</definedName>
    <definedName name="CHILE" localSheetId="9">#REF!</definedName>
    <definedName name="CHILE" localSheetId="3">#REF!</definedName>
    <definedName name="CHILE" localSheetId="10">#REF!</definedName>
    <definedName name="CHILE" localSheetId="6">#REF!</definedName>
    <definedName name="CHILE" localSheetId="7">#REF!</definedName>
    <definedName name="CHILE">#REF!</definedName>
    <definedName name="CHK" localSheetId="1">#REF!</definedName>
    <definedName name="CHK" localSheetId="0">#REF!</definedName>
    <definedName name="CHK" localSheetId="5">#REF!</definedName>
    <definedName name="CHK" localSheetId="4">#REF!</definedName>
    <definedName name="CHK" localSheetId="9">#REF!</definedName>
    <definedName name="CHK" localSheetId="3">#REF!</definedName>
    <definedName name="CHK" localSheetId="10">#REF!</definedName>
    <definedName name="CHK" localSheetId="6">#REF!</definedName>
    <definedName name="CHK" localSheetId="7">#REF!</definedName>
    <definedName name="CHK">#REF!</definedName>
    <definedName name="CHK1.1" localSheetId="1">#REF!</definedName>
    <definedName name="CHK1.1" localSheetId="0">#REF!</definedName>
    <definedName name="CHK1.1" localSheetId="5">#REF!</definedName>
    <definedName name="CHK1.1" localSheetId="4">#REF!</definedName>
    <definedName name="CHK1.1" localSheetId="9">#REF!</definedName>
    <definedName name="CHK1.1" localSheetId="3">#REF!</definedName>
    <definedName name="CHK1.1" localSheetId="10">#REF!</definedName>
    <definedName name="CHK1.1" localSheetId="6">#REF!</definedName>
    <definedName name="CHK1.1" localSheetId="7">#REF!</definedName>
    <definedName name="CHK1.1">#REF!</definedName>
    <definedName name="CHK2.1" localSheetId="1">#REF!</definedName>
    <definedName name="CHK2.1" localSheetId="0">#REF!</definedName>
    <definedName name="CHK2.1" localSheetId="5">#REF!</definedName>
    <definedName name="CHK2.1" localSheetId="4">#REF!</definedName>
    <definedName name="CHK2.1" localSheetId="9">#REF!</definedName>
    <definedName name="CHK2.1" localSheetId="3">#REF!</definedName>
    <definedName name="CHK2.1" localSheetId="10">#REF!</definedName>
    <definedName name="CHK2.1" localSheetId="6">#REF!</definedName>
    <definedName name="CHK2.1" localSheetId="7">#REF!</definedName>
    <definedName name="CHK2.1">#REF!</definedName>
    <definedName name="CHK2.2" localSheetId="1">#REF!</definedName>
    <definedName name="CHK2.2" localSheetId="0">#REF!</definedName>
    <definedName name="CHK2.2" localSheetId="5">#REF!</definedName>
    <definedName name="CHK2.2" localSheetId="4">#REF!</definedName>
    <definedName name="CHK2.2" localSheetId="9">#REF!</definedName>
    <definedName name="CHK2.2" localSheetId="3">#REF!</definedName>
    <definedName name="CHK2.2" localSheetId="10">#REF!</definedName>
    <definedName name="CHK2.2" localSheetId="6">#REF!</definedName>
    <definedName name="CHK2.2" localSheetId="7">#REF!</definedName>
    <definedName name="CHK2.2">#REF!</definedName>
    <definedName name="CHK2.3" localSheetId="1">#REF!</definedName>
    <definedName name="CHK2.3" localSheetId="0">#REF!</definedName>
    <definedName name="CHK2.3" localSheetId="5">#REF!</definedName>
    <definedName name="CHK2.3" localSheetId="4">#REF!</definedName>
    <definedName name="CHK2.3" localSheetId="9">#REF!</definedName>
    <definedName name="CHK2.3" localSheetId="3">#REF!</definedName>
    <definedName name="CHK2.3" localSheetId="10">#REF!</definedName>
    <definedName name="CHK2.3" localSheetId="6">#REF!</definedName>
    <definedName name="CHK2.3" localSheetId="7">#REF!</definedName>
    <definedName name="CHK2.3">#REF!</definedName>
    <definedName name="CHK5.1" localSheetId="1">#REF!</definedName>
    <definedName name="CHK5.1" localSheetId="0">#REF!</definedName>
    <definedName name="CHK5.1" localSheetId="5">#REF!</definedName>
    <definedName name="CHK5.1" localSheetId="4">#REF!</definedName>
    <definedName name="CHK5.1" localSheetId="9">#REF!</definedName>
    <definedName name="CHK5.1" localSheetId="3">#REF!</definedName>
    <definedName name="CHK5.1" localSheetId="10">#REF!</definedName>
    <definedName name="CHK5.1" localSheetId="6">#REF!</definedName>
    <definedName name="CHK5.1" localSheetId="7">#REF!</definedName>
    <definedName name="CHK5.1">#REF!</definedName>
    <definedName name="chtDates" localSheetId="1">OFFSET(#REF!,1,1,#REF!,1)</definedName>
    <definedName name="chtDates" localSheetId="0">OFFSET(#REF!,1,1,#REF!,1)</definedName>
    <definedName name="chtDates" localSheetId="5">OFFSET(#REF!,1,1,#REF!,1)</definedName>
    <definedName name="chtDates" localSheetId="4">OFFSET(#REF!,1,1,#REF!,1)</definedName>
    <definedName name="chtDates" localSheetId="9">OFFSET(#REF!,1,1,#REF!,1)</definedName>
    <definedName name="chtDates" localSheetId="3">OFFSET(#REF!,1,1,#REF!,1)</definedName>
    <definedName name="chtDates" localSheetId="10">OFFSET(#REF!,1,1,#REF!,1)</definedName>
    <definedName name="chtDates" localSheetId="6">OFFSET(#REF!,1,1,#REF!,1)</definedName>
    <definedName name="chtDates" localSheetId="7">OFFSET(#REF!,1,1,#REF!,1)</definedName>
    <definedName name="chtDates">OFFSET(#REF!,1,1,#REF!,1)</definedName>
    <definedName name="cirr" localSheetId="1">#REF!</definedName>
    <definedName name="cirr" localSheetId="0">#REF!</definedName>
    <definedName name="cirr" localSheetId="5">#REF!</definedName>
    <definedName name="cirr" localSheetId="4">#REF!</definedName>
    <definedName name="cirr" localSheetId="9">#REF!</definedName>
    <definedName name="cirr" localSheetId="3">#REF!</definedName>
    <definedName name="cirr" localSheetId="10">#REF!</definedName>
    <definedName name="cirr" localSheetId="6">#REF!</definedName>
    <definedName name="cirr" localSheetId="7">#REF!</definedName>
    <definedName name="cirr">#REF!</definedName>
    <definedName name="clientname">'[26]ბიზნეს ინფო'!$M$8</definedName>
    <definedName name="cntryname">'[27]country name lookup'!$A$1:$B$50</definedName>
    <definedName name="CONCK" localSheetId="1">#REF!</definedName>
    <definedName name="CONCK" localSheetId="0">#REF!</definedName>
    <definedName name="CONCK" localSheetId="5">#REF!</definedName>
    <definedName name="CONCK" localSheetId="4">#REF!</definedName>
    <definedName name="CONCK" localSheetId="9">#REF!</definedName>
    <definedName name="CONCK" localSheetId="3">#REF!</definedName>
    <definedName name="CONCK" localSheetId="10">#REF!</definedName>
    <definedName name="CONCK" localSheetId="6">#REF!</definedName>
    <definedName name="CONCK" localSheetId="7">#REF!</definedName>
    <definedName name="CONCK">#REF!</definedName>
    <definedName name="Cons" localSheetId="1">#REF!</definedName>
    <definedName name="Cons" localSheetId="0">#REF!</definedName>
    <definedName name="Cons" localSheetId="5">#REF!</definedName>
    <definedName name="Cons" localSheetId="4">#REF!</definedName>
    <definedName name="Cons" localSheetId="9">#REF!</definedName>
    <definedName name="Cons" localSheetId="3">#REF!</definedName>
    <definedName name="Cons" localSheetId="10">#REF!</definedName>
    <definedName name="Cons" localSheetId="6">#REF!</definedName>
    <definedName name="Cons" localSheetId="7">#REF!</definedName>
    <definedName name="Cons">#REF!</definedName>
    <definedName name="Copytodebt" localSheetId="1">'[1]in-out'!#REF!</definedName>
    <definedName name="Copytodebt" localSheetId="0">'[1]in-out'!#REF!</definedName>
    <definedName name="Copytodebt" localSheetId="5">'[1]in-out'!#REF!</definedName>
    <definedName name="Copytodebt" localSheetId="4">'[1]in-out'!#REF!</definedName>
    <definedName name="Copytodebt" localSheetId="9">'[1]in-out'!#REF!</definedName>
    <definedName name="Copytodebt" localSheetId="3">'[1]in-out'!#REF!</definedName>
    <definedName name="Copytodebt" localSheetId="10">'[1]in-out'!#REF!</definedName>
    <definedName name="Copytodebt" localSheetId="6">'[1]in-out'!#REF!</definedName>
    <definedName name="Copytodebt" localSheetId="7">'[1]in-out'!#REF!</definedName>
    <definedName name="Copytodebt">'[1]in-out'!#REF!</definedName>
    <definedName name="CorW">'[28]W&amp;T'!$C$19</definedName>
    <definedName name="CostRecovery">IFERROR(OFFSET([20]SingleCompany_Level!$X$19,0,0,1,-COUNT([20]SingleCompany_Level!$T$19:$X$19)),0)</definedName>
    <definedName name="COUNT" localSheetId="1">#REF!</definedName>
    <definedName name="COUNT" localSheetId="0">#REF!</definedName>
    <definedName name="COUNT" localSheetId="5">#REF!</definedName>
    <definedName name="COUNT" localSheetId="4">#REF!</definedName>
    <definedName name="COUNT" localSheetId="9">#REF!</definedName>
    <definedName name="COUNT" localSheetId="3">#REF!</definedName>
    <definedName name="COUNT" localSheetId="10">#REF!</definedName>
    <definedName name="COUNT" localSheetId="6">#REF!</definedName>
    <definedName name="COUNT" localSheetId="7">#REF!</definedName>
    <definedName name="COUNT">#REF!</definedName>
    <definedName name="COUNTER" localSheetId="1">#REF!</definedName>
    <definedName name="COUNTER" localSheetId="0">#REF!</definedName>
    <definedName name="COUNTER" localSheetId="5">#REF!</definedName>
    <definedName name="COUNTER" localSheetId="4">#REF!</definedName>
    <definedName name="COUNTER" localSheetId="9">#REF!</definedName>
    <definedName name="COUNTER" localSheetId="3">#REF!</definedName>
    <definedName name="COUNTER" localSheetId="10">#REF!</definedName>
    <definedName name="COUNTER" localSheetId="6">#REF!</definedName>
    <definedName name="COUNTER" localSheetId="7">#REF!</definedName>
    <definedName name="COUNTER">#REF!</definedName>
    <definedName name="CPF" localSheetId="1">#REF!</definedName>
    <definedName name="CPF" localSheetId="0">#REF!</definedName>
    <definedName name="CPF" localSheetId="5">#REF!</definedName>
    <definedName name="CPF" localSheetId="4">#REF!</definedName>
    <definedName name="CPF" localSheetId="9">#REF!</definedName>
    <definedName name="CPF" localSheetId="3">#REF!</definedName>
    <definedName name="CPF" localSheetId="10">#REF!</definedName>
    <definedName name="CPF" localSheetId="6">#REF!</definedName>
    <definedName name="CPF" localSheetId="7">#REF!</definedName>
    <definedName name="CPF">#REF!</definedName>
    <definedName name="CPI_Core" localSheetId="1">#REF!</definedName>
    <definedName name="CPI_Core" localSheetId="0">#REF!</definedName>
    <definedName name="CPI_Core" localSheetId="5">#REF!</definedName>
    <definedName name="CPI_Core" localSheetId="4">#REF!</definedName>
    <definedName name="CPI_Core" localSheetId="9">#REF!</definedName>
    <definedName name="CPI_Core" localSheetId="3">#REF!</definedName>
    <definedName name="CPI_Core" localSheetId="10">#REF!</definedName>
    <definedName name="CPI_Core" localSheetId="6">#REF!</definedName>
    <definedName name="CPI_Core" localSheetId="7">#REF!</definedName>
    <definedName name="CPI_Core">#REF!</definedName>
    <definedName name="CPI_NAT_monthly" localSheetId="1">#REF!</definedName>
    <definedName name="CPI_NAT_monthly" localSheetId="0">#REF!</definedName>
    <definedName name="CPI_NAT_monthly" localSheetId="5">#REF!</definedName>
    <definedName name="CPI_NAT_monthly" localSheetId="4">#REF!</definedName>
    <definedName name="CPI_NAT_monthly" localSheetId="9">#REF!</definedName>
    <definedName name="CPI_NAT_monthly" localSheetId="3">#REF!</definedName>
    <definedName name="CPI_NAT_monthly" localSheetId="10">#REF!</definedName>
    <definedName name="CPI_NAT_monthly" localSheetId="6">#REF!</definedName>
    <definedName name="CPI_NAT_monthly" localSheetId="7">#REF!</definedName>
    <definedName name="CPI_NAT_monthly">#REF!</definedName>
    <definedName name="CSG" localSheetId="10" hidden="1">{"cap_structure",#N/A,FALSE,"Graph-Mkt Cap";"price",#N/A,FALSE,"Graph-Price";"ebit",#N/A,FALSE,"Graph-EBITDA";"ebitda",#N/A,FALSE,"Graph-EBITDA"}</definedName>
    <definedName name="CSG" localSheetId="7" hidden="1">{"cap_structure",#N/A,FALSE,"Graph-Mkt Cap";"price",#N/A,FALSE,"Graph-Price";"ebit",#N/A,FALSE,"Graph-EBITDA";"ebitda",#N/A,FALSE,"Graph-EBITDA"}</definedName>
    <definedName name="CSG" hidden="1">{"cap_structure",#N/A,FALSE,"Graph-Mkt Cap";"price",#N/A,FALSE,"Graph-Price";"ebit",#N/A,FALSE,"Graph-EBITDA";"ebitda",#N/A,FALSE,"Graph-EBITDA"}</definedName>
    <definedName name="curbanks">'[24]DMB prog'!$E$49:$AT$86</definedName>
    <definedName name="curr_t">IFERROR(OFFSET([20]Aggregate_Level!$U$72,0,0,1,-COUNT([20]Aggregate_Level!$Q$72:$U$72)),0)</definedName>
    <definedName name="Current_account" localSheetId="1">#REF!</definedName>
    <definedName name="Current_account" localSheetId="0">#REF!</definedName>
    <definedName name="Current_account" localSheetId="5">#REF!</definedName>
    <definedName name="Current_account" localSheetId="4">#REF!</definedName>
    <definedName name="Current_account" localSheetId="9">#REF!</definedName>
    <definedName name="Current_account" localSheetId="3">#REF!</definedName>
    <definedName name="Current_account" localSheetId="10">#REF!</definedName>
    <definedName name="Current_account" localSheetId="6">#REF!</definedName>
    <definedName name="Current_account" localSheetId="7">#REF!</definedName>
    <definedName name="Current_account">#REF!</definedName>
    <definedName name="CurrentAsset">IFERROR(OFFSET([20]SingleCompany_Level!$X$91,0,0,1,-COUNT([20]SingleCompany_Level!$T$91:$X$91)),0)</definedName>
    <definedName name="CurrentLiab">IFERROR(OFFSET([20]SingleCompany_Level!$X$105,0,0,1,-COUNT([20]SingleCompany_Level!$T$105:$X$105)),0)</definedName>
    <definedName name="CurrentRatio">IFERROR(OFFSET([20]SingleCompany_Level!$X$21,0,0,1,-COUNT([20]SingleCompany_Level!$T$21:$X$21)),0)</definedName>
    <definedName name="CurrVintage">[29]Current!$D$66</definedName>
    <definedName name="Cwvu.GREY_ALL." localSheetId="1" hidden="1">#REF!</definedName>
    <definedName name="Cwvu.GREY_ALL." localSheetId="9" hidden="1">#REF!</definedName>
    <definedName name="Cwvu.GREY_ALL." localSheetId="10" hidden="1">#REF!</definedName>
    <definedName name="Cwvu.GREY_ALL." localSheetId="6" hidden="1">#REF!</definedName>
    <definedName name="Cwvu.GREY_ALL." localSheetId="7" hidden="1">#REF!</definedName>
    <definedName name="Cwvu.GREY_ALL." hidden="1">#REF!</definedName>
    <definedName name="cxriluka" localSheetId="1">#REF!</definedName>
    <definedName name="cxriluka" localSheetId="9">#REF!</definedName>
    <definedName name="cxriluka" localSheetId="10">#REF!</definedName>
    <definedName name="cxriluka" localSheetId="6">#REF!</definedName>
    <definedName name="cxriluka" localSheetId="7">#REF!</definedName>
    <definedName name="cxriluka">#REF!</definedName>
    <definedName name="D" localSheetId="1">#REF!</definedName>
    <definedName name="D" localSheetId="0">#REF!</definedName>
    <definedName name="D" localSheetId="5">#REF!</definedName>
    <definedName name="D" localSheetId="4">#REF!</definedName>
    <definedName name="D" localSheetId="9">#REF!</definedName>
    <definedName name="D" localSheetId="3">#REF!</definedName>
    <definedName name="D" localSheetId="10">#REF!</definedName>
    <definedName name="D" localSheetId="6">#REF!</definedName>
    <definedName name="D" localSheetId="7">#REF!</definedName>
    <definedName name="D">#REF!</definedName>
    <definedName name="D_B" localSheetId="1">#REF!</definedName>
    <definedName name="D_B" localSheetId="0">#REF!</definedName>
    <definedName name="D_B" localSheetId="5">#REF!</definedName>
    <definedName name="D_B" localSheetId="4">#REF!</definedName>
    <definedName name="D_B" localSheetId="9">#REF!</definedName>
    <definedName name="D_B" localSheetId="3">#REF!</definedName>
    <definedName name="D_B" localSheetId="10">#REF!</definedName>
    <definedName name="D_B" localSheetId="6">#REF!</definedName>
    <definedName name="D_B" localSheetId="7">#REF!</definedName>
    <definedName name="D_B">#REF!</definedName>
    <definedName name="D_G" localSheetId="1">#REF!</definedName>
    <definedName name="D_G" localSheetId="0">#REF!</definedName>
    <definedName name="D_G" localSheetId="5">#REF!</definedName>
    <definedName name="D_G" localSheetId="4">#REF!</definedName>
    <definedName name="D_G" localSheetId="9">#REF!</definedName>
    <definedName name="D_G" localSheetId="3">#REF!</definedName>
    <definedName name="D_G" localSheetId="10">#REF!</definedName>
    <definedName name="D_G" localSheetId="6">#REF!</definedName>
    <definedName name="D_G" localSheetId="7">#REF!</definedName>
    <definedName name="D_G">#REF!</definedName>
    <definedName name="D_Ind" localSheetId="1">#REF!</definedName>
    <definedName name="D_Ind" localSheetId="0">#REF!</definedName>
    <definedName name="D_Ind" localSheetId="5">#REF!</definedName>
    <definedName name="D_Ind" localSheetId="4">#REF!</definedName>
    <definedName name="D_Ind" localSheetId="9">#REF!</definedName>
    <definedName name="D_Ind" localSheetId="3">#REF!</definedName>
    <definedName name="D_Ind" localSheetId="10">#REF!</definedName>
    <definedName name="D_Ind" localSheetId="6">#REF!</definedName>
    <definedName name="D_Ind" localSheetId="7">#REF!</definedName>
    <definedName name="D_Ind">#REF!</definedName>
    <definedName name="D_L" localSheetId="1">#REF!</definedName>
    <definedName name="D_L" localSheetId="0">#REF!</definedName>
    <definedName name="D_L" localSheetId="5">#REF!</definedName>
    <definedName name="D_L" localSheetId="4">#REF!</definedName>
    <definedName name="D_L" localSheetId="9">#REF!</definedName>
    <definedName name="D_L" localSheetId="3">#REF!</definedName>
    <definedName name="D_L" localSheetId="10">#REF!</definedName>
    <definedName name="D_L" localSheetId="6">#REF!</definedName>
    <definedName name="D_L" localSheetId="7">#REF!</definedName>
    <definedName name="D_L">#REF!</definedName>
    <definedName name="D_O" localSheetId="1">#REF!</definedName>
    <definedName name="D_O" localSheetId="0">#REF!</definedName>
    <definedName name="D_O" localSheetId="5">#REF!</definedName>
    <definedName name="D_O" localSheetId="4">#REF!</definedName>
    <definedName name="D_O" localSheetId="9">#REF!</definedName>
    <definedName name="D_O" localSheetId="3">#REF!</definedName>
    <definedName name="D_O" localSheetId="10">#REF!</definedName>
    <definedName name="D_O" localSheetId="6">#REF!</definedName>
    <definedName name="D_O" localSheetId="7">#REF!</definedName>
    <definedName name="D_O">#REF!</definedName>
    <definedName name="D_S" localSheetId="1">#REF!</definedName>
    <definedName name="D_S" localSheetId="0">#REF!</definedName>
    <definedName name="D_S" localSheetId="5">#REF!</definedName>
    <definedName name="D_S" localSheetId="4">#REF!</definedName>
    <definedName name="D_S" localSheetId="9">#REF!</definedName>
    <definedName name="D_S" localSheetId="3">#REF!</definedName>
    <definedName name="D_S" localSheetId="10">#REF!</definedName>
    <definedName name="D_S" localSheetId="6">#REF!</definedName>
    <definedName name="D_S" localSheetId="7">#REF!</definedName>
    <definedName name="D_S">#REF!</definedName>
    <definedName name="D_SRM" localSheetId="1">#REF!</definedName>
    <definedName name="D_SRM" localSheetId="0">#REF!</definedName>
    <definedName name="D_SRM" localSheetId="5">#REF!</definedName>
    <definedName name="D_SRM" localSheetId="4">#REF!</definedName>
    <definedName name="D_SRM" localSheetId="9">#REF!</definedName>
    <definedName name="D_SRM" localSheetId="3">#REF!</definedName>
    <definedName name="D_SRM" localSheetId="10">#REF!</definedName>
    <definedName name="D_SRM" localSheetId="6">#REF!</definedName>
    <definedName name="D_SRM" localSheetId="7">#REF!</definedName>
    <definedName name="D_SRM">#REF!</definedName>
    <definedName name="D_SY" localSheetId="1">#REF!</definedName>
    <definedName name="D_SY" localSheetId="0">#REF!</definedName>
    <definedName name="D_SY" localSheetId="5">#REF!</definedName>
    <definedName name="D_SY" localSheetId="4">#REF!</definedName>
    <definedName name="D_SY" localSheetId="9">#REF!</definedName>
    <definedName name="D_SY" localSheetId="3">#REF!</definedName>
    <definedName name="D_SY" localSheetId="10">#REF!</definedName>
    <definedName name="D_SY" localSheetId="6">#REF!</definedName>
    <definedName name="D_SY" localSheetId="7">#REF!</definedName>
    <definedName name="D_SY">#REF!</definedName>
    <definedName name="DA" localSheetId="1">#REF!</definedName>
    <definedName name="DA" localSheetId="0">#REF!</definedName>
    <definedName name="DA" localSheetId="5">#REF!</definedName>
    <definedName name="DA" localSheetId="4">#REF!</definedName>
    <definedName name="DA" localSheetId="9">#REF!</definedName>
    <definedName name="DA" localSheetId="3">#REF!</definedName>
    <definedName name="DA" localSheetId="10">#REF!</definedName>
    <definedName name="DA" localSheetId="6">#REF!</definedName>
    <definedName name="DA" localSheetId="7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.Dump" localSheetId="1" hidden="1">OFFSET([0]!Data.Top.Left,1,0)</definedName>
    <definedName name="Data.Dump" localSheetId="9" hidden="1">OFFSET([0]!Data.Top.Left,1,0)</definedName>
    <definedName name="Data.Dump" localSheetId="10" hidden="1">OFFSET([0]!Data.Top.Left,1,0)</definedName>
    <definedName name="Data.Dump" localSheetId="6" hidden="1">OFFSET([0]!Data.Top.Left,1,0)</definedName>
    <definedName name="Data.Dump" localSheetId="7" hidden="1">OFFSET([0]!Data.Top.Left,1,0)</definedName>
    <definedName name="Data.Dump" hidden="1">OFFSET([0]!Data.Top.Left,1,0)</definedName>
    <definedName name="DATA_01" localSheetId="1" hidden="1">#REF!</definedName>
    <definedName name="DATA_01" localSheetId="9" hidden="1">#REF!</definedName>
    <definedName name="DATA_01" localSheetId="10" hidden="1">#REF!</definedName>
    <definedName name="DATA_01" localSheetId="6" hidden="1">#REF!</definedName>
    <definedName name="DATA_01" localSheetId="7" hidden="1">#REF!</definedName>
    <definedName name="DATA_01" hidden="1">#REF!</definedName>
    <definedName name="DATA_02" localSheetId="1" hidden="1">#REF!</definedName>
    <definedName name="DATA_02" localSheetId="9" hidden="1">#REF!</definedName>
    <definedName name="DATA_02" localSheetId="10" hidden="1">#REF!</definedName>
    <definedName name="DATA_02" localSheetId="6" hidden="1">#REF!</definedName>
    <definedName name="DATA_02" localSheetId="7" hidden="1">#REF!</definedName>
    <definedName name="DATA_02" hidden="1">#REF!</definedName>
    <definedName name="DATA_03" localSheetId="1" hidden="1">#REF!</definedName>
    <definedName name="DATA_03" localSheetId="9" hidden="1">#REF!</definedName>
    <definedName name="DATA_03" localSheetId="10" hidden="1">#REF!</definedName>
    <definedName name="DATA_03" localSheetId="6" hidden="1">#REF!</definedName>
    <definedName name="DATA_03" localSheetId="7" hidden="1">#REF!</definedName>
    <definedName name="DATA_03" hidden="1">#REF!</definedName>
    <definedName name="DATA_04" localSheetId="1" hidden="1">#REF!</definedName>
    <definedName name="DATA_04" localSheetId="9" hidden="1">#REF!</definedName>
    <definedName name="DATA_04" localSheetId="10" hidden="1">#REF!</definedName>
    <definedName name="DATA_04" localSheetId="6" hidden="1">#REF!</definedName>
    <definedName name="DATA_04" localSheetId="7" hidden="1">#REF!</definedName>
    <definedName name="DATA_04" hidden="1">#REF!</definedName>
    <definedName name="DATA_05" localSheetId="1" hidden="1">#REF!</definedName>
    <definedName name="DATA_05" localSheetId="9" hidden="1">#REF!</definedName>
    <definedName name="DATA_05" localSheetId="10" hidden="1">#REF!</definedName>
    <definedName name="DATA_05" localSheetId="6" hidden="1">#REF!</definedName>
    <definedName name="DATA_05" localSheetId="7" hidden="1">#REF!</definedName>
    <definedName name="DATA_05" hidden="1">#REF!</definedName>
    <definedName name="DATA_06" localSheetId="1" hidden="1">#REF!</definedName>
    <definedName name="DATA_06" localSheetId="9" hidden="1">#REF!</definedName>
    <definedName name="DATA_06" localSheetId="10" hidden="1">#REF!</definedName>
    <definedName name="DATA_06" localSheetId="6" hidden="1">#REF!</definedName>
    <definedName name="DATA_06" localSheetId="7" hidden="1">#REF!</definedName>
    <definedName name="DATA_06" hidden="1">#REF!</definedName>
    <definedName name="DATA_07" localSheetId="1" hidden="1">#REF!</definedName>
    <definedName name="DATA_07" localSheetId="9" hidden="1">#REF!</definedName>
    <definedName name="DATA_07" localSheetId="10" hidden="1">#REF!</definedName>
    <definedName name="DATA_07" localSheetId="6" hidden="1">#REF!</definedName>
    <definedName name="DATA_07" localSheetId="7" hidden="1">#REF!</definedName>
    <definedName name="DATA_07" hidden="1">#REF!</definedName>
    <definedName name="DATA_08" localSheetId="1" hidden="1">#REF!</definedName>
    <definedName name="DATA_08" localSheetId="9" hidden="1">#REF!</definedName>
    <definedName name="DATA_08" localSheetId="10" hidden="1">#REF!</definedName>
    <definedName name="DATA_08" localSheetId="6" hidden="1">#REF!</definedName>
    <definedName name="DATA_08" localSheetId="7" hidden="1">#REF!</definedName>
    <definedName name="DATA_08" hidden="1">#REF!</definedName>
    <definedName name="_xlnm.Database" localSheetId="1">#REF!</definedName>
    <definedName name="_xlnm.Database" localSheetId="0">#REF!</definedName>
    <definedName name="_xlnm.Database" localSheetId="5">#REF!</definedName>
    <definedName name="_xlnm.Database" localSheetId="4">#REF!</definedName>
    <definedName name="_xlnm.Database" localSheetId="9">#REF!</definedName>
    <definedName name="_xlnm.Database" localSheetId="3">#REF!</definedName>
    <definedName name="_xlnm.Database" localSheetId="10">#REF!</definedName>
    <definedName name="_xlnm.Database" localSheetId="6">#REF!</definedName>
    <definedName name="_xlnm.Database" localSheetId="7">#REF!</definedName>
    <definedName name="_xlnm.Database">#REF!</definedName>
    <definedName name="Database.File" localSheetId="1" hidden="1">#REF!</definedName>
    <definedName name="Database.File" localSheetId="9" hidden="1">#REF!</definedName>
    <definedName name="Database.File" localSheetId="10" hidden="1">#REF!</definedName>
    <definedName name="Database.File" localSheetId="6" hidden="1">#REF!</definedName>
    <definedName name="Database.File" localSheetId="7" hidden="1">#REF!</definedName>
    <definedName name="Database.File" hidden="1">#REF!</definedName>
    <definedName name="Database_MI" localSheetId="1">#REF!</definedName>
    <definedName name="Database_MI" localSheetId="0">#REF!</definedName>
    <definedName name="Database_MI" localSheetId="5">#REF!</definedName>
    <definedName name="Database_MI" localSheetId="4">#REF!</definedName>
    <definedName name="Database_MI" localSheetId="9">#REF!</definedName>
    <definedName name="Database_MI" localSheetId="3">#REF!</definedName>
    <definedName name="Database_MI" localSheetId="10">#REF!</definedName>
    <definedName name="Database_MI" localSheetId="6">#REF!</definedName>
    <definedName name="Database_MI" localSheetId="7">#REF!</definedName>
    <definedName name="Database_MI">#REF!</definedName>
    <definedName name="date" localSheetId="1">#REF!</definedName>
    <definedName name="date" localSheetId="0">#REF!</definedName>
    <definedName name="date" localSheetId="5">#REF!</definedName>
    <definedName name="date" localSheetId="4">#REF!</definedName>
    <definedName name="date" localSheetId="9">#REF!</definedName>
    <definedName name="date" localSheetId="3">#REF!</definedName>
    <definedName name="date" localSheetId="10">#REF!</definedName>
    <definedName name="date" localSheetId="6">#REF!</definedName>
    <definedName name="date" localSheetId="7">#REF!</definedName>
    <definedName name="date">#REF!</definedName>
    <definedName name="DATES" localSheetId="1">#REF!</definedName>
    <definedName name="DATES" localSheetId="0">#REF!</definedName>
    <definedName name="DATES" localSheetId="5">#REF!</definedName>
    <definedName name="DATES" localSheetId="4">#REF!</definedName>
    <definedName name="DATES" localSheetId="9">#REF!</definedName>
    <definedName name="DATES" localSheetId="3">#REF!</definedName>
    <definedName name="DATES" localSheetId="10">#REF!</definedName>
    <definedName name="DATES" localSheetId="6">#REF!</definedName>
    <definedName name="DATES" localSheetId="7">#REF!</definedName>
    <definedName name="DATES">#REF!</definedName>
    <definedName name="DATES_A" localSheetId="1">#REF!</definedName>
    <definedName name="DATES_A" localSheetId="0">#REF!</definedName>
    <definedName name="DATES_A" localSheetId="5">#REF!</definedName>
    <definedName name="DATES_A" localSheetId="4">#REF!</definedName>
    <definedName name="DATES_A" localSheetId="9">#REF!</definedName>
    <definedName name="DATES_A" localSheetId="3">#REF!</definedName>
    <definedName name="DATES_A" localSheetId="10">#REF!</definedName>
    <definedName name="DATES_A" localSheetId="6">#REF!</definedName>
    <definedName name="DATES_A" localSheetId="7">#REF!</definedName>
    <definedName name="DATES_A">#REF!</definedName>
    <definedName name="DATES_Q" localSheetId="1">#REF!</definedName>
    <definedName name="DATES_Q" localSheetId="0">#REF!</definedName>
    <definedName name="DATES_Q" localSheetId="5">#REF!</definedName>
    <definedName name="DATES_Q" localSheetId="4">#REF!</definedName>
    <definedName name="DATES_Q" localSheetId="9">#REF!</definedName>
    <definedName name="DATES_Q" localSheetId="3">#REF!</definedName>
    <definedName name="DATES_Q" localSheetId="10">#REF!</definedName>
    <definedName name="DATES_Q" localSheetId="6">#REF!</definedName>
    <definedName name="DATES_Q" localSheetId="7">#REF!</definedName>
    <definedName name="DATES_Q">#REF!</definedName>
    <definedName name="dates_w" localSheetId="1">#REF!</definedName>
    <definedName name="dates_w" localSheetId="0">#REF!</definedName>
    <definedName name="dates_w" localSheetId="5">#REF!</definedName>
    <definedName name="dates_w" localSheetId="4">#REF!</definedName>
    <definedName name="dates_w" localSheetId="9">#REF!</definedName>
    <definedName name="dates_w" localSheetId="3">#REF!</definedName>
    <definedName name="dates_w" localSheetId="10">#REF!</definedName>
    <definedName name="dates_w" localSheetId="6">#REF!</definedName>
    <definedName name="dates_w" localSheetId="7">#REF!</definedName>
    <definedName name="dates_w">#REF!</definedName>
    <definedName name="Dates1" localSheetId="1">#REF!</definedName>
    <definedName name="Dates1" localSheetId="0">#REF!</definedName>
    <definedName name="Dates1" localSheetId="5">#REF!</definedName>
    <definedName name="Dates1" localSheetId="4">#REF!</definedName>
    <definedName name="Dates1" localSheetId="9">#REF!</definedName>
    <definedName name="Dates1" localSheetId="3">#REF!</definedName>
    <definedName name="Dates1" localSheetId="10">#REF!</definedName>
    <definedName name="Dates1" localSheetId="6">#REF!</definedName>
    <definedName name="Dates1" localSheetId="7">#REF!</definedName>
    <definedName name="Dates1">#REF!</definedName>
    <definedName name="datesaze" localSheetId="1">#REF!</definedName>
    <definedName name="datesaze" localSheetId="0">#REF!</definedName>
    <definedName name="datesaze" localSheetId="5">#REF!</definedName>
    <definedName name="datesaze" localSheetId="4">#REF!</definedName>
    <definedName name="datesaze" localSheetId="9">#REF!</definedName>
    <definedName name="datesaze" localSheetId="3">#REF!</definedName>
    <definedName name="datesaze" localSheetId="10">#REF!</definedName>
    <definedName name="datesaze" localSheetId="6">#REF!</definedName>
    <definedName name="datesaze" localSheetId="7">#REF!</definedName>
    <definedName name="datesaze">#REF!</definedName>
    <definedName name="datestjk" localSheetId="1">#REF!</definedName>
    <definedName name="datestjk" localSheetId="0">#REF!</definedName>
    <definedName name="datestjk" localSheetId="5">#REF!</definedName>
    <definedName name="datestjk" localSheetId="4">#REF!</definedName>
    <definedName name="datestjk" localSheetId="9">#REF!</definedName>
    <definedName name="datestjk" localSheetId="3">#REF!</definedName>
    <definedName name="datestjk" localSheetId="10">#REF!</definedName>
    <definedName name="datestjk" localSheetId="6">#REF!</definedName>
    <definedName name="datestjk" localSheetId="7">#REF!</definedName>
    <definedName name="datestjk">#REF!</definedName>
    <definedName name="datesuzb" localSheetId="1">#REF!</definedName>
    <definedName name="datesuzb" localSheetId="0">#REF!</definedName>
    <definedName name="datesuzb" localSheetId="5">#REF!</definedName>
    <definedName name="datesuzb" localSheetId="4">#REF!</definedName>
    <definedName name="datesuzb" localSheetId="9">#REF!</definedName>
    <definedName name="datesuzb" localSheetId="3">#REF!</definedName>
    <definedName name="datesuzb" localSheetId="10">#REF!</definedName>
    <definedName name="datesuzb" localSheetId="6">#REF!</definedName>
    <definedName name="datesuzb" localSheetId="7">#REF!</definedName>
    <definedName name="datesuzb">#REF!</definedName>
    <definedName name="davebi" localSheetId="10" hidden="1">{#N/A,#N/A,FALSE,"ОТЛАДКА"}</definedName>
    <definedName name="davebi" localSheetId="7" hidden="1">{#N/A,#N/A,FALSE,"ОТЛАДКА"}</definedName>
    <definedName name="davebi" hidden="1">{#N/A,#N/A,FALSE,"ОТЛАДКА"}</definedName>
    <definedName name="DB" localSheetId="1">#REF!</definedName>
    <definedName name="DB" localSheetId="0">#REF!</definedName>
    <definedName name="DB" localSheetId="5">#REF!</definedName>
    <definedName name="DB" localSheetId="4">#REF!</definedName>
    <definedName name="DB" localSheetId="9">#REF!</definedName>
    <definedName name="DB" localSheetId="3">#REF!</definedName>
    <definedName name="DB" localSheetId="10">#REF!</definedName>
    <definedName name="DB" localSheetId="6">#REF!</definedName>
    <definedName name="DB" localSheetId="7">#REF!</definedName>
    <definedName name="DB">#REF!</definedName>
    <definedName name="DBproj">#N/A</definedName>
    <definedName name="dcfsyn" localSheetId="10" hidden="1">{"summary1",#N/A,TRUE,"Comps";"summary2",#N/A,TRUE,"Comps";"summary3",#N/A,TRUE,"Comps"}</definedName>
    <definedName name="dcfsyn" localSheetId="7" hidden="1">{"summary1",#N/A,TRUE,"Comps";"summary2",#N/A,TRUE,"Comps";"summary3",#N/A,TRUE,"Comps"}</definedName>
    <definedName name="dcfsyn" hidden="1">{"summary1",#N/A,TRUE,"Comps";"summary2",#N/A,TRUE,"Comps";"summary3",#N/A,TRUE,"Comps"}</definedName>
    <definedName name="dd" localSheetId="0" hidden="1">{"Riqfin97",#N/A,FALSE,"Tran";"Riqfinpro",#N/A,FALSE,"Tran"}</definedName>
    <definedName name="dd" localSheetId="5" hidden="1">{"Riqfin97",#N/A,FALSE,"Tran";"Riqfinpro",#N/A,FALSE,"Tran"}</definedName>
    <definedName name="dd" localSheetId="4" hidden="1">{"Riqfin97",#N/A,FALSE,"Tran";"Riqfinpro",#N/A,FALSE,"Tran"}</definedName>
    <definedName name="dd" localSheetId="3" hidden="1">{"Riqfin97",#N/A,FALSE,"Tran";"Riqfinpro",#N/A,FALSE,"Tran"}</definedName>
    <definedName name="dd" localSheetId="10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5" hidden="1">{"Riqfin97",#N/A,FALSE,"Tran";"Riqfinpro",#N/A,FALSE,"Tran"}</definedName>
    <definedName name="ddd" localSheetId="4" hidden="1">{"Riqfin97",#N/A,FALSE,"Tran";"Riqfinpro",#N/A,FALSE,"Tran"}</definedName>
    <definedName name="ddd" localSheetId="3" hidden="1">{"Riqfin97",#N/A,FALSE,"Tran";"Riqfinpro",#N/A,FALSE,"Tran"}</definedName>
    <definedName name="ddd" localSheetId="10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ddddd" localSheetId="10" hidden="1">{"10yp tariffs",#N/A,FALSE,"Celtel alternative 6"}</definedName>
    <definedName name="ddddd" localSheetId="7" hidden="1">{"10yp tariffs",#N/A,FALSE,"Celtel alternative 6"}</definedName>
    <definedName name="ddddd" hidden="1">{"10yp tariffs",#N/A,FALSE,"Celtel alternative 6"}</definedName>
    <definedName name="dddddd" localSheetId="10" hidden="1">{"10yp profit and loss",#N/A,FALSE,"Celtel alternative 6"}</definedName>
    <definedName name="dddddd" localSheetId="7" hidden="1">{"10yp profit and loss",#N/A,FALSE,"Celtel alternative 6"}</definedName>
    <definedName name="dddddd" hidden="1">{"10yp profit and loss",#N/A,FALSE,"Celtel alternative 6"}</definedName>
    <definedName name="ddddddd" localSheetId="10" hidden="1">{#N/A,#N/A,FALSE,"ОТЛАДКА"}</definedName>
    <definedName name="ddddddd" localSheetId="7" hidden="1">{#N/A,#N/A,FALSE,"ОТЛАДКА"}</definedName>
    <definedName name="ddddddd" hidden="1">{#N/A,#N/A,FALSE,"ОТЛАДКА"}</definedName>
    <definedName name="DEBRIEF" localSheetId="1">#REF!</definedName>
    <definedName name="DEBRIEF" localSheetId="0">#REF!</definedName>
    <definedName name="DEBRIEF" localSheetId="5">#REF!</definedName>
    <definedName name="DEBRIEF" localSheetId="4">#REF!</definedName>
    <definedName name="DEBRIEF" localSheetId="9">#REF!</definedName>
    <definedName name="DEBRIEF" localSheetId="3">#REF!</definedName>
    <definedName name="DEBRIEF" localSheetId="10">#REF!</definedName>
    <definedName name="DEBRIEF" localSheetId="6">#REF!</definedName>
    <definedName name="DEBRIEF" localSheetId="7">#REF!</definedName>
    <definedName name="DEBRIEF">#REF!</definedName>
    <definedName name="DEBT" localSheetId="1">#REF!</definedName>
    <definedName name="DEBT" localSheetId="0">#REF!</definedName>
    <definedName name="DEBT" localSheetId="5">#REF!</definedName>
    <definedName name="DEBT" localSheetId="4">#REF!</definedName>
    <definedName name="DEBT" localSheetId="9">#REF!</definedName>
    <definedName name="DEBT" localSheetId="3">#REF!</definedName>
    <definedName name="DEBT" localSheetId="10">#REF!</definedName>
    <definedName name="DEBT" localSheetId="6">#REF!</definedName>
    <definedName name="DEBT" localSheetId="7">#REF!</definedName>
    <definedName name="DEBT">#REF!</definedName>
    <definedName name="DEBT1" localSheetId="1">#REF!</definedName>
    <definedName name="DEBT1" localSheetId="0">#REF!</definedName>
    <definedName name="DEBT1" localSheetId="5">#REF!</definedName>
    <definedName name="DEBT1" localSheetId="4">#REF!</definedName>
    <definedName name="DEBT1" localSheetId="9">#REF!</definedName>
    <definedName name="DEBT1" localSheetId="3">#REF!</definedName>
    <definedName name="DEBT1" localSheetId="10">#REF!</definedName>
    <definedName name="DEBT1" localSheetId="6">#REF!</definedName>
    <definedName name="DEBT1" localSheetId="7">#REF!</definedName>
    <definedName name="DEBT1">#REF!</definedName>
    <definedName name="DEBT10" localSheetId="1">#REF!</definedName>
    <definedName name="DEBT10" localSheetId="0">#REF!</definedName>
    <definedName name="DEBT10" localSheetId="5">#REF!</definedName>
    <definedName name="DEBT10" localSheetId="4">#REF!</definedName>
    <definedName name="DEBT10" localSheetId="9">#REF!</definedName>
    <definedName name="DEBT10" localSheetId="3">#REF!</definedName>
    <definedName name="DEBT10" localSheetId="10">#REF!</definedName>
    <definedName name="DEBT10" localSheetId="6">#REF!</definedName>
    <definedName name="DEBT10" localSheetId="7">#REF!</definedName>
    <definedName name="DEBT10">#REF!</definedName>
    <definedName name="DEBT11" localSheetId="1">#REF!</definedName>
    <definedName name="DEBT11" localSheetId="0">#REF!</definedName>
    <definedName name="DEBT11" localSheetId="5">#REF!</definedName>
    <definedName name="DEBT11" localSheetId="4">#REF!</definedName>
    <definedName name="DEBT11" localSheetId="9">#REF!</definedName>
    <definedName name="DEBT11" localSheetId="3">#REF!</definedName>
    <definedName name="DEBT11" localSheetId="10">#REF!</definedName>
    <definedName name="DEBT11" localSheetId="6">#REF!</definedName>
    <definedName name="DEBT11" localSheetId="7">#REF!</definedName>
    <definedName name="DEBT11">#REF!</definedName>
    <definedName name="DEBT12" localSheetId="1">#REF!</definedName>
    <definedName name="DEBT12" localSheetId="0">#REF!</definedName>
    <definedName name="DEBT12" localSheetId="5">#REF!</definedName>
    <definedName name="DEBT12" localSheetId="4">#REF!</definedName>
    <definedName name="DEBT12" localSheetId="9">#REF!</definedName>
    <definedName name="DEBT12" localSheetId="3">#REF!</definedName>
    <definedName name="DEBT12" localSheetId="10">#REF!</definedName>
    <definedName name="DEBT12" localSheetId="6">#REF!</definedName>
    <definedName name="DEBT12" localSheetId="7">#REF!</definedName>
    <definedName name="DEBT12">#REF!</definedName>
    <definedName name="DEBT13" localSheetId="1">#REF!</definedName>
    <definedName name="DEBT13" localSheetId="0">#REF!</definedName>
    <definedName name="DEBT13" localSheetId="5">#REF!</definedName>
    <definedName name="DEBT13" localSheetId="4">#REF!</definedName>
    <definedName name="DEBT13" localSheetId="9">#REF!</definedName>
    <definedName name="DEBT13" localSheetId="3">#REF!</definedName>
    <definedName name="DEBT13" localSheetId="10">#REF!</definedName>
    <definedName name="DEBT13" localSheetId="6">#REF!</definedName>
    <definedName name="DEBT13" localSheetId="7">#REF!</definedName>
    <definedName name="DEBT13">#REF!</definedName>
    <definedName name="DEBT14" localSheetId="1">#REF!</definedName>
    <definedName name="DEBT14" localSheetId="0">#REF!</definedName>
    <definedName name="DEBT14" localSheetId="5">#REF!</definedName>
    <definedName name="DEBT14" localSheetId="4">#REF!</definedName>
    <definedName name="DEBT14" localSheetId="9">#REF!</definedName>
    <definedName name="DEBT14" localSheetId="3">#REF!</definedName>
    <definedName name="DEBT14" localSheetId="10">#REF!</definedName>
    <definedName name="DEBT14" localSheetId="6">#REF!</definedName>
    <definedName name="DEBT14" localSheetId="7">#REF!</definedName>
    <definedName name="DEBT14">#REF!</definedName>
    <definedName name="DEBT15" localSheetId="1">#REF!</definedName>
    <definedName name="DEBT15" localSheetId="0">#REF!</definedName>
    <definedName name="DEBT15" localSheetId="5">#REF!</definedName>
    <definedName name="DEBT15" localSheetId="4">#REF!</definedName>
    <definedName name="DEBT15" localSheetId="9">#REF!</definedName>
    <definedName name="DEBT15" localSheetId="3">#REF!</definedName>
    <definedName name="DEBT15" localSheetId="10">#REF!</definedName>
    <definedName name="DEBT15" localSheetId="6">#REF!</definedName>
    <definedName name="DEBT15" localSheetId="7">#REF!</definedName>
    <definedName name="DEBT15">#REF!</definedName>
    <definedName name="DEBT16" localSheetId="1">#REF!</definedName>
    <definedName name="DEBT16" localSheetId="0">#REF!</definedName>
    <definedName name="DEBT16" localSheetId="5">#REF!</definedName>
    <definedName name="DEBT16" localSheetId="4">#REF!</definedName>
    <definedName name="DEBT16" localSheetId="9">#REF!</definedName>
    <definedName name="DEBT16" localSheetId="3">#REF!</definedName>
    <definedName name="DEBT16" localSheetId="10">#REF!</definedName>
    <definedName name="DEBT16" localSheetId="6">#REF!</definedName>
    <definedName name="DEBT16" localSheetId="7">#REF!</definedName>
    <definedName name="DEBT16">#REF!</definedName>
    <definedName name="DEBT2" localSheetId="1">#REF!</definedName>
    <definedName name="DEBT2" localSheetId="0">#REF!</definedName>
    <definedName name="DEBT2" localSheetId="5">#REF!</definedName>
    <definedName name="DEBT2" localSheetId="4">#REF!</definedName>
    <definedName name="DEBT2" localSheetId="9">#REF!</definedName>
    <definedName name="DEBT2" localSheetId="3">#REF!</definedName>
    <definedName name="DEBT2" localSheetId="10">#REF!</definedName>
    <definedName name="DEBT2" localSheetId="6">#REF!</definedName>
    <definedName name="DEBT2" localSheetId="7">#REF!</definedName>
    <definedName name="DEBT2">#REF!</definedName>
    <definedName name="DEBT3" localSheetId="1">#REF!</definedName>
    <definedName name="DEBT3" localSheetId="0">#REF!</definedName>
    <definedName name="DEBT3" localSheetId="5">#REF!</definedName>
    <definedName name="DEBT3" localSheetId="4">#REF!</definedName>
    <definedName name="DEBT3" localSheetId="9">#REF!</definedName>
    <definedName name="DEBT3" localSheetId="3">#REF!</definedName>
    <definedName name="DEBT3" localSheetId="10">#REF!</definedName>
    <definedName name="DEBT3" localSheetId="6">#REF!</definedName>
    <definedName name="DEBT3" localSheetId="7">#REF!</definedName>
    <definedName name="DEBT3">#REF!</definedName>
    <definedName name="DEBT4" localSheetId="1">#REF!</definedName>
    <definedName name="DEBT4" localSheetId="0">#REF!</definedName>
    <definedName name="DEBT4" localSheetId="5">#REF!</definedName>
    <definedName name="DEBT4" localSheetId="4">#REF!</definedName>
    <definedName name="DEBT4" localSheetId="9">#REF!</definedName>
    <definedName name="DEBT4" localSheetId="3">#REF!</definedName>
    <definedName name="DEBT4" localSheetId="10">#REF!</definedName>
    <definedName name="DEBT4" localSheetId="6">#REF!</definedName>
    <definedName name="DEBT4" localSheetId="7">#REF!</definedName>
    <definedName name="DEBT4">#REF!</definedName>
    <definedName name="DEBT5" localSheetId="1">#REF!</definedName>
    <definedName name="DEBT5" localSheetId="0">#REF!</definedName>
    <definedName name="DEBT5" localSheetId="5">#REF!</definedName>
    <definedName name="DEBT5" localSheetId="4">#REF!</definedName>
    <definedName name="DEBT5" localSheetId="9">#REF!</definedName>
    <definedName name="DEBT5" localSheetId="3">#REF!</definedName>
    <definedName name="DEBT5" localSheetId="10">#REF!</definedName>
    <definedName name="DEBT5" localSheetId="6">#REF!</definedName>
    <definedName name="DEBT5" localSheetId="7">#REF!</definedName>
    <definedName name="DEBT5">#REF!</definedName>
    <definedName name="DEBT6" localSheetId="1">#REF!</definedName>
    <definedName name="DEBT6" localSheetId="0">#REF!</definedName>
    <definedName name="DEBT6" localSheetId="5">#REF!</definedName>
    <definedName name="DEBT6" localSheetId="4">#REF!</definedName>
    <definedName name="DEBT6" localSheetId="9">#REF!</definedName>
    <definedName name="DEBT6" localSheetId="3">#REF!</definedName>
    <definedName name="DEBT6" localSheetId="10">#REF!</definedName>
    <definedName name="DEBT6" localSheetId="6">#REF!</definedName>
    <definedName name="DEBT6" localSheetId="7">#REF!</definedName>
    <definedName name="DEBT6">#REF!</definedName>
    <definedName name="DEBT7" localSheetId="1">#REF!</definedName>
    <definedName name="DEBT7" localSheetId="0">#REF!</definedName>
    <definedName name="DEBT7" localSheetId="5">#REF!</definedName>
    <definedName name="DEBT7" localSheetId="4">#REF!</definedName>
    <definedName name="DEBT7" localSheetId="9">#REF!</definedName>
    <definedName name="DEBT7" localSheetId="3">#REF!</definedName>
    <definedName name="DEBT7" localSheetId="10">#REF!</definedName>
    <definedName name="DEBT7" localSheetId="6">#REF!</definedName>
    <definedName name="DEBT7" localSheetId="7">#REF!</definedName>
    <definedName name="DEBT7">#REF!</definedName>
    <definedName name="DEBT8" localSheetId="1">#REF!</definedName>
    <definedName name="DEBT8" localSheetId="0">#REF!</definedName>
    <definedName name="DEBT8" localSheetId="5">#REF!</definedName>
    <definedName name="DEBT8" localSheetId="4">#REF!</definedName>
    <definedName name="DEBT8" localSheetId="9">#REF!</definedName>
    <definedName name="DEBT8" localSheetId="3">#REF!</definedName>
    <definedName name="DEBT8" localSheetId="10">#REF!</definedName>
    <definedName name="DEBT8" localSheetId="6">#REF!</definedName>
    <definedName name="DEBT8" localSheetId="7">#REF!</definedName>
    <definedName name="DEBT8">#REF!</definedName>
    <definedName name="DEBT9" localSheetId="1">#REF!</definedName>
    <definedName name="DEBT9" localSheetId="0">#REF!</definedName>
    <definedName name="DEBT9" localSheetId="5">#REF!</definedName>
    <definedName name="DEBT9" localSheetId="4">#REF!</definedName>
    <definedName name="DEBT9" localSheetId="9">#REF!</definedName>
    <definedName name="DEBT9" localSheetId="3">#REF!</definedName>
    <definedName name="DEBT9" localSheetId="10">#REF!</definedName>
    <definedName name="DEBT9" localSheetId="6">#REF!</definedName>
    <definedName name="DEBT9" localSheetId="7">#REF!</definedName>
    <definedName name="DEBT9">#REF!</definedName>
    <definedName name="DebttoAssets">IFERROR(OFFSET([20]SingleCompany_Level!$X$26,0,0,1,-COUNT([20]SingleCompany_Level!$T$26:$X$26)),0)</definedName>
    <definedName name="DebttoEquity">IFERROR(OFFSET([20]SingleCompany_Level!$X$27,0,0,1,-COUNT([20]SingleCompany_Level!$T$27:$X$27)),0)</definedName>
    <definedName name="decfxsale" localSheetId="1">#REF!</definedName>
    <definedName name="decfxsale" localSheetId="0">#REF!</definedName>
    <definedName name="decfxsale" localSheetId="5">#REF!</definedName>
    <definedName name="decfxsale" localSheetId="4">#REF!</definedName>
    <definedName name="decfxsale" localSheetId="9">#REF!</definedName>
    <definedName name="decfxsale" localSheetId="3">#REF!</definedName>
    <definedName name="decfxsale" localSheetId="10">#REF!</definedName>
    <definedName name="decfxsale" localSheetId="6">#REF!</definedName>
    <definedName name="decfxsale" localSheetId="7">#REF!</definedName>
    <definedName name="decfxsale">#REF!</definedName>
    <definedName name="DecSun1" localSheetId="1">DATE('V თავი'!CalendarYear,12,1)-WEEKDAY(DATE('V თავი'!CalendarYear,12,1))</definedName>
    <definedName name="DecSun1" localSheetId="0">DATE(ბალანსი!CalendarYear,12,1)-WEEKDAY(DATE(ბალანსი!CalendarYear,12,1))</definedName>
    <definedName name="DecSun1" localSheetId="5">DATE(გრანტები!CalendarYear,12,1)-WEEKDAY(DATE(გრანტები!CalendarYear,12,1))</definedName>
    <definedName name="DecSun1" localSheetId="4">DATE(კრედიტები!CalendarYear,12,1)-WEEKDAY(DATE(კრედიტები!CalendarYear,12,1))</definedName>
    <definedName name="DecSun1" localSheetId="9">DATE(მხარჯავები!CalendarYear,12,1)-WEEKDAY(DATE(მხარჯავები!CalendarYear,12,1))</definedName>
    <definedName name="DecSun1" localSheetId="3">DATE('ფინანსური და ვალდებულებები'!CalendarYear,12,1)-WEEKDAY(DATE('ფინანსური და ვალდებულებები'!CalendarYear,12,1))</definedName>
    <definedName name="DecSun1" localSheetId="10">DATE('ფულადი სხსრები'!CalendarYear,12,1)-WEEKDAY(DATE('ფულადი სხსრები'!CalendarYear,12,1))</definedName>
    <definedName name="DecSun1" localSheetId="6">DATE(ცენტრალური!CalendarYear,12,1)-WEEKDAY(DATE(ცენტრალური!CalendarYear,12,1))</definedName>
    <definedName name="DecSun1" localSheetId="7">DATE('ცენტრალური ბალანსი'!CalendarYear,12,1)-WEEKDAY(DATE('ცენტრალური ბალანსი'!CalendarYear,12,1))</definedName>
    <definedName name="DecSun1">DATE(CalendarYear,12,1)-WEEKDAY(DATE(CalendarYear,12,1))</definedName>
    <definedName name="DEFL" localSheetId="1">#REF!</definedName>
    <definedName name="DEFL" localSheetId="0">#REF!</definedName>
    <definedName name="DEFL" localSheetId="5">#REF!</definedName>
    <definedName name="DEFL" localSheetId="4">#REF!</definedName>
    <definedName name="DEFL" localSheetId="9">#REF!</definedName>
    <definedName name="DEFL" localSheetId="3">#REF!</definedName>
    <definedName name="DEFL" localSheetId="10">#REF!</definedName>
    <definedName name="DEFL" localSheetId="6">#REF!</definedName>
    <definedName name="DEFL" localSheetId="7">#REF!</definedName>
    <definedName name="DEFL">#REF!</definedName>
    <definedName name="df" localSheetId="1">#REF!</definedName>
    <definedName name="df" localSheetId="0">#REF!</definedName>
    <definedName name="df" localSheetId="5">#REF!</definedName>
    <definedName name="df" localSheetId="4">#REF!</definedName>
    <definedName name="df" localSheetId="9">#REF!</definedName>
    <definedName name="df" localSheetId="3">#REF!</definedName>
    <definedName name="df" localSheetId="10">#REF!</definedName>
    <definedName name="df" localSheetId="6">#REF!</definedName>
    <definedName name="df" localSheetId="7">#REF!</definedName>
    <definedName name="df">#REF!</definedName>
    <definedName name="dfd" localSheetId="10" hidden="1">{#N/A,#N/A,FALSE,"Aging Summary";#N/A,#N/A,FALSE,"Ratio Analysis";#N/A,#N/A,FALSE,"Test 120 Day Accts";#N/A,#N/A,FALSE,"Tickmarks"}</definedName>
    <definedName name="dfd" localSheetId="7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as" localSheetId="10" hidden="1">{"FCB_ALL",#N/A,FALSE,"FCB";"GREY_ALL",#N/A,FALSE,"GREY"}</definedName>
    <definedName name="dfdas" localSheetId="7" hidden="1">{"FCB_ALL",#N/A,FALSE,"FCB";"GREY_ALL",#N/A,FALSE,"GREY"}</definedName>
    <definedName name="dfdas" hidden="1">{"FCB_ALL",#N/A,FALSE,"FCB";"GREY_ALL",#N/A,FALSE,"GREY"}</definedName>
    <definedName name="dfdfd" localSheetId="10" hidden="1">{"FCB_ALL",#N/A,FALSE,"FCB";"GREY_ALL",#N/A,FALSE,"GREY"}</definedName>
    <definedName name="dfdfd" localSheetId="7" hidden="1">{"FCB_ALL",#N/A,FALSE,"FCB";"GREY_ALL",#N/A,FALSE,"GREY"}</definedName>
    <definedName name="dfdfd" hidden="1">{"FCB_ALL",#N/A,FALSE,"FCB";"GREY_ALL",#N/A,FALSE,"GREY"}</definedName>
    <definedName name="dfdfdfd" localSheetId="10" hidden="1">{"FCB_ALL",#N/A,FALSE,"FCB"}</definedName>
    <definedName name="dfdfdfd" localSheetId="7" hidden="1">{"FCB_ALL",#N/A,FALSE,"FCB"}</definedName>
    <definedName name="dfdfdfd" hidden="1">{"FCB_ALL",#N/A,FALSE,"FCB"}</definedName>
    <definedName name="dfdfg" localSheetId="10" hidden="1">{#N/A,#N/A,FALSE,"Aging Summary";#N/A,#N/A,FALSE,"Ratio Analysis";#N/A,#N/A,FALSE,"Test 120 Day Accts";#N/A,#N/A,FALSE,"Tickmarks"}</definedName>
    <definedName name="dfdfg" localSheetId="7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gh" localSheetId="1" hidden="1">#REF!</definedName>
    <definedName name="dfgh" localSheetId="9" hidden="1">#REF!</definedName>
    <definedName name="dfgh" localSheetId="10" hidden="1">#REF!</definedName>
    <definedName name="dfgh" localSheetId="6" hidden="1">#REF!</definedName>
    <definedName name="dfgh" localSheetId="7" hidden="1">#REF!</definedName>
    <definedName name="dfgh" hidden="1">#REF!</definedName>
    <definedName name="DG" localSheetId="1">#REF!</definedName>
    <definedName name="DG" localSheetId="0">#REF!</definedName>
    <definedName name="DG" localSheetId="5">#REF!</definedName>
    <definedName name="DG" localSheetId="4">#REF!</definedName>
    <definedName name="DG" localSheetId="9">#REF!</definedName>
    <definedName name="DG" localSheetId="3">#REF!</definedName>
    <definedName name="DG" localSheetId="10">#REF!</definedName>
    <definedName name="DG" localSheetId="6">#REF!</definedName>
    <definedName name="DG" localSheetId="7">#REF!</definedName>
    <definedName name="DG">#REF!</definedName>
    <definedName name="DG_S" localSheetId="1">#REF!</definedName>
    <definedName name="DG_S" localSheetId="0">#REF!</definedName>
    <definedName name="DG_S" localSheetId="5">#REF!</definedName>
    <definedName name="DG_S" localSheetId="4">#REF!</definedName>
    <definedName name="DG_S" localSheetId="9">#REF!</definedName>
    <definedName name="DG_S" localSheetId="3">#REF!</definedName>
    <definedName name="DG_S" localSheetId="10">#REF!</definedName>
    <definedName name="DG_S" localSheetId="6">#REF!</definedName>
    <definedName name="DG_S" localSheetId="7">#REF!</definedName>
    <definedName name="DG_S">#REF!</definedName>
    <definedName name="dgfbnfd" localSheetId="10" hidden="1">{#N/A,#N/A,FALSE,"ОТЛАДКА"}</definedName>
    <definedName name="dgfbnfd" localSheetId="7" hidden="1">{#N/A,#N/A,FALSE,"ОТЛАДКА"}</definedName>
    <definedName name="dgfbnfd" hidden="1">{#N/A,#N/A,FALSE,"ОТЛАДКА"}</definedName>
    <definedName name="DGproj">#N/A</definedName>
    <definedName name="Discount_IDA" localSheetId="1">#REF!</definedName>
    <definedName name="Discount_IDA" localSheetId="0">#REF!</definedName>
    <definedName name="Discount_IDA" localSheetId="5">#REF!</definedName>
    <definedName name="Discount_IDA" localSheetId="4">#REF!</definedName>
    <definedName name="Discount_IDA" localSheetId="9">#REF!</definedName>
    <definedName name="Discount_IDA" localSheetId="3">#REF!</definedName>
    <definedName name="Discount_IDA" localSheetId="10">#REF!</definedName>
    <definedName name="Discount_IDA" localSheetId="6">#REF!</definedName>
    <definedName name="Discount_IDA" localSheetId="7">#REF!</definedName>
    <definedName name="Discount_IDA">#REF!</definedName>
    <definedName name="Discount_NC" localSheetId="1">[30]NPV_base!#REF!</definedName>
    <definedName name="Discount_NC" localSheetId="0">[30]NPV_base!#REF!</definedName>
    <definedName name="Discount_NC" localSheetId="5">[30]NPV_base!#REF!</definedName>
    <definedName name="Discount_NC" localSheetId="4">[30]NPV_base!#REF!</definedName>
    <definedName name="Discount_NC" localSheetId="9">[30]NPV_base!#REF!</definedName>
    <definedName name="Discount_NC" localSheetId="3">[30]NPV_base!#REF!</definedName>
    <definedName name="Discount_NC" localSheetId="10">[30]NPV_base!#REF!</definedName>
    <definedName name="Discount_NC" localSheetId="6">[30]NPV_base!#REF!</definedName>
    <definedName name="Discount_NC" localSheetId="7">[30]NPV_base!#REF!</definedName>
    <definedName name="Discount_NC">[30]NPV_base!#REF!</definedName>
    <definedName name="DiscountRate" localSheetId="1">#REF!</definedName>
    <definedName name="DiscountRate" localSheetId="0">#REF!</definedName>
    <definedName name="DiscountRate" localSheetId="5">#REF!</definedName>
    <definedName name="DiscountRate" localSheetId="4">#REF!</definedName>
    <definedName name="DiscountRate" localSheetId="9">#REF!</definedName>
    <definedName name="DiscountRate" localSheetId="3">#REF!</definedName>
    <definedName name="DiscountRate" localSheetId="10">#REF!</definedName>
    <definedName name="DiscountRate" localSheetId="6">#REF!</definedName>
    <definedName name="DiscountRate" localSheetId="7">#REF!</definedName>
    <definedName name="DiscountRate">#REF!</definedName>
    <definedName name="divs">IFERROR(OFFSET([20]SingleCompany_Level!$AN$59,0,0,1,-COUNT([20]SingleCompany_Level!$AJ$59:$AN$59)),0)</definedName>
    <definedName name="DO" localSheetId="1">#REF!</definedName>
    <definedName name="DO" localSheetId="0">#REF!</definedName>
    <definedName name="DO" localSheetId="5">#REF!</definedName>
    <definedName name="DO" localSheetId="4">#REF!</definedName>
    <definedName name="DO" localSheetId="9">#REF!</definedName>
    <definedName name="DO" localSheetId="3">#REF!</definedName>
    <definedName name="DO" localSheetId="10">#REF!</definedName>
    <definedName name="DO" localSheetId="6">#REF!</definedName>
    <definedName name="DO" localSheetId="7">#REF!</definedName>
    <definedName name="DO">#REF!</definedName>
    <definedName name="DOC" localSheetId="1">#REF!</definedName>
    <definedName name="DOC" localSheetId="0">#REF!</definedName>
    <definedName name="DOC" localSheetId="5">#REF!</definedName>
    <definedName name="DOC" localSheetId="4">#REF!</definedName>
    <definedName name="DOC" localSheetId="9">#REF!</definedName>
    <definedName name="DOC" localSheetId="3">#REF!</definedName>
    <definedName name="DOC" localSheetId="10">#REF!</definedName>
    <definedName name="DOC" localSheetId="6">#REF!</definedName>
    <definedName name="DOC" localSheetId="7">#REF!</definedName>
    <definedName name="DOC">#REF!</definedName>
    <definedName name="domestic_financing" localSheetId="1">#REF!</definedName>
    <definedName name="domestic_financing" localSheetId="0">#REF!</definedName>
    <definedName name="domestic_financing" localSheetId="5">#REF!</definedName>
    <definedName name="domestic_financing" localSheetId="4">#REF!</definedName>
    <definedName name="domestic_financing" localSheetId="9">#REF!</definedName>
    <definedName name="domestic_financing" localSheetId="3">#REF!</definedName>
    <definedName name="domestic_financing" localSheetId="10">#REF!</definedName>
    <definedName name="domestic_financing" localSheetId="6">#REF!</definedName>
    <definedName name="domestic_financing" localSheetId="7">#REF!</definedName>
    <definedName name="domestic_financing">#REF!</definedName>
    <definedName name="Dproj">#N/A</definedName>
    <definedName name="DS" localSheetId="1">#REF!</definedName>
    <definedName name="DS" localSheetId="0">#REF!</definedName>
    <definedName name="DS" localSheetId="5">#REF!</definedName>
    <definedName name="DS" localSheetId="4">#REF!</definedName>
    <definedName name="DS" localSheetId="9">#REF!</definedName>
    <definedName name="DS" localSheetId="3">#REF!</definedName>
    <definedName name="DS" localSheetId="10">#REF!</definedName>
    <definedName name="DS" localSheetId="6">#REF!</definedName>
    <definedName name="DS" localSheetId="7">#REF!</definedName>
    <definedName name="DS">#REF!</definedName>
    <definedName name="DSA_Assumptions" localSheetId="1">#REF!</definedName>
    <definedName name="DSA_Assumptions" localSheetId="0">#REF!</definedName>
    <definedName name="DSA_Assumptions" localSheetId="5">#REF!</definedName>
    <definedName name="DSA_Assumptions" localSheetId="4">#REF!</definedName>
    <definedName name="DSA_Assumptions" localSheetId="9">#REF!</definedName>
    <definedName name="DSA_Assumptions" localSheetId="3">#REF!</definedName>
    <definedName name="DSA_Assumptions" localSheetId="10">#REF!</definedName>
    <definedName name="DSA_Assumptions" localSheetId="6">#REF!</definedName>
    <definedName name="DSA_Assumptions" localSheetId="7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1">#REF!</definedName>
    <definedName name="DSI" localSheetId="0">#REF!</definedName>
    <definedName name="DSI" localSheetId="5">#REF!</definedName>
    <definedName name="DSI" localSheetId="4">#REF!</definedName>
    <definedName name="DSI" localSheetId="9">#REF!</definedName>
    <definedName name="DSI" localSheetId="3">#REF!</definedName>
    <definedName name="DSI" localSheetId="10">#REF!</definedName>
    <definedName name="DSI" localSheetId="6">#REF!</definedName>
    <definedName name="DSI" localSheetId="7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1">#REF!</definedName>
    <definedName name="DSP" localSheetId="0">#REF!</definedName>
    <definedName name="DSP" localSheetId="5">#REF!</definedName>
    <definedName name="DSP" localSheetId="4">#REF!</definedName>
    <definedName name="DSP" localSheetId="9">#REF!</definedName>
    <definedName name="DSP" localSheetId="3">#REF!</definedName>
    <definedName name="DSP" localSheetId="10">#REF!</definedName>
    <definedName name="DSP" localSheetId="6">#REF!</definedName>
    <definedName name="DSP" localSheetId="7">#REF!</definedName>
    <definedName name="DSP">#REF!</definedName>
    <definedName name="DSPBproj">#N/A</definedName>
    <definedName name="DSPG" localSheetId="1">#REF!</definedName>
    <definedName name="DSPG" localSheetId="0">#REF!</definedName>
    <definedName name="DSPG" localSheetId="5">#REF!</definedName>
    <definedName name="DSPG" localSheetId="4">#REF!</definedName>
    <definedName name="DSPG" localSheetId="9">#REF!</definedName>
    <definedName name="DSPG" localSheetId="3">#REF!</definedName>
    <definedName name="DSPG" localSheetId="10">#REF!</definedName>
    <definedName name="DSPG" localSheetId="6">#REF!</definedName>
    <definedName name="DSPG" localSheetId="7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 localSheetId="1">#REF!</definedName>
    <definedName name="dsrfh" localSheetId="0">#REF!</definedName>
    <definedName name="dsrfh" localSheetId="5">#REF!</definedName>
    <definedName name="dsrfh" localSheetId="4">#REF!</definedName>
    <definedName name="dsrfh" localSheetId="9">#REF!</definedName>
    <definedName name="dsrfh" localSheetId="3">#REF!</definedName>
    <definedName name="dsrfh" localSheetId="10">#REF!</definedName>
    <definedName name="dsrfh" localSheetId="6">#REF!</definedName>
    <definedName name="dsrfh" localSheetId="7">#REF!</definedName>
    <definedName name="dsrfh">#REF!</definedName>
    <definedName name="EandG_Equity">IFERROR(OFFSET([20]Aggregate_Level!$F$47,0,0,1,-COUNT([20]Aggregate_Level!$B$47:$F$47)),0)</definedName>
    <definedName name="EBIT">IFERROR(OFFSET([20]SingleCompany_Level!$X$72,0,0,1,-COUNT([20]SingleCompany_Level!$T$72:$X$72)),0)</definedName>
    <definedName name="EBITDA">IFERROR(OFFSET([20]SingleCompany_Level!$X$85,0,0,1,-COUNT([20]SingleCompany_Level!$T$85:$X$85)),0)</definedName>
    <definedName name="EBRD" localSheetId="1">#REF!</definedName>
    <definedName name="EBRD" localSheetId="0">#REF!</definedName>
    <definedName name="EBRD" localSheetId="5">#REF!</definedName>
    <definedName name="EBRD" localSheetId="4">#REF!</definedName>
    <definedName name="EBRD" localSheetId="9">#REF!</definedName>
    <definedName name="EBRD" localSheetId="3">#REF!</definedName>
    <definedName name="EBRD" localSheetId="10">#REF!</definedName>
    <definedName name="EBRD" localSheetId="6">#REF!</definedName>
    <definedName name="EBRD" localSheetId="7">#REF!</definedName>
    <definedName name="EBRD">#REF!</definedName>
    <definedName name="EDNA" localSheetId="1">#REF!</definedName>
    <definedName name="EDNA" localSheetId="0">#REF!</definedName>
    <definedName name="EDNA" localSheetId="5">#REF!</definedName>
    <definedName name="EDNA" localSheetId="4">#REF!</definedName>
    <definedName name="EDNA" localSheetId="9">#REF!</definedName>
    <definedName name="EDNA" localSheetId="3">#REF!</definedName>
    <definedName name="EDNA" localSheetId="10">#REF!</definedName>
    <definedName name="EDNA" localSheetId="6">#REF!</definedName>
    <definedName name="EDNA" localSheetId="7">#REF!</definedName>
    <definedName name="EDNA">#REF!</definedName>
    <definedName name="EDNA_1">#N/A</definedName>
    <definedName name="EdssBatchRange" localSheetId="1">#REF!</definedName>
    <definedName name="EdssBatchRange" localSheetId="0">#REF!</definedName>
    <definedName name="EdssBatchRange" localSheetId="5">#REF!</definedName>
    <definedName name="EdssBatchRange" localSheetId="4">#REF!</definedName>
    <definedName name="EdssBatchRange" localSheetId="9">#REF!</definedName>
    <definedName name="EdssBatchRange" localSheetId="3">#REF!</definedName>
    <definedName name="EdssBatchRange" localSheetId="10">#REF!</definedName>
    <definedName name="EdssBatchRange" localSheetId="6">#REF!</definedName>
    <definedName name="EdssBatchRange" localSheetId="7">#REF!</definedName>
    <definedName name="EdssBatchRange">#REF!</definedName>
    <definedName name="ee" localSheetId="0" hidden="1">{"Tab1",#N/A,FALSE,"P";"Tab2",#N/A,FALSE,"P"}</definedName>
    <definedName name="ee" localSheetId="5" hidden="1">{"Tab1",#N/A,FALSE,"P";"Tab2",#N/A,FALSE,"P"}</definedName>
    <definedName name="ee" localSheetId="4" hidden="1">{"Tab1",#N/A,FALSE,"P";"Tab2",#N/A,FALSE,"P"}</definedName>
    <definedName name="ee" localSheetId="3" hidden="1">{"Tab1",#N/A,FALSE,"P";"Tab2",#N/A,FALSE,"P"}</definedName>
    <definedName name="ee" localSheetId="10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localSheetId="5" hidden="1">{"Tab1",#N/A,FALSE,"P";"Tab2",#N/A,FALSE,"P"}</definedName>
    <definedName name="eee" localSheetId="4" hidden="1">{"Tab1",#N/A,FALSE,"P";"Tab2",#N/A,FALSE,"P"}</definedName>
    <definedName name="eee" localSheetId="3" hidden="1">{"Tab1",#N/A,FALSE,"P";"Tab2",#N/A,FALSE,"P"}</definedName>
    <definedName name="eee" localSheetId="10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eeeee" localSheetId="10" hidden="1">{"budget992000 tariff and usage",#N/A,FALSE,"Celtel alternative 6"}</definedName>
    <definedName name="eeeee" localSheetId="7" hidden="1">{"budget992000 tariff and usage",#N/A,FALSE,"Celtel alternative 6"}</definedName>
    <definedName name="eeeee" hidden="1">{"budget992000 tariff and usage",#N/A,FALSE,"Celtel alternative 6"}</definedName>
    <definedName name="elect" localSheetId="1">#REF!</definedName>
    <definedName name="elect" localSheetId="0">#REF!</definedName>
    <definedName name="elect" localSheetId="5">#REF!</definedName>
    <definedName name="elect" localSheetId="4">#REF!</definedName>
    <definedName name="elect" localSheetId="9">#REF!</definedName>
    <definedName name="elect" localSheetId="3">#REF!</definedName>
    <definedName name="elect" localSheetId="10">#REF!</definedName>
    <definedName name="elect" localSheetId="6">#REF!</definedName>
    <definedName name="elect" localSheetId="7">#REF!</definedName>
    <definedName name="elect">#REF!</definedName>
    <definedName name="EMETEL" localSheetId="1">#REF!</definedName>
    <definedName name="EMETEL" localSheetId="0">#REF!</definedName>
    <definedName name="EMETEL" localSheetId="5">#REF!</definedName>
    <definedName name="EMETEL" localSheetId="4">#REF!</definedName>
    <definedName name="EMETEL" localSheetId="9">#REF!</definedName>
    <definedName name="EMETEL" localSheetId="3">#REF!</definedName>
    <definedName name="EMETEL" localSheetId="10">#REF!</definedName>
    <definedName name="EMETEL" localSheetId="6">#REF!</definedName>
    <definedName name="EMETEL" localSheetId="7">#REF!</definedName>
    <definedName name="EMETEL">#REF!</definedName>
    <definedName name="empty" localSheetId="1">#REF!</definedName>
    <definedName name="empty" localSheetId="0">#REF!</definedName>
    <definedName name="empty" localSheetId="5">#REF!</definedName>
    <definedName name="empty" localSheetId="4">#REF!</definedName>
    <definedName name="empty" localSheetId="9">#REF!</definedName>
    <definedName name="empty" localSheetId="3">#REF!</definedName>
    <definedName name="empty" localSheetId="10">#REF!</definedName>
    <definedName name="empty" localSheetId="6">#REF!</definedName>
    <definedName name="empty" localSheetId="7">#REF!</definedName>
    <definedName name="empty">#REF!</definedName>
    <definedName name="enda">#N/A</definedName>
    <definedName name="english">[31]Cover!$A$1</definedName>
    <definedName name="Enterprise">'[26]ბიზნეს ინფო'!$R$1</definedName>
    <definedName name="eq_inj">IFERROR(OFFSET([20]Aggregate_Level!$U$73,0,0,1,-COUNT([20]Aggregate_Level!$Q$73:$U$73)),0)</definedName>
    <definedName name="ESAF_QUAR_GDP" localSheetId="1">#REF!</definedName>
    <definedName name="ESAF_QUAR_GDP" localSheetId="0">#REF!</definedName>
    <definedName name="ESAF_QUAR_GDP" localSheetId="5">#REF!</definedName>
    <definedName name="ESAF_QUAR_GDP" localSheetId="4">#REF!</definedName>
    <definedName name="ESAF_QUAR_GDP" localSheetId="9">#REF!</definedName>
    <definedName name="ESAF_QUAR_GDP" localSheetId="3">#REF!</definedName>
    <definedName name="ESAF_QUAR_GDP" localSheetId="10">#REF!</definedName>
    <definedName name="ESAF_QUAR_GDP" localSheetId="6">#REF!</definedName>
    <definedName name="ESAF_QUAR_GDP" localSheetId="7">#REF!</definedName>
    <definedName name="ESAF_QUAR_GDP">#REF!</definedName>
    <definedName name="esafr" localSheetId="1">#REF!</definedName>
    <definedName name="esafr" localSheetId="0">#REF!</definedName>
    <definedName name="esafr" localSheetId="5">#REF!</definedName>
    <definedName name="esafr" localSheetId="4">#REF!</definedName>
    <definedName name="esafr" localSheetId="9">#REF!</definedName>
    <definedName name="esafr" localSheetId="3">#REF!</definedName>
    <definedName name="esafr" localSheetId="10">#REF!</definedName>
    <definedName name="esafr" localSheetId="6">#REF!</definedName>
    <definedName name="esafr" localSheetId="7">#REF!</definedName>
    <definedName name="esafr">#REF!</definedName>
    <definedName name="exflow" localSheetId="1">#REF!</definedName>
    <definedName name="exflow" localSheetId="0">#REF!</definedName>
    <definedName name="exflow" localSheetId="5">#REF!</definedName>
    <definedName name="exflow" localSheetId="4">#REF!</definedName>
    <definedName name="exflow" localSheetId="9">#REF!</definedName>
    <definedName name="exflow" localSheetId="3">#REF!</definedName>
    <definedName name="exflow" localSheetId="10">#REF!</definedName>
    <definedName name="exflow" localSheetId="6">#REF!</definedName>
    <definedName name="exflow" localSheetId="7">#REF!</definedName>
    <definedName name="exflow">#REF!</definedName>
    <definedName name="ExitWRS">[32]Main!$AB$25</definedName>
    <definedName name="ExtW">'[28]W&amp;T'!$C$16</definedName>
    <definedName name="F" localSheetId="1">#REF!</definedName>
    <definedName name="F" localSheetId="0">#REF!</definedName>
    <definedName name="F" localSheetId="5">#REF!</definedName>
    <definedName name="F" localSheetId="4">#REF!</definedName>
    <definedName name="F" localSheetId="9">#REF!</definedName>
    <definedName name="F" localSheetId="3">#REF!</definedName>
    <definedName name="F" localSheetId="10">#REF!</definedName>
    <definedName name="F" localSheetId="6">#REF!</definedName>
    <definedName name="F" localSheetId="7">#REF!</definedName>
    <definedName name="F">#REF!</definedName>
    <definedName name="fd" localSheetId="10" hidden="1">{#N/A,#N/A,FALSE,"ОТЛАДКА"}</definedName>
    <definedName name="fd" localSheetId="7" hidden="1">{#N/A,#N/A,FALSE,"ОТЛАДКА"}</definedName>
    <definedName name="fd" hidden="1">{#N/A,#N/A,FALSE,"ОТЛАДКА"}</definedName>
    <definedName name="fddf" localSheetId="10" hidden="1">{"celkový rozpočet - detail",#N/A,FALSE,"Aktualizace č. 1"}</definedName>
    <definedName name="fddf" localSheetId="7" hidden="1">{"celkový rozpočet - detail",#N/A,FALSE,"Aktualizace č. 1"}</definedName>
    <definedName name="fddf" hidden="1">{"celkový rozpočet - detail",#N/A,FALSE,"Aktualizace č. 1"}</definedName>
    <definedName name="FDP_0_1_aUrv" hidden="1">'[33]Income Statement'!$G$3</definedName>
    <definedName name="FDP_1_1_aUrv" hidden="1">'[33]Income Statement'!$G$4</definedName>
    <definedName name="FDP_10_1_aDrv" hidden="1">'[33]Income Statement'!$O$18</definedName>
    <definedName name="FDP_100_1_aUrv" hidden="1">'[33]Income Statement'!$L$83</definedName>
    <definedName name="FDP_101_1_aUrv" hidden="1">'[33]Income Statement'!$M$83</definedName>
    <definedName name="FDP_102_1_aUrv" hidden="1">'[33]Income Statement'!$N$83</definedName>
    <definedName name="FDP_103_1_aUrv" hidden="1">'[33]Income Statement'!$O$83</definedName>
    <definedName name="FDP_104_1_aUrv" hidden="1">'[33]Income Statement'!$E$84</definedName>
    <definedName name="FDP_105_1_aUrv" hidden="1">'[33]Income Statement'!$J$84</definedName>
    <definedName name="FDP_106_1_aUrv" hidden="1">'[33]Income Statement'!$K$84</definedName>
    <definedName name="FDP_107_1_aUrv" hidden="1">'[33]Income Statement'!$L$84</definedName>
    <definedName name="FDP_108_1_aUrv" hidden="1">'[33]Income Statement'!$M$84</definedName>
    <definedName name="FDP_109_1_aUrv" hidden="1">'[33]Income Statement'!$N$84</definedName>
    <definedName name="FDP_11_1_aDrv" hidden="1">'[33]Income Statement'!$S$16</definedName>
    <definedName name="FDP_110_1_aUrv" hidden="1">'[33]Income Statement'!$O$84</definedName>
    <definedName name="FDP_111_1_aUrv" hidden="1">'[33]Income Statement'!$E$89</definedName>
    <definedName name="FDP_112_1_aUrv" hidden="1">'[33]Income Statement'!$N$82</definedName>
    <definedName name="FDP_113_1_aUrv" hidden="1">'[33]Income Statement'!$J$89</definedName>
    <definedName name="FDP_114_1_aUrv" hidden="1">'[33]Income Statement'!$AI$89</definedName>
    <definedName name="FDP_115_1_aUrv" hidden="1">'[33]Income Statement'!$AJ$89</definedName>
    <definedName name="FDP_116_1_aUrv" hidden="1">'[33]Income Statement'!$E$90</definedName>
    <definedName name="FDP_117_1_aUrv" hidden="1">'[33]Income Statement'!$K$83</definedName>
    <definedName name="FDP_118_1_aUrv" hidden="1">'[33]Income Statement'!$J$90</definedName>
    <definedName name="FDP_119_1_aUrv" hidden="1">'[33]Income Statement'!$AI$90</definedName>
    <definedName name="FDP_12_1_aDrv" hidden="1">'[33]Income Statement'!$F$176</definedName>
    <definedName name="FDP_120_1_aUrv" hidden="1">'[33]Income Statement'!$AJ$90</definedName>
    <definedName name="FDP_121_1_aUrv" hidden="1">'[33]Income Statement'!$E$94</definedName>
    <definedName name="FDP_122_1_aUrv" hidden="1">'[33]Income Statement'!$AF$94</definedName>
    <definedName name="FDP_123_1_aUrv" hidden="1">'[33]Income Statement'!$AG$94</definedName>
    <definedName name="FDP_124_1_aUrv" hidden="1">'[33]Income Statement'!$E$95</definedName>
    <definedName name="FDP_125_1_aUrv" hidden="1">'[33]Income Statement'!$AF$95</definedName>
    <definedName name="FDP_126_1_aUrv" hidden="1">'[33]Income Statement'!$AG$95</definedName>
    <definedName name="FDP_127_1_aUrv" hidden="1">'[33]Income Statement'!$E$96</definedName>
    <definedName name="FDP_128_1_aUrv" hidden="1">'[33]Income Statement'!$AF$96</definedName>
    <definedName name="FDP_129_1_aUrv" hidden="1">'[33]Income Statement'!$AG$96</definedName>
    <definedName name="FDP_13_1_aUrv" hidden="1">'[33]Income Statement'!$O$27</definedName>
    <definedName name="FDP_130_1_aUrv" hidden="1">'[33]Income Statement'!$E$98</definedName>
    <definedName name="FDP_131_1_aSrv" hidden="1">'[33]Income Statement'!$G$98</definedName>
    <definedName name="FDP_132_1_aUrv" hidden="1">'[33]Income Statement'!$E$99</definedName>
    <definedName name="FDP_133_1_aUrv" hidden="1">'[33]Income Statement'!$AI$89</definedName>
    <definedName name="FDP_134_1_aUrv" hidden="1">'[33]Income Statement'!$E$100</definedName>
    <definedName name="FDP_135_1_aUrv" hidden="1">'[33]Income Statement'!$E$90</definedName>
    <definedName name="FDP_136_1_aSrv" hidden="1">'[33]Income Statement'!$G$90</definedName>
    <definedName name="FDP_137_1_aUrv" hidden="1">'[33]Income Statement'!$J$90</definedName>
    <definedName name="FDP_138_1_aUrv" hidden="1">'[33]Income Statement'!$E$102</definedName>
    <definedName name="FDP_139_1_aUrv" hidden="1">'[33]Income Statement'!$AJ$90</definedName>
    <definedName name="FDP_14_1_aUrv" hidden="1">'[33]Income Statement'!$O$28</definedName>
    <definedName name="FDP_140_1_aUrv" hidden="1">'[33]Income Statement'!$E$103</definedName>
    <definedName name="FDP_141_1_aUrv" hidden="1">'[33]Income Statement'!$AF$94</definedName>
    <definedName name="FDP_142_1_aUrv" hidden="1">'[33]Income Statement'!$AG$94</definedName>
    <definedName name="FDP_143_1_aUrv" hidden="1">'[33]Income Statement'!$E$95</definedName>
    <definedName name="FDP_144_1_aUrv" hidden="1">'[33]Income Statement'!$AF$95</definedName>
    <definedName name="FDP_145_1_aUrv" hidden="1">'[33]Income Statement'!$AG$95</definedName>
    <definedName name="FDP_146_1_aUrv" hidden="1">'[33]Income Statement'!$E$96</definedName>
    <definedName name="FDP_147_1_aUrv" hidden="1">'[33]Income Statement'!$AF$96</definedName>
    <definedName name="FDP_148_1_aUrv" hidden="1">'[33]Income Statement'!$AG$96</definedName>
    <definedName name="FDP_149_1_aUrv" hidden="1">'[33]Income Statement'!$E$98</definedName>
    <definedName name="FDP_15_1_aUrv" hidden="1">'[33]Income Statement'!$O$29</definedName>
    <definedName name="FDP_150_1_aSrv" hidden="1">'[33]Income Statement'!$G$98</definedName>
    <definedName name="FDP_151_1_aUrv" hidden="1">'[33]Income Statement'!$E$99</definedName>
    <definedName name="FDP_152_1_aSrv" hidden="1">'[33]Income Statement'!$G$99</definedName>
    <definedName name="FDP_153_1_aUrv" hidden="1">'[33]Income Statement'!$E$100</definedName>
    <definedName name="FDP_154_1_aSrv" hidden="1">'[33]Income Statement'!$G$100</definedName>
    <definedName name="FDP_155_1_aUrv" hidden="1">'[33]Income Statement'!$E$101</definedName>
    <definedName name="FDP_156_1_aSrv" hidden="1">'[33]Income Statement'!$G$101</definedName>
    <definedName name="FDP_157_1_aUrv" hidden="1">'[33]Income Statement'!$E$102</definedName>
    <definedName name="FDP_158_1_aSrv" hidden="1">'[33]Income Statement'!$G$102</definedName>
    <definedName name="FDP_159_1_aUrv" hidden="1">'[33]Income Statement'!$E$103</definedName>
    <definedName name="FDP_16_1_aUrv" hidden="1">'[33]Income Statement'!$O$7</definedName>
    <definedName name="FDP_160_1_aSrv" hidden="1">'[33]Income Statement'!$G$103</definedName>
    <definedName name="FDP_161_1_aDrv" hidden="1">'[33]Income Statement'!$F$172</definedName>
    <definedName name="FDP_162_1_aDrv" hidden="1">'[33]Income Statement'!$F$173</definedName>
    <definedName name="FDP_163_1_aDrv" hidden="1">'[33]Income Statement'!$F$174</definedName>
    <definedName name="FDP_164_1_aDrv" hidden="1">'[33]Income Statement'!$F$175</definedName>
    <definedName name="FDP_165_1_aDrv" hidden="1">'[33]Income Statement'!$F$177</definedName>
    <definedName name="FDP_166_1_aDrv" hidden="1">'[33]Income Statement'!$F$179</definedName>
    <definedName name="FDP_167_1_aDrv" hidden="1">'[33]Income Statement'!$F$180</definedName>
    <definedName name="FDP_168_1_aDrv" hidden="1">'[33]Income Statement'!$F$181</definedName>
    <definedName name="FDP_169_1_aDrv" hidden="1">'[33]Income Statement'!$F$182</definedName>
    <definedName name="FDP_17_1_aUrv" hidden="1">'[33]Income Statement'!$E$9</definedName>
    <definedName name="FDP_170_1_aDrv" hidden="1">'[33]Income Statement'!$F$183</definedName>
    <definedName name="FDP_171_1_aDrv" hidden="1">'[33]Income Statement'!$F$184</definedName>
    <definedName name="FDP_172_1_aDrv" hidden="1">'[33]Income Statement'!$E$196</definedName>
    <definedName name="FDP_173_1_aDrv" hidden="1">'[33]Income Statement'!$E$197</definedName>
    <definedName name="FDP_174_1_aUrv" hidden="1">'[33]Income Statement'!$E$59</definedName>
    <definedName name="FDP_175_1_aUrv" hidden="1">'[33]Income Statement'!$E$71</definedName>
    <definedName name="FDP_176_1_aUrv" hidden="1">'[33]Income Statement'!$O$10</definedName>
    <definedName name="FDP_177_1_aUrv" hidden="1">'[33]Income Statement'!$G$72</definedName>
    <definedName name="FDP_178_1_aUrv" hidden="1">'[33]Income Statement'!$I$3</definedName>
    <definedName name="FDP_179_1_aUrv" hidden="1">'[33]Income Statement'!$I$4</definedName>
    <definedName name="FDP_18_1_aUrv" hidden="1">'[33]Income Statement'!$E$10</definedName>
    <definedName name="FDP_180_1_aUdv" hidden="1">'[33]Income Statement'!$L$43</definedName>
    <definedName name="FDP_181_1_aUdv" hidden="1">'[33]Income Statement'!$M$43</definedName>
    <definedName name="FDP_182_1_aUdv" hidden="1">'[33]Income Statement'!$N$43</definedName>
    <definedName name="FDP_183_1_aUdv" hidden="1">'[33]Income Statement'!$O$43</definedName>
    <definedName name="FDP_184_1_aUdv" hidden="1">'[33]Income Statement'!$L$50</definedName>
    <definedName name="FDP_185_1_aUdv" hidden="1">'[33]Income Statement'!$M$50</definedName>
    <definedName name="FDP_186_1_aUdv" hidden="1">'[33]Income Statement'!$N$50</definedName>
    <definedName name="FDP_187_1_aUdv" hidden="1">'[33]Income Statement'!$O$50</definedName>
    <definedName name="FDP_188_1_aUdv" hidden="1">'[33]Income Statement'!$L$62</definedName>
    <definedName name="FDP_189_1_aUdv" hidden="1">'[33]Income Statement'!$M$62</definedName>
    <definedName name="FDP_19_1_aUrv" hidden="1">'[33]Income Statement'!$E$11</definedName>
    <definedName name="FDP_190_1_aUdv" hidden="1">'[33]Income Statement'!$N$62</definedName>
    <definedName name="FDP_191_1_aUdv" hidden="1">'[33]Income Statement'!$O$62</definedName>
    <definedName name="FDP_192_1_aUdv" hidden="1">'[33]Income Statement'!$L$67</definedName>
    <definedName name="FDP_193_1_aUdv" hidden="1">'[33]Income Statement'!$M$67</definedName>
    <definedName name="FDP_194_1_aUdv" hidden="1">'[33]Income Statement'!$N$67</definedName>
    <definedName name="FDP_195_1_aUdv" hidden="1">'[33]Income Statement'!$O$67</definedName>
    <definedName name="FDP_196_1_aUdv" hidden="1">'[33]Income Statement'!$L$55</definedName>
    <definedName name="FDP_197_1_aUdv" hidden="1">'[33]Income Statement'!$M$55</definedName>
    <definedName name="FDP_198_1_aUdv" hidden="1">'[33]Income Statement'!$N$55</definedName>
    <definedName name="FDP_199_1_aUdv" hidden="1">'[33]Income Statement'!$O$55</definedName>
    <definedName name="FDP_2_1_aUrv" hidden="1">'[33]Income Statement'!$O$6</definedName>
    <definedName name="FDP_20_1_aUrv" hidden="1">'[33]Income Statement'!$E$12</definedName>
    <definedName name="FDP_21_1_aUrv" hidden="1">'[33]Income Statement'!$E$13</definedName>
    <definedName name="FDP_22_1_aUrv" hidden="1">'[33]Income Statement'!$O$15</definedName>
    <definedName name="FDP_23_1_aDrv" hidden="1">'[33]Income Statement'!$O$19</definedName>
    <definedName name="FDP_24_1_aUrv" hidden="1">'[33]Income Statement'!$E$16</definedName>
    <definedName name="FDP_25_1_aUrv" hidden="1">'[33]Income Statement'!$E$17</definedName>
    <definedName name="FDP_26_1_aUrv" hidden="1">'[33]Income Statement'!$E$18</definedName>
    <definedName name="FDP_27_1_aUrv" hidden="1">'[33]Income Statement'!$E$19</definedName>
    <definedName name="FDP_28_1_aUrv" hidden="1">'[33]Income Statement'!$O$30</definedName>
    <definedName name="FDP_29_1_aDrv" hidden="1">'[33]Income Statement'!$E$8</definedName>
    <definedName name="FDP_3_1_aUrv" hidden="1">'[33]Income Statement'!$O$7</definedName>
    <definedName name="FDP_30_1_aUrv" hidden="1">'[33]Income Statement'!$E$22</definedName>
    <definedName name="FDP_31_1_aUrv" hidden="1">'[33]Income Statement'!$E$23</definedName>
    <definedName name="FDP_32_1_aUrv" hidden="1">'[33]Income Statement'!$E$24</definedName>
    <definedName name="FDP_33_1_aUrv" hidden="1">'[33]Income Statement'!$E$25</definedName>
    <definedName name="FDP_34_1_aUrv" hidden="1">'[33]Income Statement'!$E$26</definedName>
    <definedName name="FDP_35_1_aSrv" hidden="1">'[33]Income Statement'!$E$27</definedName>
    <definedName name="FDP_36_1_aUrv" hidden="1">'[33]Income Statement'!$E$28</definedName>
    <definedName name="FDP_37_1_aUrv" hidden="1">'[33]Income Statement'!$E$29</definedName>
    <definedName name="FDP_38_1_aUrv" hidden="1">'[33]Income Statement'!$E$30</definedName>
    <definedName name="FDP_39_1_aUrv" hidden="1">'[33]Income Statement'!$E$31</definedName>
    <definedName name="FDP_4_1_aUrv" hidden="1">'[33]Income Statement'!$O$8</definedName>
    <definedName name="FDP_40_1_aUrv" hidden="1">'[33]Income Statement'!$E$32</definedName>
    <definedName name="FDP_41_1_aSrv" hidden="1">'[33]Income Statement'!$E$20</definedName>
    <definedName name="FDP_42_1_aSrv" hidden="1">'[33]Income Statement'!$E$21</definedName>
    <definedName name="FDP_43_1_aUrv" hidden="1">'[33]Income Statement'!$E$35</definedName>
    <definedName name="FDP_44_1_aUrv" hidden="1">'[33]Income Statement'!$E$36</definedName>
    <definedName name="FDP_45_1_aUrv" hidden="1">'[33]Income Statement'!$E$37</definedName>
    <definedName name="FDP_46_1_aUrv" hidden="1">'[33]Income Statement'!$E$38</definedName>
    <definedName name="FDP_47_1_aUrv" hidden="1">'[33]Income Statement'!$E$39</definedName>
    <definedName name="FDP_48_1_aSrv" hidden="1">'[33]Income Statement'!$E$40</definedName>
    <definedName name="FDP_49_1_aUrv" hidden="1">'[33]Income Statement'!$E$28</definedName>
    <definedName name="FDP_5_1_aUrv" hidden="1">'[33]Income Statement'!$O$9</definedName>
    <definedName name="FDP_50_1_aUrv" hidden="1">'[33]Income Statement'!$E$42</definedName>
    <definedName name="FDP_51_1_aUrv" hidden="1">'[33]Income Statement'!$E$30</definedName>
    <definedName name="FDP_52_1_aUrv" hidden="1">'[33]Income Statement'!$E$44</definedName>
    <definedName name="FDP_53_1_aUrv" hidden="1">'[33]Income Statement'!$E$45</definedName>
    <definedName name="FDP_54_1_aUrv" hidden="1">'[33]Income Statement'!$E$46</definedName>
    <definedName name="FDP_55_1_aUrv" hidden="1">'[33]Income Statement'!$E$50</definedName>
    <definedName name="FDP_56_1_aUrv" hidden="1">'[33]Income Statement'!$E$51</definedName>
    <definedName name="FDP_57_1_aUrv" hidden="1">'[33]Income Statement'!$E$36</definedName>
    <definedName name="FDP_58_1_aUrv" hidden="1">'[33]Income Statement'!$E$53</definedName>
    <definedName name="FDP_59_1_aUrv" hidden="1">'[33]Income Statement'!$E$54</definedName>
    <definedName name="FDP_6_1_aUrv" hidden="1">'[33]Income Statement'!$O$10</definedName>
    <definedName name="FDP_60_1_aUrv" hidden="1">'[33]Income Statement'!$E$55</definedName>
    <definedName name="FDP_61_1_aSrv" hidden="1">'[33]Income Statement'!$E$40</definedName>
    <definedName name="FDP_62_1_aSrv" hidden="1">'[33]Income Statement'!$E$41</definedName>
    <definedName name="FDP_63_1_aUrv" hidden="1">'[33]Income Statement'!$E$42</definedName>
    <definedName name="FDP_64_1_aSrv" hidden="1">'[33]Income Statement'!$G$42</definedName>
    <definedName name="FDP_65_1_aSrv" hidden="1">'[33]Income Statement'!$E$60</definedName>
    <definedName name="FDP_66_1_aUrv" hidden="1">'[33]Income Statement'!$E$61</definedName>
    <definedName name="FDP_67_1_aUrv" hidden="1">'[33]Income Statement'!$E$62</definedName>
    <definedName name="FDP_68_1_aUrv" hidden="1">'[33]Income Statement'!$E$63</definedName>
    <definedName name="FDP_69_1_aUrv" hidden="1">'[33]Income Statement'!$O$16</definedName>
    <definedName name="FDP_7_1_aUrv" hidden="1">'[33]Income Statement'!$O$11</definedName>
    <definedName name="FDP_70_1_aDrv" hidden="1">'[33]Income Statement'!$S$14</definedName>
    <definedName name="FDP_71_1_aUrv" hidden="1">'[33]Income Statement'!$U$13</definedName>
    <definedName name="FDP_72_1_aDrv" hidden="1">'[33]Income Statement'!$S$13</definedName>
    <definedName name="FDP_73_1_aUrv" hidden="1">'[33]Income Statement'!$E$68</definedName>
    <definedName name="FDP_74_1_aUrv" hidden="1">'[33]Income Statement'!$E$51</definedName>
    <definedName name="FDP_75_1_aSrv" hidden="1">'[33]Income Statement'!$E$70</definedName>
    <definedName name="FDP_76_1_aUrv" hidden="1">'[33]Income Statement'!$E$71</definedName>
    <definedName name="FDP_77_1_aUrv" hidden="1">'[33]Income Statement'!$E$72</definedName>
    <definedName name="FDP_78_1_aUrv" hidden="1">'[33]Income Statement'!$J$77</definedName>
    <definedName name="FDP_79_1_aUrv" hidden="1">'[33]Income Statement'!$K$77</definedName>
    <definedName name="FDP_8_1_aDrv" hidden="1">'[33]Income Statement'!$S$19</definedName>
    <definedName name="FDP_80_1_aUrv" hidden="1">'[33]Income Statement'!$L$77</definedName>
    <definedName name="FDP_81_1_aSrv" hidden="1">'[33]Income Statement'!$E$58</definedName>
    <definedName name="FDP_82_1_aUrv" hidden="1">'[33]Income Statement'!$N$77</definedName>
    <definedName name="FDP_83_1_aSrv" hidden="1">'[33]Income Statement'!$E$61</definedName>
    <definedName name="FDP_84_1_aUrv" hidden="1">'[33]Income Statement'!$J$78</definedName>
    <definedName name="FDP_85_1_aUrv" hidden="1">'[33]Income Statement'!$K$78</definedName>
    <definedName name="FDP_86_1_aUrv" hidden="1">'[33]Income Statement'!$L$78</definedName>
    <definedName name="FDP_87_1_aSrv" hidden="1">'[33]Income Statement'!$E$65</definedName>
    <definedName name="FDP_88_1_aUrv" hidden="1">'[33]Income Statement'!$N$78</definedName>
    <definedName name="FDP_89_1_aSrv" hidden="1">'[33]Income Statement'!$E$67</definedName>
    <definedName name="FDP_9_1_aDrv" hidden="1">'[33]Income Statement'!$S$18</definedName>
    <definedName name="FDP_90_1_aUrv" hidden="1">'[33]Income Statement'!$E$82</definedName>
    <definedName name="FDP_91_1_aUrv" hidden="1">'[33]Income Statement'!$J$82</definedName>
    <definedName name="FDP_92_1_aSrv" hidden="1">'[33]Income Statement'!$E$70</definedName>
    <definedName name="FDP_93_1_aDrv" hidden="1">'[33]Income Statement'!$E$72</definedName>
    <definedName name="FDP_94_1_aUrv" hidden="1">'[33]Income Statement'!$M$82</definedName>
    <definedName name="FDP_95_1_aUrv" hidden="1">'[33]Income Statement'!$N$82</definedName>
    <definedName name="FDP_96_1_aUrv" hidden="1">'[33]Income Statement'!$O$82</definedName>
    <definedName name="FDP_97_1_aUrv" hidden="1">'[33]Income Statement'!$E$83</definedName>
    <definedName name="FDP_98_1_aUrv" hidden="1">'[33]Income Statement'!$J$83</definedName>
    <definedName name="FDP_99_1_aUrv" hidden="1">'[33]Income Statement'!$K$83</definedName>
    <definedName name="Feb_98" localSheetId="1">#REF!</definedName>
    <definedName name="Feb_98" localSheetId="0">#REF!</definedName>
    <definedName name="Feb_98" localSheetId="5">#REF!</definedName>
    <definedName name="Feb_98" localSheetId="4">#REF!</definedName>
    <definedName name="Feb_98" localSheetId="9">#REF!</definedName>
    <definedName name="Feb_98" localSheetId="3">#REF!</definedName>
    <definedName name="Feb_98" localSheetId="10">#REF!</definedName>
    <definedName name="Feb_98" localSheetId="6">#REF!</definedName>
    <definedName name="Feb_98" localSheetId="7">#REF!</definedName>
    <definedName name="Feb_98">#REF!</definedName>
    <definedName name="FebSun1" localSheetId="1">DATE('V თავი'!CalendarYear,2,1)-WEEKDAY(DATE('V თავი'!CalendarYear,2,1))</definedName>
    <definedName name="FebSun1" localSheetId="0">DATE(ბალანსი!CalendarYear,2,1)-WEEKDAY(DATE(ბალანსი!CalendarYear,2,1))</definedName>
    <definedName name="FebSun1" localSheetId="5">DATE(გრანტები!CalendarYear,2,1)-WEEKDAY(DATE(გრანტები!CalendarYear,2,1))</definedName>
    <definedName name="FebSun1" localSheetId="4">DATE(კრედიტები!CalendarYear,2,1)-WEEKDAY(DATE(კრედიტები!CalendarYear,2,1))</definedName>
    <definedName name="FebSun1" localSheetId="9">DATE(მხარჯავები!CalendarYear,2,1)-WEEKDAY(DATE(მხარჯავები!CalendarYear,2,1))</definedName>
    <definedName name="FebSun1" localSheetId="3">DATE('ფინანსური და ვალდებულებები'!CalendarYear,2,1)-WEEKDAY(DATE('ფინანსური და ვალდებულებები'!CalendarYear,2,1))</definedName>
    <definedName name="FebSun1" localSheetId="10">DATE('ფულადი სხსრები'!CalendarYear,2,1)-WEEKDAY(DATE('ფულადი სხსრები'!CalendarYear,2,1))</definedName>
    <definedName name="FebSun1" localSheetId="6">DATE(ცენტრალური!CalendarYear,2,1)-WEEKDAY(DATE(ცენტრალური!CalendarYear,2,1))</definedName>
    <definedName name="FebSun1" localSheetId="7">DATE('ცენტრალური ბალანსი'!CalendarYear,2,1)-WEEKDAY(DATE('ცენტრალური ბალანსი'!CalendarYear,2,1))</definedName>
    <definedName name="FebSun1">DATE(CalendarYear,2,1)-WEEKDAY(DATE(CalendarYear,2,1))</definedName>
    <definedName name="ff" localSheetId="0" hidden="1">{"Tab1",#N/A,FALSE,"P";"Tab2",#N/A,FALSE,"P"}</definedName>
    <definedName name="ff" localSheetId="5" hidden="1">{"Tab1",#N/A,FALSE,"P";"Tab2",#N/A,FALSE,"P"}</definedName>
    <definedName name="ff" localSheetId="4" hidden="1">{"Tab1",#N/A,FALSE,"P";"Tab2",#N/A,FALSE,"P"}</definedName>
    <definedName name="ff" localSheetId="3" hidden="1">{"Tab1",#N/A,FALSE,"P";"Tab2",#N/A,FALSE,"P"}</definedName>
    <definedName name="ff" localSheetId="10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5" hidden="1">{"Tab1",#N/A,FALSE,"P";"Tab2",#N/A,FALSE,"P"}</definedName>
    <definedName name="fff" localSheetId="4" hidden="1">{"Tab1",#N/A,FALSE,"P";"Tab2",#N/A,FALSE,"P"}</definedName>
    <definedName name="fff" localSheetId="3" hidden="1">{"Tab1",#N/A,FALSE,"P";"Tab2",#N/A,FALSE,"P"}</definedName>
    <definedName name="fff" localSheetId="10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fffff" localSheetId="10" hidden="1">{"budget992000 capex",#N/A,FALSE,"Celtel alternative 6"}</definedName>
    <definedName name="ffffff" localSheetId="7" hidden="1">{"budget992000 capex",#N/A,FALSE,"Celtel alternative 6"}</definedName>
    <definedName name="ffffff" hidden="1">{"budget992000 capex",#N/A,FALSE,"Celtel alternative 6"}</definedName>
    <definedName name="ffsgsdgsd" localSheetId="10" hidden="1">{#N/A,#N/A,FALSE,"Aging Summary";#N/A,#N/A,FALSE,"Ratio Analysis";#N/A,#N/A,FALSE,"Test 120 Day Accts";#N/A,#N/A,FALSE,"Tickmarks"}</definedName>
    <definedName name="ffsgsdgsd" localSheetId="7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ggfdfgf" localSheetId="10" hidden="1">{#N/A,#N/A,FALSE,"Aging Summary";#N/A,#N/A,FALSE,"Ratio Analysis";#N/A,#N/A,FALSE,"Test 120 Day Accts";#N/A,#N/A,FALSE,"Tickmarks"}</definedName>
    <definedName name="fggfdfgf" localSheetId="7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h" localSheetId="10" hidden="1">{#N/A,#N/A,FALSE,"ОТЛАДКА"}</definedName>
    <definedName name="fgh" localSheetId="7" hidden="1">{#N/A,#N/A,FALSE,"ОТЛАДКА"}</definedName>
    <definedName name="fgh" hidden="1">{#N/A,#N/A,FALSE,"ОТЛАДКА"}</definedName>
    <definedName name="File.Type" localSheetId="1" hidden="1">#REF!</definedName>
    <definedName name="File.Type" localSheetId="9" hidden="1">#REF!</definedName>
    <definedName name="File.Type" localSheetId="10" hidden="1">#REF!</definedName>
    <definedName name="File.Type" localSheetId="6" hidden="1">#REF!</definedName>
    <definedName name="File.Type" localSheetId="7" hidden="1">#REF!</definedName>
    <definedName name="File.Type" hidden="1">#REF!</definedName>
    <definedName name="Final_Summary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" localSheetId="1">#REF!</definedName>
    <definedName name="finan" localSheetId="0">#REF!</definedName>
    <definedName name="finan" localSheetId="5">#REF!</definedName>
    <definedName name="finan" localSheetId="4">#REF!</definedName>
    <definedName name="finan" localSheetId="9">#REF!</definedName>
    <definedName name="finan" localSheetId="3">#REF!</definedName>
    <definedName name="finan" localSheetId="10">#REF!</definedName>
    <definedName name="finan" localSheetId="6">#REF!</definedName>
    <definedName name="finan" localSheetId="7">#REF!</definedName>
    <definedName name="finan">#REF!</definedName>
    <definedName name="finan1" localSheetId="1">#REF!</definedName>
    <definedName name="finan1" localSheetId="0">#REF!</definedName>
    <definedName name="finan1" localSheetId="5">#REF!</definedName>
    <definedName name="finan1" localSheetId="4">#REF!</definedName>
    <definedName name="finan1" localSheetId="9">#REF!</definedName>
    <definedName name="finan1" localSheetId="3">#REF!</definedName>
    <definedName name="finan1" localSheetId="10">#REF!</definedName>
    <definedName name="finan1" localSheetId="6">#REF!</definedName>
    <definedName name="finan1" localSheetId="7">#REF!</definedName>
    <definedName name="finan1">#REF!</definedName>
    <definedName name="FINANCING" localSheetId="1">#REF!</definedName>
    <definedName name="FINANCING" localSheetId="0">#REF!</definedName>
    <definedName name="FINANCING" localSheetId="5">#REF!</definedName>
    <definedName name="FINANCING" localSheetId="4">#REF!</definedName>
    <definedName name="FINANCING" localSheetId="9">#REF!</definedName>
    <definedName name="FINANCING" localSheetId="3">#REF!</definedName>
    <definedName name="FINANCING" localSheetId="10">#REF!</definedName>
    <definedName name="FINANCING" localSheetId="6">#REF!</definedName>
    <definedName name="FINANCING" localSheetId="7">#REF!</definedName>
    <definedName name="FINANCING">#REF!</definedName>
    <definedName name="FinW">'[28]W&amp;T'!$C$18</definedName>
    <definedName name="First_Year">[20]Main!$E$12</definedName>
    <definedName name="fis_98" localSheetId="1">#REF!</definedName>
    <definedName name="fis_98" localSheetId="0">#REF!</definedName>
    <definedName name="fis_98" localSheetId="5">#REF!</definedName>
    <definedName name="fis_98" localSheetId="4">#REF!</definedName>
    <definedName name="fis_98" localSheetId="9">#REF!</definedName>
    <definedName name="fis_98" localSheetId="3">#REF!</definedName>
    <definedName name="fis_98" localSheetId="10">#REF!</definedName>
    <definedName name="fis_98" localSheetId="6">#REF!</definedName>
    <definedName name="fis_98" localSheetId="7">#REF!</definedName>
    <definedName name="fis_98">#REF!</definedName>
    <definedName name="fis_gdp" localSheetId="1">#REF!</definedName>
    <definedName name="fis_gdp" localSheetId="0">#REF!</definedName>
    <definedName name="fis_gdp" localSheetId="5">#REF!</definedName>
    <definedName name="fis_gdp" localSheetId="4">#REF!</definedName>
    <definedName name="fis_gdp" localSheetId="9">#REF!</definedName>
    <definedName name="fis_gdp" localSheetId="3">#REF!</definedName>
    <definedName name="fis_gdp" localSheetId="10">#REF!</definedName>
    <definedName name="fis_gdp" localSheetId="6">#REF!</definedName>
    <definedName name="fis_gdp" localSheetId="7">#REF!</definedName>
    <definedName name="fis_gdp">#REF!</definedName>
    <definedName name="fis_lari" localSheetId="1">#REF!</definedName>
    <definedName name="fis_lari" localSheetId="0">#REF!</definedName>
    <definedName name="fis_lari" localSheetId="5">#REF!</definedName>
    <definedName name="fis_lari" localSheetId="4">#REF!</definedName>
    <definedName name="fis_lari" localSheetId="9">#REF!</definedName>
    <definedName name="fis_lari" localSheetId="3">#REF!</definedName>
    <definedName name="fis_lari" localSheetId="10">#REF!</definedName>
    <definedName name="fis_lari" localSheetId="6">#REF!</definedName>
    <definedName name="fis_lari" localSheetId="7">#REF!</definedName>
    <definedName name="fis_lari">#REF!</definedName>
    <definedName name="Fisc" localSheetId="1">#REF!</definedName>
    <definedName name="Fisc" localSheetId="0">#REF!</definedName>
    <definedName name="Fisc" localSheetId="5">#REF!</definedName>
    <definedName name="Fisc" localSheetId="4">#REF!</definedName>
    <definedName name="Fisc" localSheetId="9">#REF!</definedName>
    <definedName name="Fisc" localSheetId="3">#REF!</definedName>
    <definedName name="Fisc" localSheetId="10">#REF!</definedName>
    <definedName name="Fisc" localSheetId="6">#REF!</definedName>
    <definedName name="Fisc" localSheetId="7">#REF!</definedName>
    <definedName name="Fisc">#REF!</definedName>
    <definedName name="FISUM" localSheetId="1">#REF!</definedName>
    <definedName name="FISUM" localSheetId="0">#REF!</definedName>
    <definedName name="FISUM" localSheetId="5">#REF!</definedName>
    <definedName name="FISUM" localSheetId="4">#REF!</definedName>
    <definedName name="FISUM" localSheetId="9">#REF!</definedName>
    <definedName name="FISUM" localSheetId="3">#REF!</definedName>
    <definedName name="FISUM" localSheetId="10">#REF!</definedName>
    <definedName name="FISUM" localSheetId="6">#REF!</definedName>
    <definedName name="FISUM" localSheetId="7">#REF!</definedName>
    <definedName name="FISUM">#REF!</definedName>
    <definedName name="FLOPEC" localSheetId="1">#REF!</definedName>
    <definedName name="FLOPEC" localSheetId="0">#REF!</definedName>
    <definedName name="FLOPEC" localSheetId="5">#REF!</definedName>
    <definedName name="FLOPEC" localSheetId="4">#REF!</definedName>
    <definedName name="FLOPEC" localSheetId="9">#REF!</definedName>
    <definedName name="FLOPEC" localSheetId="3">#REF!</definedName>
    <definedName name="FLOPEC" localSheetId="10">#REF!</definedName>
    <definedName name="FLOPEC" localSheetId="6">#REF!</definedName>
    <definedName name="FLOPEC" localSheetId="7">#REF!</definedName>
    <definedName name="FLOPEC">#REF!</definedName>
    <definedName name="FMB" localSheetId="1">#REF!</definedName>
    <definedName name="FMB" localSheetId="0">#REF!</definedName>
    <definedName name="FMB" localSheetId="5">#REF!</definedName>
    <definedName name="FMB" localSheetId="4">#REF!</definedName>
    <definedName name="FMB" localSheetId="9">#REF!</definedName>
    <definedName name="FMB" localSheetId="3">#REF!</definedName>
    <definedName name="FMB" localSheetId="10">#REF!</definedName>
    <definedName name="FMB" localSheetId="6">#REF!</definedName>
    <definedName name="FMB" localSheetId="7">#REF!</definedName>
    <definedName name="FMB">#REF!</definedName>
    <definedName name="FODESEC" localSheetId="1">#REF!</definedName>
    <definedName name="FODESEC" localSheetId="0">#REF!</definedName>
    <definedName name="FODESEC" localSheetId="5">#REF!</definedName>
    <definedName name="FODESEC" localSheetId="4">#REF!</definedName>
    <definedName name="FODESEC" localSheetId="9">#REF!</definedName>
    <definedName name="FODESEC" localSheetId="3">#REF!</definedName>
    <definedName name="FODESEC" localSheetId="10">#REF!</definedName>
    <definedName name="FODESEC" localSheetId="6">#REF!</definedName>
    <definedName name="FODESEC" localSheetId="7">#REF!</definedName>
    <definedName name="FODESEC">#REF!</definedName>
    <definedName name="Foreign_liabilities" localSheetId="1">#REF!</definedName>
    <definedName name="Foreign_liabilities" localSheetId="0">#REF!</definedName>
    <definedName name="Foreign_liabilities" localSheetId="5">#REF!</definedName>
    <definedName name="Foreign_liabilities" localSheetId="4">#REF!</definedName>
    <definedName name="Foreign_liabilities" localSheetId="9">#REF!</definedName>
    <definedName name="Foreign_liabilities" localSheetId="3">#REF!</definedName>
    <definedName name="Foreign_liabilities" localSheetId="10">#REF!</definedName>
    <definedName name="Foreign_liabilities" localSheetId="6">#REF!</definedName>
    <definedName name="Foreign_liabilities" localSheetId="7">#REF!</definedName>
    <definedName name="Foreign_liabilities">#REF!</definedName>
    <definedName name="FRAMENO" localSheetId="1">#REF!</definedName>
    <definedName name="FRAMENO" localSheetId="0">#REF!</definedName>
    <definedName name="FRAMENO" localSheetId="5">#REF!</definedName>
    <definedName name="FRAMENO" localSheetId="4">#REF!</definedName>
    <definedName name="FRAMENO" localSheetId="9">#REF!</definedName>
    <definedName name="FRAMENO" localSheetId="3">#REF!</definedName>
    <definedName name="FRAMENO" localSheetId="10">#REF!</definedName>
    <definedName name="FRAMENO" localSheetId="6">#REF!</definedName>
    <definedName name="FRAMENO" localSheetId="7">#REF!</definedName>
    <definedName name="FRAMENO">#REF!</definedName>
    <definedName name="framework_macro" localSheetId="1">#REF!</definedName>
    <definedName name="framework_macro" localSheetId="0">#REF!</definedName>
    <definedName name="framework_macro" localSheetId="5">#REF!</definedName>
    <definedName name="framework_macro" localSheetId="4">#REF!</definedName>
    <definedName name="framework_macro" localSheetId="9">#REF!</definedName>
    <definedName name="framework_macro" localSheetId="3">#REF!</definedName>
    <definedName name="framework_macro" localSheetId="10">#REF!</definedName>
    <definedName name="framework_macro" localSheetId="6">#REF!</definedName>
    <definedName name="framework_macro" localSheetId="7">#REF!</definedName>
    <definedName name="framework_macro">#REF!</definedName>
    <definedName name="framework_macro_new" localSheetId="1">#REF!</definedName>
    <definedName name="framework_macro_new" localSheetId="0">#REF!</definedName>
    <definedName name="framework_macro_new" localSheetId="5">#REF!</definedName>
    <definedName name="framework_macro_new" localSheetId="4">#REF!</definedName>
    <definedName name="framework_macro_new" localSheetId="9">#REF!</definedName>
    <definedName name="framework_macro_new" localSheetId="3">#REF!</definedName>
    <definedName name="framework_macro_new" localSheetId="10">#REF!</definedName>
    <definedName name="framework_macro_new" localSheetId="6">#REF!</definedName>
    <definedName name="framework_macro_new" localSheetId="7">#REF!</definedName>
    <definedName name="framework_macro_new">#REF!</definedName>
    <definedName name="framework_monetary" localSheetId="1">#REF!</definedName>
    <definedName name="framework_monetary" localSheetId="0">#REF!</definedName>
    <definedName name="framework_monetary" localSheetId="5">#REF!</definedName>
    <definedName name="framework_monetary" localSheetId="4">#REF!</definedName>
    <definedName name="framework_monetary" localSheetId="9">#REF!</definedName>
    <definedName name="framework_monetary" localSheetId="3">#REF!</definedName>
    <definedName name="framework_monetary" localSheetId="10">#REF!</definedName>
    <definedName name="framework_monetary" localSheetId="6">#REF!</definedName>
    <definedName name="framework_monetary" localSheetId="7">#REF!</definedName>
    <definedName name="framework_monetary">#REF!</definedName>
    <definedName name="FRAMEYES" localSheetId="1">#REF!</definedName>
    <definedName name="FRAMEYES" localSheetId="0">#REF!</definedName>
    <definedName name="FRAMEYES" localSheetId="5">#REF!</definedName>
    <definedName name="FRAMEYES" localSheetId="4">#REF!</definedName>
    <definedName name="FRAMEYES" localSheetId="9">#REF!</definedName>
    <definedName name="FRAMEYES" localSheetId="3">#REF!</definedName>
    <definedName name="FRAMEYES" localSheetId="10">#REF!</definedName>
    <definedName name="FRAMEYES" localSheetId="6">#REF!</definedName>
    <definedName name="FRAMEYES" localSheetId="7">#REF!</definedName>
    <definedName name="FRAMEYES">#REF!</definedName>
    <definedName name="fsuout" localSheetId="1">#REF!</definedName>
    <definedName name="fsuout" localSheetId="0">#REF!</definedName>
    <definedName name="fsuout" localSheetId="5">#REF!</definedName>
    <definedName name="fsuout" localSheetId="4">#REF!</definedName>
    <definedName name="fsuout" localSheetId="9">#REF!</definedName>
    <definedName name="fsuout" localSheetId="3">#REF!</definedName>
    <definedName name="fsuout" localSheetId="10">#REF!</definedName>
    <definedName name="fsuout" localSheetId="6">#REF!</definedName>
    <definedName name="fsuout" localSheetId="7">#REF!</definedName>
    <definedName name="fsuout">#REF!</definedName>
    <definedName name="g" localSheetId="1">#REF!</definedName>
    <definedName name="g" localSheetId="0">#REF!</definedName>
    <definedName name="g" localSheetId="5">#REF!</definedName>
    <definedName name="g" localSheetId="4">#REF!</definedName>
    <definedName name="g" localSheetId="9">#REF!</definedName>
    <definedName name="g" localSheetId="3">#REF!</definedName>
    <definedName name="g" localSheetId="10">#REF!</definedName>
    <definedName name="g" localSheetId="6">#REF!</definedName>
    <definedName name="g" localSheetId="7">#REF!</definedName>
    <definedName name="g">#REF!</definedName>
    <definedName name="GAP" localSheetId="1">#REF!</definedName>
    <definedName name="GAP" localSheetId="0">#REF!</definedName>
    <definedName name="GAP" localSheetId="5">#REF!</definedName>
    <definedName name="GAP" localSheetId="4">#REF!</definedName>
    <definedName name="GAP" localSheetId="9">#REF!</definedName>
    <definedName name="GAP" localSheetId="3">#REF!</definedName>
    <definedName name="GAP" localSheetId="10">#REF!</definedName>
    <definedName name="GAP" localSheetId="6">#REF!</definedName>
    <definedName name="GAP" localSheetId="7">#REF!</definedName>
    <definedName name="GAP">#REF!</definedName>
    <definedName name="GAPFGFROM" localSheetId="1">#REF!</definedName>
    <definedName name="GAPFGFROM" localSheetId="0">#REF!</definedName>
    <definedName name="GAPFGFROM" localSheetId="5">#REF!</definedName>
    <definedName name="GAPFGFROM" localSheetId="4">#REF!</definedName>
    <definedName name="GAPFGFROM" localSheetId="9">#REF!</definedName>
    <definedName name="GAPFGFROM" localSheetId="3">#REF!</definedName>
    <definedName name="GAPFGFROM" localSheetId="10">#REF!</definedName>
    <definedName name="GAPFGFROM" localSheetId="6">#REF!</definedName>
    <definedName name="GAPFGFROM" localSheetId="7">#REF!</definedName>
    <definedName name="GAPFGFROM">#REF!</definedName>
    <definedName name="GAPFGTO" localSheetId="1">#REF!</definedName>
    <definedName name="GAPFGTO" localSheetId="0">#REF!</definedName>
    <definedName name="GAPFGTO" localSheetId="5">#REF!</definedName>
    <definedName name="GAPFGTO" localSheetId="4">#REF!</definedName>
    <definedName name="GAPFGTO" localSheetId="9">#REF!</definedName>
    <definedName name="GAPFGTO" localSheetId="3">#REF!</definedName>
    <definedName name="GAPFGTO" localSheetId="10">#REF!</definedName>
    <definedName name="GAPFGTO" localSheetId="6">#REF!</definedName>
    <definedName name="GAPFGTO" localSheetId="7">#REF!</definedName>
    <definedName name="GAPFGTO">#REF!</definedName>
    <definedName name="GAPSTFROM" localSheetId="1">#REF!</definedName>
    <definedName name="GAPSTFROM" localSheetId="0">#REF!</definedName>
    <definedName name="GAPSTFROM" localSheetId="5">#REF!</definedName>
    <definedName name="GAPSTFROM" localSheetId="4">#REF!</definedName>
    <definedName name="GAPSTFROM" localSheetId="9">#REF!</definedName>
    <definedName name="GAPSTFROM" localSheetId="3">#REF!</definedName>
    <definedName name="GAPSTFROM" localSheetId="10">#REF!</definedName>
    <definedName name="GAPSTFROM" localSheetId="6">#REF!</definedName>
    <definedName name="GAPSTFROM" localSheetId="7">#REF!</definedName>
    <definedName name="GAPSTFROM">#REF!</definedName>
    <definedName name="GAPSTTO" localSheetId="1">#REF!</definedName>
    <definedName name="GAPSTTO" localSheetId="0">#REF!</definedName>
    <definedName name="GAPSTTO" localSheetId="5">#REF!</definedName>
    <definedName name="GAPSTTO" localSheetId="4">#REF!</definedName>
    <definedName name="GAPSTTO" localSheetId="9">#REF!</definedName>
    <definedName name="GAPSTTO" localSheetId="3">#REF!</definedName>
    <definedName name="GAPSTTO" localSheetId="10">#REF!</definedName>
    <definedName name="GAPSTTO" localSheetId="6">#REF!</definedName>
    <definedName name="GAPSTTO" localSheetId="7">#REF!</definedName>
    <definedName name="GAPSTTO">#REF!</definedName>
    <definedName name="GAPTEST" localSheetId="1">#REF!</definedName>
    <definedName name="GAPTEST" localSheetId="0">#REF!</definedName>
    <definedName name="GAPTEST" localSheetId="5">#REF!</definedName>
    <definedName name="GAPTEST" localSheetId="4">#REF!</definedName>
    <definedName name="GAPTEST" localSheetId="9">#REF!</definedName>
    <definedName name="GAPTEST" localSheetId="3">#REF!</definedName>
    <definedName name="GAPTEST" localSheetId="10">#REF!</definedName>
    <definedName name="GAPTEST" localSheetId="6">#REF!</definedName>
    <definedName name="GAPTEST" localSheetId="7">#REF!</definedName>
    <definedName name="GAPTEST">#REF!</definedName>
    <definedName name="GAPTESTFG" localSheetId="1">#REF!</definedName>
    <definedName name="GAPTESTFG" localSheetId="0">#REF!</definedName>
    <definedName name="GAPTESTFG" localSheetId="5">#REF!</definedName>
    <definedName name="GAPTESTFG" localSheetId="4">#REF!</definedName>
    <definedName name="GAPTESTFG" localSheetId="9">#REF!</definedName>
    <definedName name="GAPTESTFG" localSheetId="3">#REF!</definedName>
    <definedName name="GAPTESTFG" localSheetId="10">#REF!</definedName>
    <definedName name="GAPTESTFG" localSheetId="6">#REF!</definedName>
    <definedName name="GAPTESTFG" localSheetId="7">#REF!</definedName>
    <definedName name="GAPTESTFG">#REF!</definedName>
    <definedName name="GCB" localSheetId="1">#REF!</definedName>
    <definedName name="GCB" localSheetId="0">#REF!</definedName>
    <definedName name="GCB" localSheetId="5">#REF!</definedName>
    <definedName name="GCB" localSheetId="4">#REF!</definedName>
    <definedName name="GCB" localSheetId="9">#REF!</definedName>
    <definedName name="GCB" localSheetId="3">#REF!</definedName>
    <definedName name="GCB" localSheetId="10">#REF!</definedName>
    <definedName name="GCB" localSheetId="6">#REF!</definedName>
    <definedName name="GCB" localSheetId="7">#REF!</definedName>
    <definedName name="GCB">#REF!</definedName>
    <definedName name="GCB_NGDP">#N/A</definedName>
    <definedName name="GCB_NGDP_1">#N/A</definedName>
    <definedName name="GCD" localSheetId="1">#REF!</definedName>
    <definedName name="GCD" localSheetId="0">#REF!</definedName>
    <definedName name="GCD" localSheetId="5">#REF!</definedName>
    <definedName name="GCD" localSheetId="4">#REF!</definedName>
    <definedName name="GCD" localSheetId="9">#REF!</definedName>
    <definedName name="GCD" localSheetId="3">#REF!</definedName>
    <definedName name="GCD" localSheetId="10">#REF!</definedName>
    <definedName name="GCD" localSheetId="6">#REF!</definedName>
    <definedName name="GCD" localSheetId="7">#REF!</definedName>
    <definedName name="GCD">#REF!</definedName>
    <definedName name="GCEI" localSheetId="1">#REF!</definedName>
    <definedName name="GCEI" localSheetId="0">#REF!</definedName>
    <definedName name="GCEI" localSheetId="5">#REF!</definedName>
    <definedName name="GCEI" localSheetId="4">#REF!</definedName>
    <definedName name="GCEI" localSheetId="9">#REF!</definedName>
    <definedName name="GCEI" localSheetId="3">#REF!</definedName>
    <definedName name="GCEI" localSheetId="10">#REF!</definedName>
    <definedName name="GCEI" localSheetId="6">#REF!</definedName>
    <definedName name="GCEI" localSheetId="7">#REF!</definedName>
    <definedName name="GCEI">#REF!</definedName>
    <definedName name="GCENL" localSheetId="1">#REF!</definedName>
    <definedName name="GCENL" localSheetId="0">#REF!</definedName>
    <definedName name="GCENL" localSheetId="5">#REF!</definedName>
    <definedName name="GCENL" localSheetId="4">#REF!</definedName>
    <definedName name="GCENL" localSheetId="9">#REF!</definedName>
    <definedName name="GCENL" localSheetId="3">#REF!</definedName>
    <definedName name="GCENL" localSheetId="10">#REF!</definedName>
    <definedName name="GCENL" localSheetId="6">#REF!</definedName>
    <definedName name="GCENL" localSheetId="7">#REF!</definedName>
    <definedName name="GCENL">#REF!</definedName>
    <definedName name="GCND" localSheetId="1">#REF!</definedName>
    <definedName name="GCND" localSheetId="0">#REF!</definedName>
    <definedName name="GCND" localSheetId="5">#REF!</definedName>
    <definedName name="GCND" localSheetId="4">#REF!</definedName>
    <definedName name="GCND" localSheetId="9">#REF!</definedName>
    <definedName name="GCND" localSheetId="3">#REF!</definedName>
    <definedName name="GCND" localSheetId="10">#REF!</definedName>
    <definedName name="GCND" localSheetId="6">#REF!</definedName>
    <definedName name="GCND" localSheetId="7">#REF!</definedName>
    <definedName name="GCND">#REF!</definedName>
    <definedName name="GCND_NGDP" localSheetId="1">#REF!</definedName>
    <definedName name="GCND_NGDP" localSheetId="0">#REF!</definedName>
    <definedName name="GCND_NGDP" localSheetId="5">#REF!</definedName>
    <definedName name="GCND_NGDP" localSheetId="4">#REF!</definedName>
    <definedName name="GCND_NGDP" localSheetId="9">#REF!</definedName>
    <definedName name="GCND_NGDP" localSheetId="3">#REF!</definedName>
    <definedName name="GCND_NGDP" localSheetId="10">#REF!</definedName>
    <definedName name="GCND_NGDP" localSheetId="6">#REF!</definedName>
    <definedName name="GCND_NGDP" localSheetId="7">#REF!</definedName>
    <definedName name="GCND_NGDP">#REF!</definedName>
    <definedName name="GCRG" localSheetId="1">#REF!</definedName>
    <definedName name="GCRG" localSheetId="0">#REF!</definedName>
    <definedName name="GCRG" localSheetId="5">#REF!</definedName>
    <definedName name="GCRG" localSheetId="4">#REF!</definedName>
    <definedName name="GCRG" localSheetId="9">#REF!</definedName>
    <definedName name="GCRG" localSheetId="3">#REF!</definedName>
    <definedName name="GCRG" localSheetId="10">#REF!</definedName>
    <definedName name="GCRG" localSheetId="6">#REF!</definedName>
    <definedName name="GCRG" localSheetId="7">#REF!</definedName>
    <definedName name="GCRG">#REF!</definedName>
    <definedName name="gd_d">IFERROR(OFFSET([20]Aggregate_Level!$U$61,0,0,1,-COUNT([20]Aggregate_Level!$Q$61:$U$61)),0)</definedName>
    <definedName name="gd_os">IFERROR(OFFSET([20]Aggregate_Level!$U$59,0,0,1,-COUNT([20]Aggregate_Level!$Q$59:$U$59)),0)</definedName>
    <definedName name="gd_r">IFERROR(OFFSET([20]Aggregate_Level!$U$60,0,0,1,-COUNT([20]Aggregate_Level!$Q$60:$U$60)),0)</definedName>
    <definedName name="GEO" localSheetId="1">[17]!'[Macros Import].qbop'</definedName>
    <definedName name="GEO" localSheetId="9">[17]!'[Macros Import].qbop'</definedName>
    <definedName name="GEO" localSheetId="6">[17]!'[Macros Import].qbop'</definedName>
    <definedName name="GEO">[17]!'[Macros Import].qbop'</definedName>
    <definedName name="Georgia_Annualy" localSheetId="1">'[34]GEO Files Location'!#REF!</definedName>
    <definedName name="Georgia_Annualy" localSheetId="0">'[34]GEO Files Location'!#REF!</definedName>
    <definedName name="Georgia_Annualy" localSheetId="5">'[34]GEO Files Location'!#REF!</definedName>
    <definedName name="Georgia_Annualy" localSheetId="4">'[34]GEO Files Location'!#REF!</definedName>
    <definedName name="Georgia_Annualy" localSheetId="9">'[34]GEO Files Location'!#REF!</definedName>
    <definedName name="Georgia_Annualy" localSheetId="3">'[34]GEO Files Location'!#REF!</definedName>
    <definedName name="Georgia_Annualy" localSheetId="10">'[34]GEO Files Location'!#REF!</definedName>
    <definedName name="Georgia_Annualy" localSheetId="6">'[34]GEO Files Location'!#REF!</definedName>
    <definedName name="Georgia_Annualy" localSheetId="7">'[34]GEO Files Location'!#REF!</definedName>
    <definedName name="Georgia_Annualy">'[34]GEO Files Location'!#REF!</definedName>
    <definedName name="gfd" localSheetId="0" hidden="1">{#N/A,#N/A,FALSE,"PCPI"}</definedName>
    <definedName name="gfd" localSheetId="5" hidden="1">{#N/A,#N/A,FALSE,"PCPI"}</definedName>
    <definedName name="gfd" localSheetId="4" hidden="1">{#N/A,#N/A,FALSE,"PCPI"}</definedName>
    <definedName name="gfd" localSheetId="3" hidden="1">{#N/A,#N/A,FALSE,"PCPI"}</definedName>
    <definedName name="gfd" localSheetId="10" hidden="1">{#N/A,#N/A,FALSE,"PCPI"}</definedName>
    <definedName name="gfd" localSheetId="7" hidden="1">{#N/A,#N/A,FALSE,"PCPI"}</definedName>
    <definedName name="gfd" hidden="1">{#N/A,#N/A,FALSE,"PCPI"}</definedName>
    <definedName name="GGB" localSheetId="1">#REF!</definedName>
    <definedName name="GGB" localSheetId="0">#REF!</definedName>
    <definedName name="GGB" localSheetId="5">#REF!</definedName>
    <definedName name="GGB" localSheetId="4">#REF!</definedName>
    <definedName name="GGB" localSheetId="9">#REF!</definedName>
    <definedName name="GGB" localSheetId="3">#REF!</definedName>
    <definedName name="GGB" localSheetId="10">#REF!</definedName>
    <definedName name="GGB" localSheetId="6">#REF!</definedName>
    <definedName name="GGB" localSheetId="7">#REF!</definedName>
    <definedName name="GGB">#REF!</definedName>
    <definedName name="GGB_NGDP">#N/A</definedName>
    <definedName name="GGB_NGDP_1">#N/A</definedName>
    <definedName name="GGD" localSheetId="1">#REF!</definedName>
    <definedName name="GGD" localSheetId="0">#REF!</definedName>
    <definedName name="GGD" localSheetId="5">#REF!</definedName>
    <definedName name="GGD" localSheetId="4">#REF!</definedName>
    <definedName name="GGD" localSheetId="9">#REF!</definedName>
    <definedName name="GGD" localSheetId="3">#REF!</definedName>
    <definedName name="GGD" localSheetId="10">#REF!</definedName>
    <definedName name="GGD" localSheetId="6">#REF!</definedName>
    <definedName name="GGD" localSheetId="7">#REF!</definedName>
    <definedName name="GGD">#REF!</definedName>
    <definedName name="GGED" localSheetId="1">#REF!</definedName>
    <definedName name="GGED" localSheetId="0">#REF!</definedName>
    <definedName name="GGED" localSheetId="5">#REF!</definedName>
    <definedName name="GGED" localSheetId="4">#REF!</definedName>
    <definedName name="GGED" localSheetId="9">#REF!</definedName>
    <definedName name="GGED" localSheetId="3">#REF!</definedName>
    <definedName name="GGED" localSheetId="10">#REF!</definedName>
    <definedName name="GGED" localSheetId="6">#REF!</definedName>
    <definedName name="GGED" localSheetId="7">#REF!</definedName>
    <definedName name="GGED">#REF!</definedName>
    <definedName name="GGEI" localSheetId="1">#REF!</definedName>
    <definedName name="GGEI" localSheetId="0">#REF!</definedName>
    <definedName name="GGEI" localSheetId="5">#REF!</definedName>
    <definedName name="GGEI" localSheetId="4">#REF!</definedName>
    <definedName name="GGEI" localSheetId="9">#REF!</definedName>
    <definedName name="GGEI" localSheetId="3">#REF!</definedName>
    <definedName name="GGEI" localSheetId="10">#REF!</definedName>
    <definedName name="GGEI" localSheetId="6">#REF!</definedName>
    <definedName name="GGEI" localSheetId="7">#REF!</definedName>
    <definedName name="GGEI">#REF!</definedName>
    <definedName name="GGENL" localSheetId="1">#REF!</definedName>
    <definedName name="GGENL" localSheetId="0">#REF!</definedName>
    <definedName name="GGENL" localSheetId="5">#REF!</definedName>
    <definedName name="GGENL" localSheetId="4">#REF!</definedName>
    <definedName name="GGENL" localSheetId="9">#REF!</definedName>
    <definedName name="GGENL" localSheetId="3">#REF!</definedName>
    <definedName name="GGENL" localSheetId="10">#REF!</definedName>
    <definedName name="GGENL" localSheetId="6">#REF!</definedName>
    <definedName name="GGENL" localSheetId="7">#REF!</definedName>
    <definedName name="GGENL">#REF!</definedName>
    <definedName name="ggg" localSheetId="0" hidden="1">{"Riqfin97",#N/A,FALSE,"Tran";"Riqfinpro",#N/A,FALSE,"Tran"}</definedName>
    <definedName name="ggg" localSheetId="5" hidden="1">{"Riqfin97",#N/A,FALSE,"Tran";"Riqfinpro",#N/A,FALSE,"Tran"}</definedName>
    <definedName name="ggg" localSheetId="4" hidden="1">{"Riqfin97",#N/A,FALSE,"Tran";"Riqfinpro",#N/A,FALSE,"Tran"}</definedName>
    <definedName name="ggg" localSheetId="3" hidden="1">{"Riqfin97",#N/A,FALSE,"Tran";"Riqfinpro",#N/A,FALSE,"Tran"}</definedName>
    <definedName name="ggg" localSheetId="10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" localSheetId="10" hidden="1">{#N/A,#N/A,FALSE,"Aging Summary";#N/A,#N/A,FALSE,"Ratio Analysis";#N/A,#N/A,FALSE,"Test 120 Day Accts";#N/A,#N/A,FALSE,"Tickmarks"}</definedName>
    <definedName name="gggg" localSheetId="7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gggg" localSheetId="1" hidden="1">'[35]J(Priv.Cap)'!#REF!</definedName>
    <definedName name="ggggg" localSheetId="0" hidden="1">'[35]J(Priv.Cap)'!#REF!</definedName>
    <definedName name="ggggg" localSheetId="5" hidden="1">'[35]J(Priv.Cap)'!#REF!</definedName>
    <definedName name="ggggg" localSheetId="4" hidden="1">'[35]J(Priv.Cap)'!#REF!</definedName>
    <definedName name="ggggg" localSheetId="9" hidden="1">'[35]J(Priv.Cap)'!#REF!</definedName>
    <definedName name="ggggg" localSheetId="3" hidden="1">'[35]J(Priv.Cap)'!#REF!</definedName>
    <definedName name="ggggg" localSheetId="10" hidden="1">'[35]J(Priv.Cap)'!#REF!</definedName>
    <definedName name="ggggg" localSheetId="6" hidden="1">'[35]J(Priv.Cap)'!#REF!</definedName>
    <definedName name="ggggg" localSheetId="7" hidden="1">'[35]J(Priv.Cap)'!#REF!</definedName>
    <definedName name="ggggg" hidden="1">'[35]J(Priv.Cap)'!#REF!</definedName>
    <definedName name="ggggggg" localSheetId="10" hidden="1">{"budget992000 profit and loss",#N/A,FALSE,"Celtel alternative 6"}</definedName>
    <definedName name="ggggggg" localSheetId="7" hidden="1">{"budget992000 profit and loss",#N/A,FALSE,"Celtel alternative 6"}</definedName>
    <definedName name="ggggggg" hidden="1">{"budget992000 profit and loss",#N/A,FALSE,"Celtel alternative 6"}</definedName>
    <definedName name="GGND" localSheetId="1">#REF!</definedName>
    <definedName name="GGND" localSheetId="0">#REF!</definedName>
    <definedName name="GGND" localSheetId="5">#REF!</definedName>
    <definedName name="GGND" localSheetId="4">#REF!</definedName>
    <definedName name="GGND" localSheetId="9">#REF!</definedName>
    <definedName name="GGND" localSheetId="3">#REF!</definedName>
    <definedName name="GGND" localSheetId="10">#REF!</definedName>
    <definedName name="GGND" localSheetId="6">#REF!</definedName>
    <definedName name="GGND" localSheetId="7">#REF!</definedName>
    <definedName name="GGND">#REF!</definedName>
    <definedName name="GGRG" localSheetId="1">#REF!</definedName>
    <definedName name="GGRG" localSheetId="0">#REF!</definedName>
    <definedName name="GGRG" localSheetId="5">#REF!</definedName>
    <definedName name="GGRG" localSheetId="4">#REF!</definedName>
    <definedName name="GGRG" localSheetId="9">#REF!</definedName>
    <definedName name="GGRG" localSheetId="3">#REF!</definedName>
    <definedName name="GGRG" localSheetId="10">#REF!</definedName>
    <definedName name="GGRG" localSheetId="6">#REF!</definedName>
    <definedName name="GGRG" localSheetId="7">#REF!</definedName>
    <definedName name="GGRG">#REF!</definedName>
    <definedName name="giga" localSheetId="1" hidden="1">#REF!</definedName>
    <definedName name="giga" localSheetId="9" hidden="1">#REF!</definedName>
    <definedName name="giga" localSheetId="10" hidden="1">#REF!</definedName>
    <definedName name="giga" localSheetId="6" hidden="1">#REF!</definedName>
    <definedName name="giga" localSheetId="7" hidden="1">#REF!</definedName>
    <definedName name="giga" hidden="1">#REF!</definedName>
    <definedName name="gov_grant">IFERROR(OFFSET([20]SingleCompany_Level!$AN$58,0,0,1,-COUNT([20]SingleCompany_Level!$AJ$58:$AN$58)),0)</definedName>
    <definedName name="Grace_IDA" localSheetId="1">#REF!</definedName>
    <definedName name="Grace_IDA" localSheetId="0">#REF!</definedName>
    <definedName name="Grace_IDA" localSheetId="5">#REF!</definedName>
    <definedName name="Grace_IDA" localSheetId="4">#REF!</definedName>
    <definedName name="Grace_IDA" localSheetId="9">#REF!</definedName>
    <definedName name="Grace_IDA" localSheetId="3">#REF!</definedName>
    <definedName name="Grace_IDA" localSheetId="10">#REF!</definedName>
    <definedName name="Grace_IDA" localSheetId="6">#REF!</definedName>
    <definedName name="Grace_IDA" localSheetId="7">#REF!</definedName>
    <definedName name="Grace_IDA">#REF!</definedName>
    <definedName name="Grace_NC" localSheetId="1">[30]NPV_base!#REF!</definedName>
    <definedName name="Grace_NC" localSheetId="0">[30]NPV_base!#REF!</definedName>
    <definedName name="Grace_NC" localSheetId="5">[30]NPV_base!#REF!</definedName>
    <definedName name="Grace_NC" localSheetId="4">[30]NPV_base!#REF!</definedName>
    <definedName name="Grace_NC" localSheetId="9">[30]NPV_base!#REF!</definedName>
    <definedName name="Grace_NC" localSheetId="3">[30]NPV_base!#REF!</definedName>
    <definedName name="Grace_NC" localSheetId="10">[30]NPV_base!#REF!</definedName>
    <definedName name="Grace_NC" localSheetId="6">[30]NPV_base!#REF!</definedName>
    <definedName name="Grace_NC" localSheetId="7">[30]NPV_base!#REF!</definedName>
    <definedName name="Grace_NC">[30]NPV_base!#REF!</definedName>
    <definedName name="GrantstoRev">IFERROR(OFFSET([20]SingleCompany_Level!$X$33,0,0,1,-COUNT([20]SingleCompany_Level!$T$33:$X$33)),0)</definedName>
    <definedName name="Gross_reserves" localSheetId="1">#REF!</definedName>
    <definedName name="Gross_reserves" localSheetId="0">#REF!</definedName>
    <definedName name="Gross_reserves" localSheetId="5">#REF!</definedName>
    <definedName name="Gross_reserves" localSheetId="4">#REF!</definedName>
    <definedName name="Gross_reserves" localSheetId="9">#REF!</definedName>
    <definedName name="Gross_reserves" localSheetId="3">#REF!</definedName>
    <definedName name="Gross_reserves" localSheetId="10">#REF!</definedName>
    <definedName name="Gross_reserves" localSheetId="6">#REF!</definedName>
    <definedName name="Gross_reserves" localSheetId="7">#REF!</definedName>
    <definedName name="Gross_reserves">#REF!</definedName>
    <definedName name="Größe_des_Unternehmens" localSheetId="1">#REF!</definedName>
    <definedName name="Größe_des_Unternehmens" localSheetId="9">#REF!</definedName>
    <definedName name="Größe_des_Unternehmens" localSheetId="10">#REF!</definedName>
    <definedName name="Größe_des_Unternehmens" localSheetId="6">#REF!</definedName>
    <definedName name="Größe_des_Unternehmens" localSheetId="7">#REF!</definedName>
    <definedName name="Größe_des_Unternehmens">#REF!</definedName>
    <definedName name="guar_debt">IFERROR(OFFSET([20]Aggregate_Level!$B$5,0,4,COUNTIF([20]Aggregate_Level!$F$5:$F$44,"&lt;&gt;#N/A"),),0)</definedName>
    <definedName name="H" localSheetId="10" hidden="1">{#N/A,#N/A,FALSE,"Aging Summary";#N/A,#N/A,FALSE,"Ratio Analysis";#N/A,#N/A,FALSE,"Test 120 Day Accts";#N/A,#N/A,FALSE,"Tickmarks"}</definedName>
    <definedName name="H" localSheetId="7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ello" localSheetId="0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ello_1" localSheetId="0" hidden="1">{#N/A,#N/A,FALSE,"CB";#N/A,#N/A,FALSE,"CMB";#N/A,#N/A,FALSE,"BSYS";#N/A,#N/A,FALSE,"NBFI";#N/A,#N/A,FALSE,"FSYS"}</definedName>
    <definedName name="hello_1" localSheetId="5" hidden="1">{#N/A,#N/A,FALSE,"CB";#N/A,#N/A,FALSE,"CMB";#N/A,#N/A,FALSE,"BSYS";#N/A,#N/A,FALSE,"NBFI";#N/A,#N/A,FALSE,"FSYS"}</definedName>
    <definedName name="hello_1" localSheetId="4" hidden="1">{#N/A,#N/A,FALSE,"CB";#N/A,#N/A,FALSE,"CMB";#N/A,#N/A,FALSE,"BSYS";#N/A,#N/A,FALSE,"NBFI";#N/A,#N/A,FALSE,"FSYS"}</definedName>
    <definedName name="hello_1" localSheetId="3" hidden="1">{#N/A,#N/A,FALSE,"CB";#N/A,#N/A,FALSE,"CMB";#N/A,#N/A,FALSE,"BSYS";#N/A,#N/A,FALSE,"NBFI";#N/A,#N/A,FALSE,"FSYS"}</definedName>
    <definedName name="hello_1" localSheetId="10" hidden="1">{#N/A,#N/A,FALSE,"CB";#N/A,#N/A,FALSE,"CMB";#N/A,#N/A,FALSE,"BSYS";#N/A,#N/A,FALSE,"NBFI";#N/A,#N/A,FALSE,"FSYS"}</definedName>
    <definedName name="hello_1" localSheetId="7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localSheetId="0" hidden="1">{#N/A,#N/A,FALSE,"CB";#N/A,#N/A,FALSE,"CMB";#N/A,#N/A,FALSE,"BSYS";#N/A,#N/A,FALSE,"NBFI";#N/A,#N/A,FALSE,"FSYS"}</definedName>
    <definedName name="hello_2" localSheetId="5" hidden="1">{#N/A,#N/A,FALSE,"CB";#N/A,#N/A,FALSE,"CMB";#N/A,#N/A,FALSE,"BSYS";#N/A,#N/A,FALSE,"NBFI";#N/A,#N/A,FALSE,"FSYS"}</definedName>
    <definedName name="hello_2" localSheetId="4" hidden="1">{#N/A,#N/A,FALSE,"CB";#N/A,#N/A,FALSE,"CMB";#N/A,#N/A,FALSE,"BSYS";#N/A,#N/A,FALSE,"NBFI";#N/A,#N/A,FALSE,"FSYS"}</definedName>
    <definedName name="hello_2" localSheetId="3" hidden="1">{#N/A,#N/A,FALSE,"CB";#N/A,#N/A,FALSE,"CMB";#N/A,#N/A,FALSE,"BSYS";#N/A,#N/A,FALSE,"NBFI";#N/A,#N/A,FALSE,"FSYS"}</definedName>
    <definedName name="hello_2" localSheetId="10" hidden="1">{#N/A,#N/A,FALSE,"CB";#N/A,#N/A,FALSE,"CMB";#N/A,#N/A,FALSE,"BSYS";#N/A,#N/A,FALSE,"NBFI";#N/A,#N/A,FALSE,"FSYS"}</definedName>
    <definedName name="hello_2" localSheetId="7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 localSheetId="1">#REF!</definedName>
    <definedName name="HERE" localSheetId="0">#REF!</definedName>
    <definedName name="HERE" localSheetId="5">#REF!</definedName>
    <definedName name="HERE" localSheetId="4">#REF!</definedName>
    <definedName name="HERE" localSheetId="9">#REF!</definedName>
    <definedName name="HERE" localSheetId="3">#REF!</definedName>
    <definedName name="HERE" localSheetId="10">#REF!</definedName>
    <definedName name="HERE" localSheetId="6">#REF!</definedName>
    <definedName name="HERE" localSheetId="7">#REF!</definedName>
    <definedName name="HERE">#REF!</definedName>
    <definedName name="hgdslicgasdhgcl" hidden="1">71</definedName>
    <definedName name="hgjhg" localSheetId="10" hidden="1">{#N/A,#N/A,FALSE,"ОТЛАДКА"}</definedName>
    <definedName name="hgjhg" localSheetId="7" hidden="1">{#N/A,#N/A,FALSE,"ОТЛАДКА"}</definedName>
    <definedName name="hgjhg" hidden="1">{#N/A,#N/A,FALSE,"ОТЛАДКА"}</definedName>
    <definedName name="hhh" localSheetId="1" hidden="1">'[36]J(Priv.Cap)'!#REF!</definedName>
    <definedName name="hhh" localSheetId="0" hidden="1">'[36]J(Priv.Cap)'!#REF!</definedName>
    <definedName name="hhh" localSheetId="5" hidden="1">'[36]J(Priv.Cap)'!#REF!</definedName>
    <definedName name="hhh" localSheetId="4" hidden="1">'[36]J(Priv.Cap)'!#REF!</definedName>
    <definedName name="hhh" localSheetId="9" hidden="1">'[36]J(Priv.Cap)'!#REF!</definedName>
    <definedName name="hhh" localSheetId="3" hidden="1">'[36]J(Priv.Cap)'!#REF!</definedName>
    <definedName name="hhh" localSheetId="10" hidden="1">'[36]J(Priv.Cap)'!#REF!</definedName>
    <definedName name="hhh" localSheetId="6" hidden="1">'[36]J(Priv.Cap)'!#REF!</definedName>
    <definedName name="hhh" localSheetId="7" hidden="1">'[36]J(Priv.Cap)'!#REF!</definedName>
    <definedName name="hhh" hidden="1">'[36]J(Priv.Cap)'!#REF!</definedName>
    <definedName name="hjiort" localSheetId="1" hidden="1">[37]XREF!#REF!</definedName>
    <definedName name="hjiort" localSheetId="9" hidden="1">[37]XREF!#REF!</definedName>
    <definedName name="hjiort" localSheetId="10" hidden="1">[37]XREF!#REF!</definedName>
    <definedName name="hjiort" localSheetId="6" hidden="1">[37]XREF!#REF!</definedName>
    <definedName name="hjiort" localSheetId="7" hidden="1">[37]XREF!#REF!</definedName>
    <definedName name="hjiort" hidden="1">[37]XREF!#REF!</definedName>
    <definedName name="hkjh">#N/A</definedName>
    <definedName name="HTML_CodePage" hidden="1">1252</definedName>
    <definedName name="HTML_Control" localSheetId="10" hidden="1">{"'Leverage'!$B$2:$M$418"}</definedName>
    <definedName name="HTML_Control" localSheetId="7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vj_h" localSheetId="10" hidden="1">{#N/A,#N/A,FALSE,"ОТЛАДКА"}</definedName>
    <definedName name="hvj_h" localSheetId="7" hidden="1">{#N/A,#N/A,FALSE,"ОТЛАДКА"}</definedName>
    <definedName name="hvj_h" hidden="1">{#N/A,#N/A,FALSE,"ОТЛАДКА"}</definedName>
    <definedName name="i" localSheetId="1">#REF!</definedName>
    <definedName name="i" localSheetId="0">#REF!</definedName>
    <definedName name="i" localSheetId="5">#REF!</definedName>
    <definedName name="i" localSheetId="4">#REF!</definedName>
    <definedName name="i" localSheetId="9">#REF!</definedName>
    <definedName name="i" localSheetId="3">#REF!</definedName>
    <definedName name="i" localSheetId="10">#REF!</definedName>
    <definedName name="i" localSheetId="6">#REF!</definedName>
    <definedName name="i" localSheetId="7">#REF!</definedName>
    <definedName name="i">#REF!</definedName>
    <definedName name="i.12" localSheetId="10" hidden="1">{#N/A,#N/A,FALSE,"ОТЛАДКА"}</definedName>
    <definedName name="i.12" localSheetId="7" hidden="1">{#N/A,#N/A,FALSE,"ОТЛАДКА"}</definedName>
    <definedName name="i.12" hidden="1">{#N/A,#N/A,FALSE,"ОТЛАДКА"}</definedName>
    <definedName name="IDAr" localSheetId="1">#REF!</definedName>
    <definedName name="IDAr" localSheetId="0">#REF!</definedName>
    <definedName name="IDAr" localSheetId="5">#REF!</definedName>
    <definedName name="IDAr" localSheetId="4">#REF!</definedName>
    <definedName name="IDAr" localSheetId="9">#REF!</definedName>
    <definedName name="IDAr" localSheetId="3">#REF!</definedName>
    <definedName name="IDAr" localSheetId="10">#REF!</definedName>
    <definedName name="IDAr" localSheetId="6">#REF!</definedName>
    <definedName name="IDAr" localSheetId="7">#REF!</definedName>
    <definedName name="IDAr">#REF!</definedName>
    <definedName name="IESS" localSheetId="1">#REF!</definedName>
    <definedName name="IESS" localSheetId="0">#REF!</definedName>
    <definedName name="IESS" localSheetId="5">#REF!</definedName>
    <definedName name="IESS" localSheetId="4">#REF!</definedName>
    <definedName name="IESS" localSheetId="9">#REF!</definedName>
    <definedName name="IESS" localSheetId="3">#REF!</definedName>
    <definedName name="IESS" localSheetId="10">#REF!</definedName>
    <definedName name="IESS" localSheetId="6">#REF!</definedName>
    <definedName name="IESS" localSheetId="7">#REF!</definedName>
    <definedName name="IESS">#REF!</definedName>
    <definedName name="ii" localSheetId="0" hidden="1">{"Tab1",#N/A,FALSE,"P";"Tab2",#N/A,FALSE,"P"}</definedName>
    <definedName name="ii" localSheetId="5" hidden="1">{"Tab1",#N/A,FALSE,"P";"Tab2",#N/A,FALSE,"P"}</definedName>
    <definedName name="ii" localSheetId="4" hidden="1">{"Tab1",#N/A,FALSE,"P";"Tab2",#N/A,FALSE,"P"}</definedName>
    <definedName name="ii" localSheetId="3" hidden="1">{"Tab1",#N/A,FALSE,"P";"Tab2",#N/A,FALSE,"P"}</definedName>
    <definedName name="ii" localSheetId="10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M" localSheetId="1">#REF!</definedName>
    <definedName name="IM" localSheetId="0">#REF!</definedName>
    <definedName name="IM" localSheetId="5">#REF!</definedName>
    <definedName name="IM" localSheetId="4">#REF!</definedName>
    <definedName name="IM" localSheetId="9">#REF!</definedName>
    <definedName name="IM" localSheetId="3">#REF!</definedName>
    <definedName name="IM" localSheetId="10">#REF!</definedName>
    <definedName name="IM" localSheetId="6">#REF!</definedName>
    <definedName name="IM" localSheetId="7">#REF!</definedName>
    <definedName name="IM">#REF!</definedName>
    <definedName name="ima" localSheetId="1">#REF!</definedName>
    <definedName name="ima" localSheetId="0">#REF!</definedName>
    <definedName name="ima" localSheetId="5">#REF!</definedName>
    <definedName name="ima" localSheetId="4">#REF!</definedName>
    <definedName name="ima" localSheetId="9">#REF!</definedName>
    <definedName name="ima" localSheetId="3">#REF!</definedName>
    <definedName name="ima" localSheetId="10">#REF!</definedName>
    <definedName name="ima" localSheetId="6">#REF!</definedName>
    <definedName name="ima" localSheetId="7">#REF!</definedName>
    <definedName name="ima">#REF!</definedName>
    <definedName name="IMF" localSheetId="1">#REF!</definedName>
    <definedName name="IMF" localSheetId="0">#REF!</definedName>
    <definedName name="IMF" localSheetId="5">#REF!</definedName>
    <definedName name="IMF" localSheetId="4">#REF!</definedName>
    <definedName name="IMF" localSheetId="9">#REF!</definedName>
    <definedName name="IMF" localSheetId="3">#REF!</definedName>
    <definedName name="IMF" localSheetId="10">#REF!</definedName>
    <definedName name="IMF" localSheetId="6">#REF!</definedName>
    <definedName name="IMF" localSheetId="7">#REF!</definedName>
    <definedName name="IMF">#REF!</definedName>
    <definedName name="ImportantDates" localSheetId="1">#REF!</definedName>
    <definedName name="ImportantDates" localSheetId="0">#REF!</definedName>
    <definedName name="ImportantDates" localSheetId="5">#REF!</definedName>
    <definedName name="ImportantDates" localSheetId="4">#REF!</definedName>
    <definedName name="ImportantDates" localSheetId="9">#REF!</definedName>
    <definedName name="ImportantDates" localSheetId="3">#REF!</definedName>
    <definedName name="ImportantDates" localSheetId="10">#REF!</definedName>
    <definedName name="ImportantDates" localSheetId="6">#REF!</definedName>
    <definedName name="ImportantDates" localSheetId="7">#REF!</definedName>
    <definedName name="ImportantDates">#REF!</definedName>
    <definedName name="In_millions_of_lei" localSheetId="1">#REF!</definedName>
    <definedName name="In_millions_of_lei" localSheetId="0">#REF!</definedName>
    <definedName name="In_millions_of_lei" localSheetId="5">#REF!</definedName>
    <definedName name="In_millions_of_lei" localSheetId="4">#REF!</definedName>
    <definedName name="In_millions_of_lei" localSheetId="9">#REF!</definedName>
    <definedName name="In_millions_of_lei" localSheetId="3">#REF!</definedName>
    <definedName name="In_millions_of_lei" localSheetId="10">#REF!</definedName>
    <definedName name="In_millions_of_lei" localSheetId="6">#REF!</definedName>
    <definedName name="In_millions_of_lei" localSheetId="7">#REF!</definedName>
    <definedName name="In_millions_of_lei">#REF!</definedName>
    <definedName name="In_millions_of_U.S._dollars" localSheetId="1">#REF!</definedName>
    <definedName name="In_millions_of_U.S._dollars" localSheetId="0">#REF!</definedName>
    <definedName name="In_millions_of_U.S._dollars" localSheetId="5">#REF!</definedName>
    <definedName name="In_millions_of_U.S._dollars" localSheetId="4">#REF!</definedName>
    <definedName name="In_millions_of_U.S._dollars" localSheetId="9">#REF!</definedName>
    <definedName name="In_millions_of_U.S._dollars" localSheetId="3">#REF!</definedName>
    <definedName name="In_millions_of_U.S._dollars" localSheetId="10">#REF!</definedName>
    <definedName name="In_millions_of_U.S._dollars" localSheetId="6">#REF!</definedName>
    <definedName name="In_millions_of_U.S._dollars" localSheetId="7">#REF!</definedName>
    <definedName name="In_millions_of_U.S._dollars">#REF!</definedName>
    <definedName name="ind" localSheetId="1">#REF!</definedName>
    <definedName name="ind" localSheetId="0">#REF!</definedName>
    <definedName name="ind" localSheetId="5">#REF!</definedName>
    <definedName name="ind" localSheetId="4">#REF!</definedName>
    <definedName name="ind" localSheetId="9">#REF!</definedName>
    <definedName name="ind" localSheetId="3">#REF!</definedName>
    <definedName name="ind" localSheetId="10">#REF!</definedName>
    <definedName name="ind" localSheetId="6">#REF!</definedName>
    <definedName name="ind" localSheetId="7">#REF!</definedName>
    <definedName name="ind">#REF!</definedName>
    <definedName name="Indai" localSheetId="10" hidden="1">{"Rpt1",#N/A,FALSE,"Recap";"Rpt1",#N/A,FALSE,"Charts"}</definedName>
    <definedName name="Indai" localSheetId="7" hidden="1">{"Rpt1",#N/A,FALSE,"Recap";"Rpt1",#N/A,FALSE,"Charts"}</definedName>
    <definedName name="Indai" hidden="1">{"Rpt1",#N/A,FALSE,"Recap";"Rpt1",#N/A,FALSE,"Charts"}</definedName>
    <definedName name="India" localSheetId="10" hidden="1">{"Rpt1",#N/A,FALSE,"Recap";"Rpt1",#N/A,FALSE,"Charts"}</definedName>
    <definedName name="India" localSheetId="7" hidden="1">{"Rpt1",#N/A,FALSE,"Recap";"Rpt1",#N/A,FALSE,"Charts"}</definedName>
    <definedName name="India" hidden="1">{"Rpt1",#N/A,FALSE,"Recap";"Rpt1",#N/A,FALSE,"Charts"}</definedName>
    <definedName name="INDUST1" localSheetId="1">#REF!</definedName>
    <definedName name="INDUST1" localSheetId="0">#REF!</definedName>
    <definedName name="INDUST1" localSheetId="5">#REF!</definedName>
    <definedName name="INDUST1" localSheetId="4">#REF!</definedName>
    <definedName name="INDUST1" localSheetId="9">#REF!</definedName>
    <definedName name="INDUST1" localSheetId="3">#REF!</definedName>
    <definedName name="INDUST1" localSheetId="10">#REF!</definedName>
    <definedName name="INDUST1" localSheetId="6">#REF!</definedName>
    <definedName name="INDUST1" localSheetId="7">#REF!</definedName>
    <definedName name="INDUST1">#REF!</definedName>
    <definedName name="INDUST2" localSheetId="1">#REF!</definedName>
    <definedName name="INDUST2" localSheetId="0">#REF!</definedName>
    <definedName name="INDUST2" localSheetId="5">#REF!</definedName>
    <definedName name="INDUST2" localSheetId="4">#REF!</definedName>
    <definedName name="INDUST2" localSheetId="9">#REF!</definedName>
    <definedName name="INDUST2" localSheetId="3">#REF!</definedName>
    <definedName name="INDUST2" localSheetId="10">#REF!</definedName>
    <definedName name="INDUST2" localSheetId="6">#REF!</definedName>
    <definedName name="INDUST2" localSheetId="7">#REF!</definedName>
    <definedName name="INDUST2">#REF!</definedName>
    <definedName name="INECEL" localSheetId="1">#REF!</definedName>
    <definedName name="INECEL" localSheetId="0">#REF!</definedName>
    <definedName name="INECEL" localSheetId="5">#REF!</definedName>
    <definedName name="INECEL" localSheetId="4">#REF!</definedName>
    <definedName name="INECEL" localSheetId="9">#REF!</definedName>
    <definedName name="INECEL" localSheetId="3">#REF!</definedName>
    <definedName name="INECEL" localSheetId="10">#REF!</definedName>
    <definedName name="INECEL" localSheetId="6">#REF!</definedName>
    <definedName name="INECEL" localSheetId="7">#REF!</definedName>
    <definedName name="INECEL">#REF!</definedName>
    <definedName name="INPUT_2" localSheetId="1">[12]Input!#REF!</definedName>
    <definedName name="INPUT_2" localSheetId="0">[12]Input!#REF!</definedName>
    <definedName name="INPUT_2" localSheetId="5">[12]Input!#REF!</definedName>
    <definedName name="INPUT_2" localSheetId="4">[12]Input!#REF!</definedName>
    <definedName name="INPUT_2" localSheetId="9">[12]Input!#REF!</definedName>
    <definedName name="INPUT_2" localSheetId="3">[12]Input!#REF!</definedName>
    <definedName name="INPUT_2" localSheetId="10">[12]Input!#REF!</definedName>
    <definedName name="INPUT_2" localSheetId="6">[12]Input!#REF!</definedName>
    <definedName name="INPUT_2" localSheetId="7">[12]Input!#REF!</definedName>
    <definedName name="INPUT_2">[12]Input!#REF!</definedName>
    <definedName name="INPUT_4" localSheetId="1">[12]Input!#REF!</definedName>
    <definedName name="INPUT_4" localSheetId="0">[12]Input!#REF!</definedName>
    <definedName name="INPUT_4" localSheetId="5">[12]Input!#REF!</definedName>
    <definedName name="INPUT_4" localSheetId="4">[12]Input!#REF!</definedName>
    <definedName name="INPUT_4" localSheetId="9">[12]Input!#REF!</definedName>
    <definedName name="INPUT_4" localSheetId="3">[12]Input!#REF!</definedName>
    <definedName name="INPUT_4" localSheetId="10">[12]Input!#REF!</definedName>
    <definedName name="INPUT_4" localSheetId="6">[12]Input!#REF!</definedName>
    <definedName name="INPUT_4" localSheetId="7">[12]Input!#REF!</definedName>
    <definedName name="INPUT_4">[12]Input!#REF!</definedName>
    <definedName name="interest_calculations">[24]int_calc!$A$29:$W$39</definedName>
    <definedName name="Interest_IDA" localSheetId="1">#REF!</definedName>
    <definedName name="Interest_IDA" localSheetId="0">#REF!</definedName>
    <definedName name="Interest_IDA" localSheetId="5">#REF!</definedName>
    <definedName name="Interest_IDA" localSheetId="4">#REF!</definedName>
    <definedName name="Interest_IDA" localSheetId="9">#REF!</definedName>
    <definedName name="Interest_IDA" localSheetId="3">#REF!</definedName>
    <definedName name="Interest_IDA" localSheetId="10">#REF!</definedName>
    <definedName name="Interest_IDA" localSheetId="6">#REF!</definedName>
    <definedName name="Interest_IDA" localSheetId="7">#REF!</definedName>
    <definedName name="Interest_IDA">#REF!</definedName>
    <definedName name="Interest_NC" localSheetId="1">[30]NPV_base!#REF!</definedName>
    <definedName name="Interest_NC" localSheetId="0">[30]NPV_base!#REF!</definedName>
    <definedName name="Interest_NC" localSheetId="5">[30]NPV_base!#REF!</definedName>
    <definedName name="Interest_NC" localSheetId="4">[30]NPV_base!#REF!</definedName>
    <definedName name="Interest_NC" localSheetId="9">[30]NPV_base!#REF!</definedName>
    <definedName name="Interest_NC" localSheetId="3">[30]NPV_base!#REF!</definedName>
    <definedName name="Interest_NC" localSheetId="10">[30]NPV_base!#REF!</definedName>
    <definedName name="Interest_NC" localSheetId="6">[30]NPV_base!#REF!</definedName>
    <definedName name="Interest_NC" localSheetId="7">[30]NPV_base!#REF!</definedName>
    <definedName name="Interest_NC">[30]NPV_base!#REF!</definedName>
    <definedName name="InterestCover">IFERROR(OFFSET([20]SingleCompany_Level!$X$29,0,0,1,-COUNTIF([20]SingleCompany_Level!$T$90:$X$90,"&gt;0")),0)</definedName>
    <definedName name="InterestRate" localSheetId="1">#REF!</definedName>
    <definedName name="InterestRate" localSheetId="0">#REF!</definedName>
    <definedName name="InterestRate" localSheetId="5">#REF!</definedName>
    <definedName name="InterestRate" localSheetId="4">#REF!</definedName>
    <definedName name="InterestRate" localSheetId="9">#REF!</definedName>
    <definedName name="InterestRate" localSheetId="3">#REF!</definedName>
    <definedName name="InterestRate" localSheetId="10">#REF!</definedName>
    <definedName name="InterestRate" localSheetId="6">#REF!</definedName>
    <definedName name="InterestRate" localSheetId="7">#REF!</definedName>
    <definedName name="InterestRate">#REF!</definedName>
    <definedName name="IntroPrintArea" localSheetId="1" hidden="1">#REF!</definedName>
    <definedName name="IntroPrintArea" localSheetId="9" hidden="1">#REF!</definedName>
    <definedName name="IntroPrintArea" localSheetId="10" hidden="1">#REF!</definedName>
    <definedName name="IntroPrintArea" localSheetId="6" hidden="1">#REF!</definedName>
    <definedName name="IntroPrintArea" localSheetId="7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FEATURE" hidden="1">"c2197"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39694.0934837963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mi">[38]domestic!$E$115</definedName>
    <definedName name="jami3">[38]mixed!$E$26</definedName>
    <definedName name="jan" localSheetId="0" hidden="1">{#N/A,#N/A,FALSE,"CB";#N/A,#N/A,FALSE,"CMB";#N/A,#N/A,FALSE,"NBFI"}</definedName>
    <definedName name="jan" localSheetId="5" hidden="1">{#N/A,#N/A,FALSE,"CB";#N/A,#N/A,FALSE,"CMB";#N/A,#N/A,FALSE,"NBFI"}</definedName>
    <definedName name="jan" localSheetId="4" hidden="1">{#N/A,#N/A,FALSE,"CB";#N/A,#N/A,FALSE,"CMB";#N/A,#N/A,FALSE,"NBFI"}</definedName>
    <definedName name="jan" localSheetId="3" hidden="1">{#N/A,#N/A,FALSE,"CB";#N/A,#N/A,FALSE,"CMB";#N/A,#N/A,FALSE,"NBFI"}</definedName>
    <definedName name="jan" localSheetId="10" hidden="1">{#N/A,#N/A,FALSE,"CB";#N/A,#N/A,FALSE,"CMB";#N/A,#N/A,FALSE,"NBFI"}</definedName>
    <definedName name="jan" localSheetId="7" hidden="1">{#N/A,#N/A,FALSE,"CB";#N/A,#N/A,FALSE,"CMB";#N/A,#N/A,FALSE,"NBFI"}</definedName>
    <definedName name="jan" hidden="1">{#N/A,#N/A,FALSE,"CB";#N/A,#N/A,FALSE,"CMB";#N/A,#N/A,FALSE,"NBFI"}</definedName>
    <definedName name="jan_1" localSheetId="0" hidden="1">{#N/A,#N/A,FALSE,"CB";#N/A,#N/A,FALSE,"CMB";#N/A,#N/A,FALSE,"NBFI"}</definedName>
    <definedName name="jan_1" localSheetId="5" hidden="1">{#N/A,#N/A,FALSE,"CB";#N/A,#N/A,FALSE,"CMB";#N/A,#N/A,FALSE,"NBFI"}</definedName>
    <definedName name="jan_1" localSheetId="4" hidden="1">{#N/A,#N/A,FALSE,"CB";#N/A,#N/A,FALSE,"CMB";#N/A,#N/A,FALSE,"NBFI"}</definedName>
    <definedName name="jan_1" localSheetId="3" hidden="1">{#N/A,#N/A,FALSE,"CB";#N/A,#N/A,FALSE,"CMB";#N/A,#N/A,FALSE,"NBFI"}</definedName>
    <definedName name="jan_1" localSheetId="10" hidden="1">{#N/A,#N/A,FALSE,"CB";#N/A,#N/A,FALSE,"CMB";#N/A,#N/A,FALSE,"NBFI"}</definedName>
    <definedName name="jan_1" localSheetId="7" hidden="1">{#N/A,#N/A,FALSE,"CB";#N/A,#N/A,FALSE,"CMB";#N/A,#N/A,FALSE,"NBFI"}</definedName>
    <definedName name="jan_1" hidden="1">{#N/A,#N/A,FALSE,"CB";#N/A,#N/A,FALSE,"CMB";#N/A,#N/A,FALSE,"NBFI"}</definedName>
    <definedName name="jan_2" localSheetId="0" hidden="1">{#N/A,#N/A,FALSE,"CB";#N/A,#N/A,FALSE,"CMB";#N/A,#N/A,FALSE,"NBFI"}</definedName>
    <definedName name="jan_2" localSheetId="5" hidden="1">{#N/A,#N/A,FALSE,"CB";#N/A,#N/A,FALSE,"CMB";#N/A,#N/A,FALSE,"NBFI"}</definedName>
    <definedName name="jan_2" localSheetId="4" hidden="1">{#N/A,#N/A,FALSE,"CB";#N/A,#N/A,FALSE,"CMB";#N/A,#N/A,FALSE,"NBFI"}</definedName>
    <definedName name="jan_2" localSheetId="3" hidden="1">{#N/A,#N/A,FALSE,"CB";#N/A,#N/A,FALSE,"CMB";#N/A,#N/A,FALSE,"NBFI"}</definedName>
    <definedName name="jan_2" localSheetId="10" hidden="1">{#N/A,#N/A,FALSE,"CB";#N/A,#N/A,FALSE,"CMB";#N/A,#N/A,FALSE,"NBFI"}</definedName>
    <definedName name="jan_2" localSheetId="7" hidden="1">{#N/A,#N/A,FALSE,"CB";#N/A,#N/A,FALSE,"CMB";#N/A,#N/A,FALSE,"NBFI"}</definedName>
    <definedName name="jan_2" hidden="1">{#N/A,#N/A,FALSE,"CB";#N/A,#N/A,FALSE,"CMB";#N/A,#N/A,FALSE,"NBFI"}</definedName>
    <definedName name="JanSun1" localSheetId="1">DATE('V თავი'!CalendarYear,1,1)-WEEKDAY(DATE('V თავი'!CalendarYear,1,1))</definedName>
    <definedName name="JanSun1" localSheetId="0">DATE(ბალანსი!CalendarYear,1,1)-WEEKDAY(DATE(ბალანსი!CalendarYear,1,1))</definedName>
    <definedName name="JanSun1" localSheetId="5">DATE(გრანტები!CalendarYear,1,1)-WEEKDAY(DATE(გრანტები!CalendarYear,1,1))</definedName>
    <definedName name="JanSun1" localSheetId="4">DATE(კრედიტები!CalendarYear,1,1)-WEEKDAY(DATE(კრედიტები!CalendarYear,1,1))</definedName>
    <definedName name="JanSun1" localSheetId="9">DATE(მხარჯავები!CalendarYear,1,1)-WEEKDAY(DATE(მხარჯავები!CalendarYear,1,1))</definedName>
    <definedName name="JanSun1" localSheetId="3">DATE('ფინანსური და ვალდებულებები'!CalendarYear,1,1)-WEEKDAY(DATE('ფინანსური და ვალდებულებები'!CalendarYear,1,1))</definedName>
    <definedName name="JanSun1" localSheetId="10">DATE('ფულადი სხსრები'!CalendarYear,1,1)-WEEKDAY(DATE('ფულადი სხსრები'!CalendarYear,1,1))</definedName>
    <definedName name="JanSun1" localSheetId="6">DATE(ცენტრალური!CalendarYear,1,1)-WEEKDAY(DATE(ცენტრალური!CalendarYear,1,1))</definedName>
    <definedName name="JanSun1" localSheetId="7">DATE('ცენტრალური ბალანსი'!CalendarYear,1,1)-WEEKDAY(DATE('ცენტრალური ბალანსი'!CalendarYear,1,1))</definedName>
    <definedName name="JanSun1">DATE(CalendarYear,1,1)-WEEKDAY(DATE(CalendarYear,1,1))</definedName>
    <definedName name="jgjhg" localSheetId="1" hidden="1">#REF!</definedName>
    <definedName name="jgjhg" localSheetId="9" hidden="1">#REF!</definedName>
    <definedName name="jgjhg" localSheetId="10" hidden="1">#REF!</definedName>
    <definedName name="jgjhg" localSheetId="6" hidden="1">#REF!</definedName>
    <definedName name="jgjhg" localSheetId="7" hidden="1">#REF!</definedName>
    <definedName name="jgjhg" hidden="1">#REF!</definedName>
    <definedName name="jhdsgjagd" localSheetId="10" hidden="1">{#N/A,#N/A,FALSE,"Tabl. D1";#N/A,#N/A,FALSE,"Tabl. D1 b";#N/A,#N/A,FALSE,"Tabl. D2";#N/A,#N/A,FALSE,"Tabl. D2 b";#N/A,#N/A,FALSE,"Tabl. D3";#N/A,#N/A,FALSE,"Tabl. D4";#N/A,#N/A,FALSE,"Tabl. D5"}</definedName>
    <definedName name="jhdsgjagd" localSheetId="7" hidden="1">{#N/A,#N/A,FALSE,"Tabl. D1";#N/A,#N/A,FALSE,"Tabl. D1 b";#N/A,#N/A,FALSE,"Tabl. D2";#N/A,#N/A,FALSE,"Tabl. D2 b";#N/A,#N/A,FALSE,"Tabl. D3";#N/A,#N/A,FALSE,"Tabl. D4";#N/A,#N/A,FALSE,"Tabl. D5"}</definedName>
    <definedName name="jhdsgjagd" hidden="1">{#N/A,#N/A,FALSE,"Tabl. D1";#N/A,#N/A,FALSE,"Tabl. D1 b";#N/A,#N/A,FALSE,"Tabl. D2";#N/A,#N/A,FALSE,"Tabl. D2 b";#N/A,#N/A,FALSE,"Tabl. D3";#N/A,#N/A,FALSE,"Tabl. D4";#N/A,#N/A,FALSE,"Tabl. D5"}</definedName>
    <definedName name="jj" localSheetId="0" hidden="1">{"Riqfin97",#N/A,FALSE,"Tran";"Riqfinpro",#N/A,FALSE,"Tran"}</definedName>
    <definedName name="jj" localSheetId="5" hidden="1">{"Riqfin97",#N/A,FALSE,"Tran";"Riqfinpro",#N/A,FALSE,"Tran"}</definedName>
    <definedName name="jj" localSheetId="4" hidden="1">{"Riqfin97",#N/A,FALSE,"Tran";"Riqfinpro",#N/A,FALSE,"Tran"}</definedName>
    <definedName name="jj" localSheetId="3" hidden="1">{"Riqfin97",#N/A,FALSE,"Tran";"Riqfinpro",#N/A,FALSE,"Tran"}</definedName>
    <definedName name="jj" localSheetId="10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localSheetId="1" hidden="1">[39]M!#REF!</definedName>
    <definedName name="jjj" localSheetId="0" hidden="1">[39]M!#REF!</definedName>
    <definedName name="jjj" localSheetId="5" hidden="1">[39]M!#REF!</definedName>
    <definedName name="jjj" localSheetId="4" hidden="1">[39]M!#REF!</definedName>
    <definedName name="jjj" localSheetId="9" hidden="1">[39]M!#REF!</definedName>
    <definedName name="jjj" localSheetId="3" hidden="1">[39]M!#REF!</definedName>
    <definedName name="jjj" localSheetId="10" hidden="1">[39]M!#REF!</definedName>
    <definedName name="jjj" localSheetId="6" hidden="1">[39]M!#REF!</definedName>
    <definedName name="jjj" localSheetId="7" hidden="1">[39]M!#REF!</definedName>
    <definedName name="jjj" hidden="1">[39]M!#REF!</definedName>
    <definedName name="jjjjjj" localSheetId="1" hidden="1">'[35]J(Priv.Cap)'!#REF!</definedName>
    <definedName name="jjjjjj" localSheetId="0" hidden="1">'[35]J(Priv.Cap)'!#REF!</definedName>
    <definedName name="jjjjjj" localSheetId="5" hidden="1">'[35]J(Priv.Cap)'!#REF!</definedName>
    <definedName name="jjjjjj" localSheetId="4" hidden="1">'[35]J(Priv.Cap)'!#REF!</definedName>
    <definedName name="jjjjjj" localSheetId="9" hidden="1">'[35]J(Priv.Cap)'!#REF!</definedName>
    <definedName name="jjjjjj" localSheetId="3" hidden="1">'[35]J(Priv.Cap)'!#REF!</definedName>
    <definedName name="jjjjjj" localSheetId="10" hidden="1">'[35]J(Priv.Cap)'!#REF!</definedName>
    <definedName name="jjjjjj" localSheetId="6" hidden="1">'[35]J(Priv.Cap)'!#REF!</definedName>
    <definedName name="jjjjjj" localSheetId="7" hidden="1">'[35]J(Priv.Cap)'!#REF!</definedName>
    <definedName name="jjjjjj" hidden="1">'[35]J(Priv.Cap)'!#REF!</definedName>
    <definedName name="jkhk" localSheetId="10" hidden="1">{#N/A,#N/A,FALSE,"ОТЛАДКА"}</definedName>
    <definedName name="jkhk" localSheetId="7" hidden="1">{#N/A,#N/A,FALSE,"ОТЛАДКА"}</definedName>
    <definedName name="jkhk" hidden="1">{#N/A,#N/A,FALSE,"ОТЛАДКА"}</definedName>
    <definedName name="jskjsad\" localSheetId="1" hidden="1">#REF!</definedName>
    <definedName name="jskjsad\" localSheetId="9" hidden="1">#REF!</definedName>
    <definedName name="jskjsad\" localSheetId="10" hidden="1">#REF!</definedName>
    <definedName name="jskjsad\" localSheetId="6" hidden="1">#REF!</definedName>
    <definedName name="jskjsad\" localSheetId="7" hidden="1">#REF!</definedName>
    <definedName name="jskjsad\" hidden="1">#REF!</definedName>
    <definedName name="JulSun1" localSheetId="1">DATE('V თავი'!CalendarYear,7,1)-WEEKDAY(DATE('V თავი'!CalendarYear,7,1))</definedName>
    <definedName name="JulSun1" localSheetId="0">DATE(ბალანსი!CalendarYear,7,1)-WEEKDAY(DATE(ბალანსი!CalendarYear,7,1))</definedName>
    <definedName name="JulSun1" localSheetId="5">DATE(გრანტები!CalendarYear,7,1)-WEEKDAY(DATE(გრანტები!CalendarYear,7,1))</definedName>
    <definedName name="JulSun1" localSheetId="4">DATE(კრედიტები!CalendarYear,7,1)-WEEKDAY(DATE(კრედიტები!CalendarYear,7,1))</definedName>
    <definedName name="JulSun1" localSheetId="9">DATE(მხარჯავები!CalendarYear,7,1)-WEEKDAY(DATE(მხარჯავები!CalendarYear,7,1))</definedName>
    <definedName name="JulSun1" localSheetId="3">DATE('ფინანსური და ვალდებულებები'!CalendarYear,7,1)-WEEKDAY(DATE('ფინანსური და ვალდებულებები'!CalendarYear,7,1))</definedName>
    <definedName name="JulSun1" localSheetId="10">DATE('ფულადი სხსრები'!CalendarYear,7,1)-WEEKDAY(DATE('ფულადი სხსრები'!CalendarYear,7,1))</definedName>
    <definedName name="JulSun1" localSheetId="6">DATE(ცენტრალური!CalendarYear,7,1)-WEEKDAY(DATE(ცენტრალური!CalendarYear,7,1))</definedName>
    <definedName name="JulSun1" localSheetId="7">DATE('ცენტრალური ბალანსი'!CalendarYear,7,1)-WEEKDAY(DATE('ცენტრალური ბალანსი'!CalendarYear,7,1))</definedName>
    <definedName name="JulSun1">DATE(CalendarYear,7,1)-WEEKDAY(DATE(CalendarYear,7,1))</definedName>
    <definedName name="JunSun1" localSheetId="1">DATE('V თავი'!CalendarYear,6,1)-WEEKDAY(DATE('V თავი'!CalendarYear,6,1))</definedName>
    <definedName name="JunSun1" localSheetId="0">DATE(ბალანსი!CalendarYear,6,1)-WEEKDAY(DATE(ბალანსი!CalendarYear,6,1))</definedName>
    <definedName name="JunSun1" localSheetId="5">DATE(გრანტები!CalendarYear,6,1)-WEEKDAY(DATE(გრანტები!CalendarYear,6,1))</definedName>
    <definedName name="JunSun1" localSheetId="4">DATE(კრედიტები!CalendarYear,6,1)-WEEKDAY(DATE(კრედიტები!CalendarYear,6,1))</definedName>
    <definedName name="JunSun1" localSheetId="9">DATE(მხარჯავები!CalendarYear,6,1)-WEEKDAY(DATE(მხარჯავები!CalendarYear,6,1))</definedName>
    <definedName name="JunSun1" localSheetId="3">DATE('ფინანსური და ვალდებულებები'!CalendarYear,6,1)-WEEKDAY(DATE('ფინანსური და ვალდებულებები'!CalendarYear,6,1))</definedName>
    <definedName name="JunSun1" localSheetId="10">DATE('ფულადი სხსრები'!CalendarYear,6,1)-WEEKDAY(DATE('ფულადი სხსრები'!CalendarYear,6,1))</definedName>
    <definedName name="JunSun1" localSheetId="6">DATE(ცენტრალური!CalendarYear,6,1)-WEEKDAY(DATE(ცენტრალური!CalendarYear,6,1))</definedName>
    <definedName name="JunSun1" localSheetId="7">DATE('ცენტრალური ბალანსი'!CalendarYear,6,1)-WEEKDAY(DATE('ცენტრალური ბალანსი'!CalendarYear,6,1))</definedName>
    <definedName name="JunSun1">DATE(CalendarYear,6,1)-WEEKDAY(DATE(CalendarYear,6,1))</definedName>
    <definedName name="kawoi" hidden="1">"AS2DocumentBrowse"</definedName>
    <definedName name="KEND" localSheetId="1">#REF!</definedName>
    <definedName name="KEND" localSheetId="0">#REF!</definedName>
    <definedName name="KEND" localSheetId="5">#REF!</definedName>
    <definedName name="KEND" localSheetId="4">#REF!</definedName>
    <definedName name="KEND" localSheetId="9">#REF!</definedName>
    <definedName name="KEND" localSheetId="3">#REF!</definedName>
    <definedName name="KEND" localSheetId="10">#REF!</definedName>
    <definedName name="KEND" localSheetId="6">#REF!</definedName>
    <definedName name="KEND" localSheetId="7">#REF!</definedName>
    <definedName name="KEND">#REF!</definedName>
    <definedName name="kk" localSheetId="0" hidden="1">{"Tab1",#N/A,FALSE,"P";"Tab2",#N/A,FALSE,"P"}</definedName>
    <definedName name="kk" localSheetId="5" hidden="1">{"Tab1",#N/A,FALSE,"P";"Tab2",#N/A,FALSE,"P"}</definedName>
    <definedName name="kk" localSheetId="4" hidden="1">{"Tab1",#N/A,FALSE,"P";"Tab2",#N/A,FALSE,"P"}</definedName>
    <definedName name="kk" localSheetId="3" hidden="1">{"Tab1",#N/A,FALSE,"P";"Tab2",#N/A,FALSE,"P"}</definedName>
    <definedName name="kk" localSheetId="10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5" hidden="1">{"Tab1",#N/A,FALSE,"P";"Tab2",#N/A,FALSE,"P"}</definedName>
    <definedName name="kkk" localSheetId="4" hidden="1">{"Tab1",#N/A,FALSE,"P";"Tab2",#N/A,FALSE,"P"}</definedName>
    <definedName name="kkk" localSheetId="3" hidden="1">{"Tab1",#N/A,FALSE,"P";"Tab2",#N/A,FALSE,"P"}</definedName>
    <definedName name="kkk" localSheetId="10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localSheetId="1" hidden="1">[40]M!#REF!</definedName>
    <definedName name="kkkk" localSheetId="0" hidden="1">[40]M!#REF!</definedName>
    <definedName name="kkkk" localSheetId="5" hidden="1">[40]M!#REF!</definedName>
    <definedName name="kkkk" localSheetId="4" hidden="1">[40]M!#REF!</definedName>
    <definedName name="kkkk" localSheetId="9" hidden="1">[40]M!#REF!</definedName>
    <definedName name="kkkk" localSheetId="3" hidden="1">[40]M!#REF!</definedName>
    <definedName name="kkkk" localSheetId="10" hidden="1">[40]M!#REF!</definedName>
    <definedName name="kkkk" localSheetId="6" hidden="1">[40]M!#REF!</definedName>
    <definedName name="kkkk" localSheetId="7" hidden="1">[40]M!#REF!</definedName>
    <definedName name="kkkk" hidden="1">[40]M!#REF!</definedName>
    <definedName name="KMENU" localSheetId="1">#REF!</definedName>
    <definedName name="KMENU" localSheetId="0">#REF!</definedName>
    <definedName name="KMENU" localSheetId="5">#REF!</definedName>
    <definedName name="KMENU" localSheetId="4">#REF!</definedName>
    <definedName name="KMENU" localSheetId="9">#REF!</definedName>
    <definedName name="KMENU" localSheetId="3">#REF!</definedName>
    <definedName name="KMENU" localSheetId="10">#REF!</definedName>
    <definedName name="KMENU" localSheetId="6">#REF!</definedName>
    <definedName name="KMENU" localSheetId="7">#REF!</definedName>
    <definedName name="KMENU">#REF!</definedName>
    <definedName name="l_a">IFERROR(OFFSET([20]Aggregate_Level!$U$69,0,0,1,-COUNT([20]Aggregate_Level!$Q$69:$U$69)),0)</definedName>
    <definedName name="l_os">IFERROR(OFFSET([20]Aggregate_Level!$U$67,0,0,1,-COUNT([20]Aggregate_Level!$Q$67:$U$67)),0)</definedName>
    <definedName name="l_r">IFERROR(OFFSET([20]Aggregate_Level!$U$68,0,0,1,-COUNT([20]Aggregate_Level!$Q$68:$U$68)),0)</definedName>
    <definedName name="last_978" localSheetId="1">#REF!</definedName>
    <definedName name="last_978" localSheetId="0">#REF!</definedName>
    <definedName name="last_978" localSheetId="5">#REF!</definedName>
    <definedName name="last_978" localSheetId="4">#REF!</definedName>
    <definedName name="last_978" localSheetId="9">#REF!</definedName>
    <definedName name="last_978" localSheetId="3">#REF!</definedName>
    <definedName name="last_978" localSheetId="10">#REF!</definedName>
    <definedName name="last_978" localSheetId="6">#REF!</definedName>
    <definedName name="last_978" localSheetId="7">#REF!</definedName>
    <definedName name="last_978">#REF!</definedName>
    <definedName name="Last_year">IFERROR([20]Companies!$W$3,[20]Main!$E$12)</definedName>
    <definedName name="LBOCreditConsol" localSheetId="10" hidden="1">{"FCB_ALL",#N/A,FALSE,"FCB"}</definedName>
    <definedName name="LBOCreditConsol" localSheetId="7" hidden="1">{"FCB_ALL",#N/A,FALSE,"FCB"}</definedName>
    <definedName name="LBOCreditConsol" hidden="1">{"FCB_ALL",#N/A,FALSE,"FCB"}</definedName>
    <definedName name="legalstatus">'[26]ბიზნეს ინფო'!$K$8</definedName>
    <definedName name="liab_share">IFERROR(OFFSET([20]Aggregate_Level!$B$5,0,7,COUNTIF([20]Aggregate_Level!$B$5:$B$44,"&lt;&gt;#N/A"),),0)</definedName>
    <definedName name="life_rate" localSheetId="1">#REF!</definedName>
    <definedName name="life_rate" localSheetId="9">#REF!</definedName>
    <definedName name="life_rate" localSheetId="10">#REF!</definedName>
    <definedName name="life_rate" localSheetId="6">#REF!</definedName>
    <definedName name="life_rate" localSheetId="7">#REF!</definedName>
    <definedName name="life_rate">#REF!</definedName>
    <definedName name="LINES" localSheetId="1">#REF!</definedName>
    <definedName name="LINES" localSheetId="0">#REF!</definedName>
    <definedName name="LINES" localSheetId="5">#REF!</definedName>
    <definedName name="LINES" localSheetId="4">#REF!</definedName>
    <definedName name="LINES" localSheetId="9">#REF!</definedName>
    <definedName name="LINES" localSheetId="3">#REF!</definedName>
    <definedName name="LINES" localSheetId="10">#REF!</definedName>
    <definedName name="LINES" localSheetId="6">#REF!</definedName>
    <definedName name="LINES" localSheetId="7">#REF!</definedName>
    <definedName name="LINES">#REF!</definedName>
    <definedName name="liq_asset">IFERROR(OFFSET([20]SingleCompany_Level!$AN$53,0,0,1,-COUNT([20]SingleCompany_Level!$AJ$53:$AN$53)),0)</definedName>
    <definedName name="liq_liab">IFERROR(OFFSET([20]SingleCompany_Level!$AN$54,0,0,1,-COUNT([20]SingleCompany_Level!$AJ$54:$AN$54)),0)</definedName>
    <definedName name="liquidity_reserve" localSheetId="1">#REF!</definedName>
    <definedName name="liquidity_reserve" localSheetId="0">#REF!</definedName>
    <definedName name="liquidity_reserve" localSheetId="5">#REF!</definedName>
    <definedName name="liquidity_reserve" localSheetId="4">#REF!</definedName>
    <definedName name="liquidity_reserve" localSheetId="9">#REF!</definedName>
    <definedName name="liquidity_reserve" localSheetId="3">#REF!</definedName>
    <definedName name="liquidity_reserve" localSheetId="10">#REF!</definedName>
    <definedName name="liquidity_reserve" localSheetId="6">#REF!</definedName>
    <definedName name="liquidity_reserve" localSheetId="7">#REF!</definedName>
    <definedName name="liquidity_reserve">#REF!</definedName>
    <definedName name="ll" localSheetId="0" hidden="1">{"Tab1",#N/A,FALSE,"P";"Tab2",#N/A,FALSE,"P"}</definedName>
    <definedName name="ll" localSheetId="5" hidden="1">{"Tab1",#N/A,FALSE,"P";"Tab2",#N/A,FALSE,"P"}</definedName>
    <definedName name="ll" localSheetId="4" hidden="1">{"Tab1",#N/A,FALSE,"P";"Tab2",#N/A,FALSE,"P"}</definedName>
    <definedName name="ll" localSheetId="3" hidden="1">{"Tab1",#N/A,FALSE,"P";"Tab2",#N/A,FALSE,"P"}</definedName>
    <definedName name="ll" localSheetId="10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5" hidden="1">{"Riqfin97",#N/A,FALSE,"Tran";"Riqfinpro",#N/A,FALSE,"Tran"}</definedName>
    <definedName name="lll" localSheetId="4" hidden="1">{"Riqfin97",#N/A,FALSE,"Tran";"Riqfinpro",#N/A,FALSE,"Tran"}</definedName>
    <definedName name="lll" localSheetId="3" hidden="1">{"Riqfin97",#N/A,FALSE,"Tran";"Riqfinpro",#N/A,FALSE,"Tran"}</definedName>
    <definedName name="lll" localSheetId="10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localSheetId="1" hidden="1">[39]M!#REF!</definedName>
    <definedName name="llll" localSheetId="0" hidden="1">[39]M!#REF!</definedName>
    <definedName name="llll" localSheetId="5" hidden="1">[39]M!#REF!</definedName>
    <definedName name="llll" localSheetId="4" hidden="1">[39]M!#REF!</definedName>
    <definedName name="llll" localSheetId="9" hidden="1">[39]M!#REF!</definedName>
    <definedName name="llll" localSheetId="3" hidden="1">[39]M!#REF!</definedName>
    <definedName name="llll" localSheetId="10" hidden="1">[39]M!#REF!</definedName>
    <definedName name="llll" localSheetId="6" hidden="1">[39]M!#REF!</definedName>
    <definedName name="llll" localSheetId="7" hidden="1">[39]M!#REF!</definedName>
    <definedName name="llll" hidden="1">[39]M!#REF!</definedName>
    <definedName name="LTcirr" localSheetId="1">#REF!</definedName>
    <definedName name="LTcirr" localSheetId="0">#REF!</definedName>
    <definedName name="LTcirr" localSheetId="5">#REF!</definedName>
    <definedName name="LTcirr" localSheetId="4">#REF!</definedName>
    <definedName name="LTcirr" localSheetId="9">#REF!</definedName>
    <definedName name="LTcirr" localSheetId="3">#REF!</definedName>
    <definedName name="LTcirr" localSheetId="10">#REF!</definedName>
    <definedName name="LTcirr" localSheetId="6">#REF!</definedName>
    <definedName name="LTcirr" localSheetId="7">#REF!</definedName>
    <definedName name="LTcirr">#REF!</definedName>
    <definedName name="LTr" localSheetId="1">#REF!</definedName>
    <definedName name="LTr" localSheetId="0">#REF!</definedName>
    <definedName name="LTr" localSheetId="5">#REF!</definedName>
    <definedName name="LTr" localSheetId="4">#REF!</definedName>
    <definedName name="LTr" localSheetId="9">#REF!</definedName>
    <definedName name="LTr" localSheetId="3">#REF!</definedName>
    <definedName name="LTr" localSheetId="10">#REF!</definedName>
    <definedName name="LTr" localSheetId="6">#REF!</definedName>
    <definedName name="LTr" localSheetId="7">#REF!</definedName>
    <definedName name="LTr">#REF!</definedName>
    <definedName name="LUR">#N/A</definedName>
    <definedName name="MA" localSheetId="1">#REF!</definedName>
    <definedName name="MA" localSheetId="0">#REF!</definedName>
    <definedName name="MA" localSheetId="5">#REF!</definedName>
    <definedName name="MA" localSheetId="4">#REF!</definedName>
    <definedName name="MA" localSheetId="9">#REF!</definedName>
    <definedName name="MA" localSheetId="3">#REF!</definedName>
    <definedName name="MA" localSheetId="10">#REF!</definedName>
    <definedName name="MA" localSheetId="6">#REF!</definedName>
    <definedName name="MA" localSheetId="7">#REF!</definedName>
    <definedName name="MA">#REF!</definedName>
    <definedName name="MA_G" localSheetId="1">#REF!</definedName>
    <definedName name="MA_G" localSheetId="0">#REF!</definedName>
    <definedName name="MA_G" localSheetId="5">#REF!</definedName>
    <definedName name="MA_G" localSheetId="4">#REF!</definedName>
    <definedName name="MA_G" localSheetId="9">#REF!</definedName>
    <definedName name="MA_G" localSheetId="3">#REF!</definedName>
    <definedName name="MA_G" localSheetId="10">#REF!</definedName>
    <definedName name="MA_G" localSheetId="6">#REF!</definedName>
    <definedName name="MA_G" localSheetId="7">#REF!</definedName>
    <definedName name="MA_G">#REF!</definedName>
    <definedName name="MACRO" localSheetId="1">#REF!</definedName>
    <definedName name="MACRO" localSheetId="0">#REF!</definedName>
    <definedName name="MACRO" localSheetId="5">#REF!</definedName>
    <definedName name="MACRO" localSheetId="4">#REF!</definedName>
    <definedName name="MACRO" localSheetId="9">#REF!</definedName>
    <definedName name="MACRO" localSheetId="3">#REF!</definedName>
    <definedName name="MACRO" localSheetId="10">#REF!</definedName>
    <definedName name="MACRO" localSheetId="6">#REF!</definedName>
    <definedName name="MACRO" localSheetId="7">#REF!</definedName>
    <definedName name="MACRO">#REF!</definedName>
    <definedName name="MACRO_ASSUMP_2006" localSheetId="1">#REF!</definedName>
    <definedName name="MACRO_ASSUMP_2006" localSheetId="0">#REF!</definedName>
    <definedName name="MACRO_ASSUMP_2006" localSheetId="5">#REF!</definedName>
    <definedName name="MACRO_ASSUMP_2006" localSheetId="4">#REF!</definedName>
    <definedName name="MACRO_ASSUMP_2006" localSheetId="9">#REF!</definedName>
    <definedName name="MACRO_ASSUMP_2006" localSheetId="3">#REF!</definedName>
    <definedName name="MACRO_ASSUMP_2006" localSheetId="10">#REF!</definedName>
    <definedName name="MACRO_ASSUMP_2006" localSheetId="6">#REF!</definedName>
    <definedName name="MACRO_ASSUMP_2006" localSheetId="7">#REF!</definedName>
    <definedName name="MACRO_ASSUMP_2006">#REF!</definedName>
    <definedName name="MACROS" localSheetId="1">#REF!</definedName>
    <definedName name="MACROS" localSheetId="0">#REF!</definedName>
    <definedName name="MACROS" localSheetId="5">#REF!</definedName>
    <definedName name="MACROS" localSheetId="4">#REF!</definedName>
    <definedName name="MACROS" localSheetId="9">#REF!</definedName>
    <definedName name="MACROS" localSheetId="3">#REF!</definedName>
    <definedName name="MACROS" localSheetId="10">#REF!</definedName>
    <definedName name="MACROS" localSheetId="6">#REF!</definedName>
    <definedName name="MACROS" localSheetId="7">#REF!</definedName>
    <definedName name="MACROS">#REF!</definedName>
    <definedName name="Malaysia" localSheetId="1">#REF!</definedName>
    <definedName name="Malaysia" localSheetId="0">#REF!</definedName>
    <definedName name="Malaysia" localSheetId="5">#REF!</definedName>
    <definedName name="Malaysia" localSheetId="4">#REF!</definedName>
    <definedName name="Malaysia" localSheetId="9">#REF!</definedName>
    <definedName name="Malaysia" localSheetId="3">#REF!</definedName>
    <definedName name="Malaysia" localSheetId="10">#REF!</definedName>
    <definedName name="Malaysia" localSheetId="6">#REF!</definedName>
    <definedName name="Malaysia" localSheetId="7">#REF!</definedName>
    <definedName name="Malaysia">#REF!</definedName>
    <definedName name="mamuka" localSheetId="10" hidden="1">{#N/A,#N/A,FALSE,"ОТЛАДКА"}</definedName>
    <definedName name="mamuka" localSheetId="7" hidden="1">{#N/A,#N/A,FALSE,"ОТЛАДКА"}</definedName>
    <definedName name="mamuka" hidden="1">{#N/A,#N/A,FALSE,"ОТЛАДКА"}</definedName>
    <definedName name="MarSun1" localSheetId="1">DATE('V თავი'!CalendarYear,3,1)-WEEKDAY(DATE('V თავი'!CalendarYear,3,1))</definedName>
    <definedName name="MarSun1" localSheetId="0">DATE(ბალანსი!CalendarYear,3,1)-WEEKDAY(DATE(ბალანსი!CalendarYear,3,1))</definedName>
    <definedName name="MarSun1" localSheetId="5">DATE(გრანტები!CalendarYear,3,1)-WEEKDAY(DATE(გრანტები!CalendarYear,3,1))</definedName>
    <definedName name="MarSun1" localSheetId="4">DATE(კრედიტები!CalendarYear,3,1)-WEEKDAY(DATE(კრედიტები!CalendarYear,3,1))</definedName>
    <definedName name="MarSun1" localSheetId="9">DATE(მხარჯავები!CalendarYear,3,1)-WEEKDAY(DATE(მხარჯავები!CalendarYear,3,1))</definedName>
    <definedName name="MarSun1" localSheetId="3">DATE('ფინანსური და ვალდებულებები'!CalendarYear,3,1)-WEEKDAY(DATE('ფინანსური და ვალდებულებები'!CalendarYear,3,1))</definedName>
    <definedName name="MarSun1" localSheetId="10">DATE('ფულადი სხსრები'!CalendarYear,3,1)-WEEKDAY(DATE('ფულადი სხსრები'!CalendarYear,3,1))</definedName>
    <definedName name="MarSun1" localSheetId="6">DATE(ცენტრალური!CalendarYear,3,1)-WEEKDAY(DATE(ცენტრალური!CalendarYear,3,1))</definedName>
    <definedName name="MarSun1" localSheetId="7">DATE('ცენტრალური ბალანსი'!CalendarYear,3,1)-WEEKDAY(DATE('ცენტრალური ბალანსი'!CalendarYear,3,1))</definedName>
    <definedName name="MarSun1">DATE(CalendarYear,3,1)-WEEKDAY(DATE(CalendarYear,3,1))</definedName>
    <definedName name="marurityDate">[21]წმინდა_ამოღება!$B:$B</definedName>
    <definedName name="Maturity_IDA" localSheetId="1">#REF!</definedName>
    <definedName name="Maturity_IDA" localSheetId="0">#REF!</definedName>
    <definedName name="Maturity_IDA" localSheetId="5">#REF!</definedName>
    <definedName name="Maturity_IDA" localSheetId="4">#REF!</definedName>
    <definedName name="Maturity_IDA" localSheetId="9">#REF!</definedName>
    <definedName name="Maturity_IDA" localSheetId="3">#REF!</definedName>
    <definedName name="Maturity_IDA" localSheetId="10">#REF!</definedName>
    <definedName name="Maturity_IDA" localSheetId="6">#REF!</definedName>
    <definedName name="Maturity_IDA" localSheetId="7">#REF!</definedName>
    <definedName name="Maturity_IDA">#REF!</definedName>
    <definedName name="Maturity_NC" localSheetId="1">[30]NPV_base!#REF!</definedName>
    <definedName name="Maturity_NC" localSheetId="0">[30]NPV_base!#REF!</definedName>
    <definedName name="Maturity_NC" localSheetId="5">[30]NPV_base!#REF!</definedName>
    <definedName name="Maturity_NC" localSheetId="4">[30]NPV_base!#REF!</definedName>
    <definedName name="Maturity_NC" localSheetId="9">[30]NPV_base!#REF!</definedName>
    <definedName name="Maturity_NC" localSheetId="3">[30]NPV_base!#REF!</definedName>
    <definedName name="Maturity_NC" localSheetId="10">[30]NPV_base!#REF!</definedName>
    <definedName name="Maturity_NC" localSheetId="6">[30]NPV_base!#REF!</definedName>
    <definedName name="Maturity_NC" localSheetId="7">[30]NPV_base!#REF!</definedName>
    <definedName name="Maturity_NC">[30]NPV_base!#REF!</definedName>
    <definedName name="MaySun1" localSheetId="1">DATE('V თავი'!CalendarYear,5,1)-WEEKDAY(DATE('V თავი'!CalendarYear,5,1))</definedName>
    <definedName name="MaySun1" localSheetId="0">DATE(ბალანსი!CalendarYear,5,1)-WEEKDAY(DATE(ბალანსი!CalendarYear,5,1))</definedName>
    <definedName name="MaySun1" localSheetId="5">DATE(გრანტები!CalendarYear,5,1)-WEEKDAY(DATE(გრანტები!CalendarYear,5,1))</definedName>
    <definedName name="MaySun1" localSheetId="4">DATE(კრედიტები!CalendarYear,5,1)-WEEKDAY(DATE(კრედიტები!CalendarYear,5,1))</definedName>
    <definedName name="MaySun1" localSheetId="9">DATE(მხარჯავები!CalendarYear,5,1)-WEEKDAY(DATE(მხარჯავები!CalendarYear,5,1))</definedName>
    <definedName name="MaySun1" localSheetId="3">DATE('ფინანსური და ვალდებულებები'!CalendarYear,5,1)-WEEKDAY(DATE('ფინანსური და ვალდებულებები'!CalendarYear,5,1))</definedName>
    <definedName name="MaySun1" localSheetId="10">DATE('ფულადი სხსრები'!CalendarYear,5,1)-WEEKDAY(DATE('ფულადი სხსრები'!CalendarYear,5,1))</definedName>
    <definedName name="MaySun1" localSheetId="6">DATE(ცენტრალური!CalendarYear,5,1)-WEEKDAY(DATE(ცენტრალური!CalendarYear,5,1))</definedName>
    <definedName name="MaySun1" localSheetId="7">DATE('ცენტრალური ბალანსი'!CalendarYear,5,1)-WEEKDAY(DATE('ცენტრალური ბალანსი'!CalendarYear,5,1))</definedName>
    <definedName name="MaySun1">DATE(CalendarYear,5,1)-WEEKDAY(DATE(CalendarYear,5,1))</definedName>
    <definedName name="MCV">[14]Q2!$E$63:$AH$63</definedName>
    <definedName name="MCV_B" localSheetId="1">#REF!</definedName>
    <definedName name="MCV_B" localSheetId="0">#REF!</definedName>
    <definedName name="MCV_B" localSheetId="5">#REF!</definedName>
    <definedName name="MCV_B" localSheetId="4">#REF!</definedName>
    <definedName name="MCV_B" localSheetId="9">#REF!</definedName>
    <definedName name="MCV_B" localSheetId="3">#REF!</definedName>
    <definedName name="MCV_B" localSheetId="10">#REF!</definedName>
    <definedName name="MCV_B" localSheetId="6">#REF!</definedName>
    <definedName name="MCV_B" localSheetId="7">#REF!</definedName>
    <definedName name="MCV_B">#REF!</definedName>
    <definedName name="MCV_B_1">#N/A</definedName>
    <definedName name="MCV_B1" localSheetId="1">#REF!</definedName>
    <definedName name="MCV_B1" localSheetId="0">#REF!</definedName>
    <definedName name="MCV_B1" localSheetId="5">#REF!</definedName>
    <definedName name="MCV_B1" localSheetId="4">#REF!</definedName>
    <definedName name="MCV_B1" localSheetId="9">#REF!</definedName>
    <definedName name="MCV_B1" localSheetId="3">#REF!</definedName>
    <definedName name="MCV_B1" localSheetId="10">#REF!</definedName>
    <definedName name="MCV_B1" localSheetId="6">#REF!</definedName>
    <definedName name="MCV_B1" localSheetId="7">#REF!</definedName>
    <definedName name="MCV_B1">#REF!</definedName>
    <definedName name="MCV_D" localSheetId="1">#REF!</definedName>
    <definedName name="MCV_D" localSheetId="0">#REF!</definedName>
    <definedName name="MCV_D" localSheetId="5">#REF!</definedName>
    <definedName name="MCV_D" localSheetId="4">#REF!</definedName>
    <definedName name="MCV_D" localSheetId="9">#REF!</definedName>
    <definedName name="MCV_D" localSheetId="3">#REF!</definedName>
    <definedName name="MCV_D" localSheetId="10">#REF!</definedName>
    <definedName name="MCV_D" localSheetId="6">#REF!</definedName>
    <definedName name="MCV_D" localSheetId="7">#REF!</definedName>
    <definedName name="MCV_D">#REF!</definedName>
    <definedName name="MCV_D_1">#N/A</definedName>
    <definedName name="MCV_D1" localSheetId="1">#REF!</definedName>
    <definedName name="MCV_D1" localSheetId="0">#REF!</definedName>
    <definedName name="MCV_D1" localSheetId="5">#REF!</definedName>
    <definedName name="MCV_D1" localSheetId="4">#REF!</definedName>
    <definedName name="MCV_D1" localSheetId="9">#REF!</definedName>
    <definedName name="MCV_D1" localSheetId="3">#REF!</definedName>
    <definedName name="MCV_D1" localSheetId="10">#REF!</definedName>
    <definedName name="MCV_D1" localSheetId="6">#REF!</definedName>
    <definedName name="MCV_D1" localSheetId="7">#REF!</definedName>
    <definedName name="MCV_D1">#REF!</definedName>
    <definedName name="MCV_N">#N/A</definedName>
    <definedName name="MCV_N1" localSheetId="1">#REF!</definedName>
    <definedName name="MCV_N1" localSheetId="0">#REF!</definedName>
    <definedName name="MCV_N1" localSheetId="5">#REF!</definedName>
    <definedName name="MCV_N1" localSheetId="4">#REF!</definedName>
    <definedName name="MCV_N1" localSheetId="9">#REF!</definedName>
    <definedName name="MCV_N1" localSheetId="3">#REF!</definedName>
    <definedName name="MCV_N1" localSheetId="10">#REF!</definedName>
    <definedName name="MCV_N1" localSheetId="6">#REF!</definedName>
    <definedName name="MCV_N1" localSheetId="7">#REF!</definedName>
    <definedName name="MCV_N1">#REF!</definedName>
    <definedName name="MCV_T" localSheetId="1">#REF!</definedName>
    <definedName name="MCV_T" localSheetId="0">#REF!</definedName>
    <definedName name="MCV_T" localSheetId="5">#REF!</definedName>
    <definedName name="MCV_T" localSheetId="4">#REF!</definedName>
    <definedName name="MCV_T" localSheetId="9">#REF!</definedName>
    <definedName name="MCV_T" localSheetId="3">#REF!</definedName>
    <definedName name="MCV_T" localSheetId="10">#REF!</definedName>
    <definedName name="MCV_T" localSheetId="6">#REF!</definedName>
    <definedName name="MCV_T" localSheetId="7">#REF!</definedName>
    <definedName name="MCV_T">#REF!</definedName>
    <definedName name="MCV_T_1">#N/A</definedName>
    <definedName name="MCV_T1" localSheetId="1">#REF!</definedName>
    <definedName name="MCV_T1" localSheetId="0">#REF!</definedName>
    <definedName name="MCV_T1" localSheetId="5">#REF!</definedName>
    <definedName name="MCV_T1" localSheetId="4">#REF!</definedName>
    <definedName name="MCV_T1" localSheetId="9">#REF!</definedName>
    <definedName name="MCV_T1" localSheetId="3">#REF!</definedName>
    <definedName name="MCV_T1" localSheetId="10">#REF!</definedName>
    <definedName name="MCV_T1" localSheetId="6">#REF!</definedName>
    <definedName name="MCV_T1" localSheetId="7">#REF!</definedName>
    <definedName name="MCV_T1">#REF!</definedName>
    <definedName name="Medium_term_BOP_scenario" localSheetId="1">#REF!</definedName>
    <definedName name="Medium_term_BOP_scenario" localSheetId="0">#REF!</definedName>
    <definedName name="Medium_term_BOP_scenario" localSheetId="5">#REF!</definedName>
    <definedName name="Medium_term_BOP_scenario" localSheetId="4">#REF!</definedName>
    <definedName name="Medium_term_BOP_scenario" localSheetId="9">#REF!</definedName>
    <definedName name="Medium_term_BOP_scenario" localSheetId="3">#REF!</definedName>
    <definedName name="Medium_term_BOP_scenario" localSheetId="10">#REF!</definedName>
    <definedName name="Medium_term_BOP_scenario" localSheetId="6">#REF!</definedName>
    <definedName name="Medium_term_BOP_scenario" localSheetId="7">#REF!</definedName>
    <definedName name="Medium_term_BOP_scenario">#REF!</definedName>
    <definedName name="memo">'[24]MS data prog'!$E$47:$AU$85</definedName>
    <definedName name="MENORES" localSheetId="1">#REF!</definedName>
    <definedName name="MENORES" localSheetId="0">#REF!</definedName>
    <definedName name="MENORES" localSheetId="5">#REF!</definedName>
    <definedName name="MENORES" localSheetId="4">#REF!</definedName>
    <definedName name="MENORES" localSheetId="9">#REF!</definedName>
    <definedName name="MENORES" localSheetId="3">#REF!</definedName>
    <definedName name="MENORES" localSheetId="10">#REF!</definedName>
    <definedName name="MENORES" localSheetId="6">#REF!</definedName>
    <definedName name="MENORES" localSheetId="7">#REF!</definedName>
    <definedName name="MENORES">#REF!</definedName>
    <definedName name="MFISCAL" localSheetId="1">'[5]Annual Raw Data'!#REF!</definedName>
    <definedName name="MFISCAL" localSheetId="0">'[5]Annual Raw Data'!#REF!</definedName>
    <definedName name="MFISCAL" localSheetId="5">'[5]Annual Raw Data'!#REF!</definedName>
    <definedName name="MFISCAL" localSheetId="4">'[5]Annual Raw Data'!#REF!</definedName>
    <definedName name="MFISCAL" localSheetId="9">'[5]Annual Raw Data'!#REF!</definedName>
    <definedName name="MFISCAL" localSheetId="3">'[5]Annual Raw Data'!#REF!</definedName>
    <definedName name="MFISCAL" localSheetId="10">'[5]Annual Raw Data'!#REF!</definedName>
    <definedName name="MFISCAL" localSheetId="6">'[5]Annual Raw Data'!#REF!</definedName>
    <definedName name="MFISCAL" localSheetId="7">'[5]Annual Raw Data'!#REF!</definedName>
    <definedName name="MFISCAL">'[5]Annual Raw Data'!#REF!</definedName>
    <definedName name="mflowsa" localSheetId="1">[16]!mflowsa</definedName>
    <definedName name="mflowsa" localSheetId="9">[16]!mflowsa</definedName>
    <definedName name="mflowsa" localSheetId="6">[16]!mflowsa</definedName>
    <definedName name="mflowsa">[16]!mflowsa</definedName>
    <definedName name="mflowsq" localSheetId="1">[16]!mflowsq</definedName>
    <definedName name="mflowsq" localSheetId="9">[16]!mflowsq</definedName>
    <definedName name="mflowsq" localSheetId="6">[16]!mflowsq</definedName>
    <definedName name="mflowsq">[16]!mflowsq</definedName>
    <definedName name="mhjkh" localSheetId="10" hidden="1">{#N/A,#N/A,FALSE,"ОТЛАДКА"}</definedName>
    <definedName name="mhjkh" localSheetId="7" hidden="1">{#N/A,#N/A,FALSE,"ОТЛАДКА"}</definedName>
    <definedName name="mhjkh" hidden="1">{#N/A,#N/A,FALSE,"ОТЛАДКА"}</definedName>
    <definedName name="MICRO" localSheetId="1">#REF!</definedName>
    <definedName name="MICRO" localSheetId="0">#REF!</definedName>
    <definedName name="MICRO" localSheetId="5">#REF!</definedName>
    <definedName name="MICRO" localSheetId="4">#REF!</definedName>
    <definedName name="MICRO" localSheetId="9">#REF!</definedName>
    <definedName name="MICRO" localSheetId="3">#REF!</definedName>
    <definedName name="MICRO" localSheetId="10">#REF!</definedName>
    <definedName name="MICRO" localSheetId="6">#REF!</definedName>
    <definedName name="MICRO" localSheetId="7">#REF!</definedName>
    <definedName name="MICRO">#REF!</definedName>
    <definedName name="MIDDLE" localSheetId="1">#REF!</definedName>
    <definedName name="MIDDLE" localSheetId="0">#REF!</definedName>
    <definedName name="MIDDLE" localSheetId="5">#REF!</definedName>
    <definedName name="MIDDLE" localSheetId="4">#REF!</definedName>
    <definedName name="MIDDLE" localSheetId="9">#REF!</definedName>
    <definedName name="MIDDLE" localSheetId="3">#REF!</definedName>
    <definedName name="MIDDLE" localSheetId="10">#REF!</definedName>
    <definedName name="MIDDLE" localSheetId="6">#REF!</definedName>
    <definedName name="MIDDLE" localSheetId="7">#REF!</definedName>
    <definedName name="MIDDLE">#REF!</definedName>
    <definedName name="MiningEquity">IFERROR(OFFSET([20]Aggregate_Level!$F$48,0,0,1,-COUNT([20]Aggregate_Level!$B$48:$F$48)),0)</definedName>
    <definedName name="MISC3" localSheetId="1">#REF!</definedName>
    <definedName name="MISC3" localSheetId="0">#REF!</definedName>
    <definedName name="MISC3" localSheetId="5">#REF!</definedName>
    <definedName name="MISC3" localSheetId="4">#REF!</definedName>
    <definedName name="MISC3" localSheetId="9">#REF!</definedName>
    <definedName name="MISC3" localSheetId="3">#REF!</definedName>
    <definedName name="MISC3" localSheetId="10">#REF!</definedName>
    <definedName name="MISC3" localSheetId="6">#REF!</definedName>
    <definedName name="MISC3" localSheetId="7">#REF!</definedName>
    <definedName name="MISC3">#REF!</definedName>
    <definedName name="MISC4" localSheetId="1">[12]OUTPUT!#REF!</definedName>
    <definedName name="MISC4" localSheetId="0">[12]OUTPUT!#REF!</definedName>
    <definedName name="MISC4" localSheetId="5">[12]OUTPUT!#REF!</definedName>
    <definedName name="MISC4" localSheetId="4">[12]OUTPUT!#REF!</definedName>
    <definedName name="MISC4" localSheetId="9">[12]OUTPUT!#REF!</definedName>
    <definedName name="MISC4" localSheetId="3">[12]OUTPUT!#REF!</definedName>
    <definedName name="MISC4" localSheetId="10">[12]OUTPUT!#REF!</definedName>
    <definedName name="MISC4" localSheetId="6">[12]OUTPUT!#REF!</definedName>
    <definedName name="MISC4" localSheetId="7">[12]OUTPUT!#REF!</definedName>
    <definedName name="MISC4">[12]OUTPUT!#REF!</definedName>
    <definedName name="mmm" localSheetId="0" hidden="1">{"Riqfin97",#N/A,FALSE,"Tran";"Riqfinpro",#N/A,FALSE,"Tran"}</definedName>
    <definedName name="mmm" localSheetId="5" hidden="1">{"Riqfin97",#N/A,FALSE,"Tran";"Riqfinpro",#N/A,FALSE,"Tran"}</definedName>
    <definedName name="mmm" localSheetId="4" hidden="1">{"Riqfin97",#N/A,FALSE,"Tran";"Riqfinpro",#N/A,FALSE,"Tran"}</definedName>
    <definedName name="mmm" localSheetId="3" hidden="1">{"Riqfin97",#N/A,FALSE,"Tran";"Riqfinpro",#N/A,FALSE,"Tran"}</definedName>
    <definedName name="mmm" localSheetId="10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5" hidden="1">{"Tab1",#N/A,FALSE,"P";"Tab2",#N/A,FALSE,"P"}</definedName>
    <definedName name="mmmm" localSheetId="4" hidden="1">{"Tab1",#N/A,FALSE,"P";"Tab2",#N/A,FALSE,"P"}</definedName>
    <definedName name="mmmm" localSheetId="3" hidden="1">{"Tab1",#N/A,FALSE,"P";"Tab2",#N/A,FALSE,"P"}</definedName>
    <definedName name="mmmm" localSheetId="10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mnb" localSheetId="10" hidden="1">{#N/A,#N/A,FALSE,"ОТЛАДКА"}</definedName>
    <definedName name="mnb" localSheetId="7" hidden="1">{#N/A,#N/A,FALSE,"ОТЛАДКА"}</definedName>
    <definedName name="mnb" hidden="1">{#N/A,#N/A,FALSE,"ОТЛАДКА"}</definedName>
    <definedName name="mod1.03" localSheetId="1">[13]ModDef!#REF!</definedName>
    <definedName name="mod1.03" localSheetId="0">[13]ModDef!#REF!</definedName>
    <definedName name="mod1.03" localSheetId="5">[13]ModDef!#REF!</definedName>
    <definedName name="mod1.03" localSheetId="4">[13]ModDef!#REF!</definedName>
    <definedName name="mod1.03" localSheetId="9">[13]ModDef!#REF!</definedName>
    <definedName name="mod1.03" localSheetId="3">[13]ModDef!#REF!</definedName>
    <definedName name="mod1.03" localSheetId="10">[13]ModDef!#REF!</definedName>
    <definedName name="mod1.03" localSheetId="6">[13]ModDef!#REF!</definedName>
    <definedName name="mod1.03" localSheetId="7">[13]ModDef!#REF!</definedName>
    <definedName name="mod1.03">[13]ModDef!#REF!</definedName>
    <definedName name="Moldova__Balance_of_Payments__1994_98" localSheetId="1">#REF!</definedName>
    <definedName name="Moldova__Balance_of_Payments__1994_98" localSheetId="0">#REF!</definedName>
    <definedName name="Moldova__Balance_of_Payments__1994_98" localSheetId="5">#REF!</definedName>
    <definedName name="Moldova__Balance_of_Payments__1994_98" localSheetId="4">#REF!</definedName>
    <definedName name="Moldova__Balance_of_Payments__1994_98" localSheetId="9">#REF!</definedName>
    <definedName name="Moldova__Balance_of_Payments__1994_98" localSheetId="3">#REF!</definedName>
    <definedName name="Moldova__Balance_of_Payments__1994_98" localSheetId="10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>#REF!</definedName>
    <definedName name="MON_SM" localSheetId="1">#REF!</definedName>
    <definedName name="MON_SM" localSheetId="0">#REF!</definedName>
    <definedName name="MON_SM" localSheetId="5">#REF!</definedName>
    <definedName name="MON_SM" localSheetId="4">#REF!</definedName>
    <definedName name="MON_SM" localSheetId="9">#REF!</definedName>
    <definedName name="MON_SM" localSheetId="3">#REF!</definedName>
    <definedName name="MON_SM" localSheetId="10">#REF!</definedName>
    <definedName name="MON_SM" localSheetId="6">#REF!</definedName>
    <definedName name="MON_SM" localSheetId="7">#REF!</definedName>
    <definedName name="MON_SM">#REF!</definedName>
    <definedName name="mon_surv_midterm98" localSheetId="1">#REF!</definedName>
    <definedName name="mon_surv_midterm98" localSheetId="0">#REF!</definedName>
    <definedName name="mon_surv_midterm98" localSheetId="5">#REF!</definedName>
    <definedName name="mon_surv_midterm98" localSheetId="4">#REF!</definedName>
    <definedName name="mon_surv_midterm98" localSheetId="9">#REF!</definedName>
    <definedName name="mon_surv_midterm98" localSheetId="3">#REF!</definedName>
    <definedName name="mon_surv_midterm98" localSheetId="10">#REF!</definedName>
    <definedName name="mon_surv_midterm98" localSheetId="6">#REF!</definedName>
    <definedName name="mon_surv_midterm98" localSheetId="7">#REF!</definedName>
    <definedName name="mon_surv_midterm98">#REF!</definedName>
    <definedName name="mon_survey_97" localSheetId="1">#REF!</definedName>
    <definedName name="mon_survey_97" localSheetId="0">#REF!</definedName>
    <definedName name="mon_survey_97" localSheetId="5">#REF!</definedName>
    <definedName name="mon_survey_97" localSheetId="4">#REF!</definedName>
    <definedName name="mon_survey_97" localSheetId="9">#REF!</definedName>
    <definedName name="mon_survey_97" localSheetId="3">#REF!</definedName>
    <definedName name="mon_survey_97" localSheetId="10">#REF!</definedName>
    <definedName name="mon_survey_97" localSheetId="6">#REF!</definedName>
    <definedName name="mon_survey_97" localSheetId="7">#REF!</definedName>
    <definedName name="mon_survey_97">#REF!</definedName>
    <definedName name="mon_survey_98" localSheetId="1">#REF!</definedName>
    <definedName name="mon_survey_98" localSheetId="0">#REF!</definedName>
    <definedName name="mon_survey_98" localSheetId="5">#REF!</definedName>
    <definedName name="mon_survey_98" localSheetId="4">#REF!</definedName>
    <definedName name="mon_survey_98" localSheetId="9">#REF!</definedName>
    <definedName name="mon_survey_98" localSheetId="3">#REF!</definedName>
    <definedName name="mon_survey_98" localSheetId="10">#REF!</definedName>
    <definedName name="mon_survey_98" localSheetId="6">#REF!</definedName>
    <definedName name="mon_survey_98" localSheetId="7">#REF!</definedName>
    <definedName name="mon_survey_98">#REF!</definedName>
    <definedName name="Monetary_Program_Parameters" localSheetId="1">#REF!</definedName>
    <definedName name="Monetary_Program_Parameters" localSheetId="0">#REF!</definedName>
    <definedName name="Monetary_Program_Parameters" localSheetId="5">#REF!</definedName>
    <definedName name="Monetary_Program_Parameters" localSheetId="4">#REF!</definedName>
    <definedName name="Monetary_Program_Parameters" localSheetId="9">#REF!</definedName>
    <definedName name="Monetary_Program_Parameters" localSheetId="3">#REF!</definedName>
    <definedName name="Monetary_Program_Parameters" localSheetId="10">#REF!</definedName>
    <definedName name="Monetary_Program_Parameters" localSheetId="6">#REF!</definedName>
    <definedName name="Monetary_Program_Parameters" localSheetId="7">#REF!</definedName>
    <definedName name="Monetary_Program_Parameters">#REF!</definedName>
    <definedName name="moneyprogram" localSheetId="1">#REF!</definedName>
    <definedName name="moneyprogram" localSheetId="0">#REF!</definedName>
    <definedName name="moneyprogram" localSheetId="5">#REF!</definedName>
    <definedName name="moneyprogram" localSheetId="4">#REF!</definedName>
    <definedName name="moneyprogram" localSheetId="9">#REF!</definedName>
    <definedName name="moneyprogram" localSheetId="3">#REF!</definedName>
    <definedName name="moneyprogram" localSheetId="10">#REF!</definedName>
    <definedName name="moneyprogram" localSheetId="6">#REF!</definedName>
    <definedName name="moneyprogram" localSheetId="7">#REF!</definedName>
    <definedName name="moneyprogram">#REF!</definedName>
    <definedName name="MONF_SM" localSheetId="1">#REF!</definedName>
    <definedName name="MONF_SM" localSheetId="0">#REF!</definedName>
    <definedName name="MONF_SM" localSheetId="5">#REF!</definedName>
    <definedName name="MONF_SM" localSheetId="4">#REF!</definedName>
    <definedName name="MONF_SM" localSheetId="9">#REF!</definedName>
    <definedName name="MONF_SM" localSheetId="3">#REF!</definedName>
    <definedName name="MONF_SM" localSheetId="10">#REF!</definedName>
    <definedName name="MONF_SM" localSheetId="6">#REF!</definedName>
    <definedName name="MONF_SM" localSheetId="7">#REF!</definedName>
    <definedName name="MONF_SM">#REF!</definedName>
    <definedName name="monprogparameters" localSheetId="1">#REF!</definedName>
    <definedName name="monprogparameters" localSheetId="0">#REF!</definedName>
    <definedName name="monprogparameters" localSheetId="5">#REF!</definedName>
    <definedName name="monprogparameters" localSheetId="4">#REF!</definedName>
    <definedName name="monprogparameters" localSheetId="9">#REF!</definedName>
    <definedName name="monprogparameters" localSheetId="3">#REF!</definedName>
    <definedName name="monprogparameters" localSheetId="10">#REF!</definedName>
    <definedName name="monprogparameters" localSheetId="6">#REF!</definedName>
    <definedName name="monprogparameters" localSheetId="7">#REF!</definedName>
    <definedName name="monprogparameters">#REF!</definedName>
    <definedName name="monsurvey" localSheetId="1">#REF!</definedName>
    <definedName name="monsurvey" localSheetId="0">#REF!</definedName>
    <definedName name="monsurvey" localSheetId="5">#REF!</definedName>
    <definedName name="monsurvey" localSheetId="4">#REF!</definedName>
    <definedName name="monsurvey" localSheetId="9">#REF!</definedName>
    <definedName name="monsurvey" localSheetId="3">#REF!</definedName>
    <definedName name="monsurvey" localSheetId="10">#REF!</definedName>
    <definedName name="monsurvey" localSheetId="6">#REF!</definedName>
    <definedName name="monsurvey" localSheetId="7">#REF!</definedName>
    <definedName name="monsurvey">#REF!</definedName>
    <definedName name="monthly">'[24]NBG old'!$A$4:$AU$116</definedName>
    <definedName name="MS" localSheetId="1">#REF!</definedName>
    <definedName name="MS" localSheetId="0">#REF!</definedName>
    <definedName name="MS" localSheetId="5">#REF!</definedName>
    <definedName name="MS" localSheetId="4">#REF!</definedName>
    <definedName name="MS" localSheetId="9">#REF!</definedName>
    <definedName name="MS" localSheetId="3">#REF!</definedName>
    <definedName name="MS" localSheetId="10">#REF!</definedName>
    <definedName name="MS" localSheetId="6">#REF!</definedName>
    <definedName name="MS" localSheetId="7">#REF!</definedName>
    <definedName name="MS">#REF!</definedName>
    <definedName name="msshshshshhhshshshshshshhs" localSheetId="10" hidden="1">{#N/A,#N/A,FALSE,"ОТЛАДКА"}</definedName>
    <definedName name="msshshshshhhshshshshshshhs" localSheetId="7" hidden="1">{#N/A,#N/A,FALSE,"ОТЛАДКА"}</definedName>
    <definedName name="msshshshshhhshshshshshshhs" hidden="1">{#N/A,#N/A,FALSE,"ОТЛАДКА"}</definedName>
    <definedName name="mstocksa" localSheetId="1">[16]!mstocksa</definedName>
    <definedName name="mstocksa" localSheetId="9">[16]!mstocksa</definedName>
    <definedName name="mstocksa" localSheetId="6">[16]!mstocksa</definedName>
    <definedName name="mstocksa">[16]!mstocksa</definedName>
    <definedName name="mstocksq" localSheetId="1">[16]!mstocksq</definedName>
    <definedName name="mstocksq" localSheetId="9">[16]!mstocksq</definedName>
    <definedName name="mstocksq" localSheetId="6">[16]!mstocksq</definedName>
    <definedName name="mstocksq">[16]!mstocksq</definedName>
    <definedName name="mt_moneyprog" localSheetId="1">#REF!</definedName>
    <definedName name="mt_moneyprog" localSheetId="0">#REF!</definedName>
    <definedName name="mt_moneyprog" localSheetId="5">#REF!</definedName>
    <definedName name="mt_moneyprog" localSheetId="4">#REF!</definedName>
    <definedName name="mt_moneyprog" localSheetId="9">#REF!</definedName>
    <definedName name="mt_moneyprog" localSheetId="3">#REF!</definedName>
    <definedName name="mt_moneyprog" localSheetId="10">#REF!</definedName>
    <definedName name="mt_moneyprog" localSheetId="6">#REF!</definedName>
    <definedName name="mt_moneyprog" localSheetId="7">#REF!</definedName>
    <definedName name="mt_moneyprog">#REF!</definedName>
    <definedName name="Municipios" localSheetId="1">#REF!</definedName>
    <definedName name="Municipios" localSheetId="0">#REF!</definedName>
    <definedName name="Municipios" localSheetId="5">#REF!</definedName>
    <definedName name="Municipios" localSheetId="4">#REF!</definedName>
    <definedName name="Municipios" localSheetId="9">#REF!</definedName>
    <definedName name="Municipios" localSheetId="3">#REF!</definedName>
    <definedName name="Municipios" localSheetId="10">#REF!</definedName>
    <definedName name="Municipios" localSheetId="6">#REF!</definedName>
    <definedName name="Municipios" localSheetId="7">#REF!</definedName>
    <definedName name="Municipios">#REF!</definedName>
    <definedName name="n" localSheetId="1">#REF!</definedName>
    <definedName name="n" localSheetId="0">#REF!</definedName>
    <definedName name="n" localSheetId="5">#REF!</definedName>
    <definedName name="n" localSheetId="4">#REF!</definedName>
    <definedName name="n" localSheetId="9">#REF!</definedName>
    <definedName name="n" localSheetId="3">#REF!</definedName>
    <definedName name="n" localSheetId="10">#REF!</definedName>
    <definedName name="n" localSheetId="6">#REF!</definedName>
    <definedName name="n" localSheetId="7">#REF!</definedName>
    <definedName name="n">#REF!</definedName>
    <definedName name="Name" localSheetId="1">#REF!</definedName>
    <definedName name="Name" localSheetId="9">#REF!</definedName>
    <definedName name="Name" localSheetId="10">#REF!</definedName>
    <definedName name="Name" localSheetId="6">#REF!</definedName>
    <definedName name="Name" localSheetId="7">#REF!</definedName>
    <definedName name="Name">#REF!</definedName>
    <definedName name="NAMES" localSheetId="1">#REF!</definedName>
    <definedName name="NAMES" localSheetId="0">#REF!</definedName>
    <definedName name="NAMES" localSheetId="5">#REF!</definedName>
    <definedName name="NAMES" localSheetId="4">#REF!</definedName>
    <definedName name="NAMES" localSheetId="9">#REF!</definedName>
    <definedName name="NAMES" localSheetId="3">#REF!</definedName>
    <definedName name="NAMES" localSheetId="10">#REF!</definedName>
    <definedName name="NAMES" localSheetId="6">#REF!</definedName>
    <definedName name="NAMES" localSheetId="7">#REF!</definedName>
    <definedName name="NAMES">#REF!</definedName>
    <definedName name="NAMES_A" localSheetId="1">#REF!</definedName>
    <definedName name="NAMES_A" localSheetId="0">#REF!</definedName>
    <definedName name="NAMES_A" localSheetId="5">#REF!</definedName>
    <definedName name="NAMES_A" localSheetId="4">#REF!</definedName>
    <definedName name="NAMES_A" localSheetId="9">#REF!</definedName>
    <definedName name="NAMES_A" localSheetId="3">#REF!</definedName>
    <definedName name="NAMES_A" localSheetId="10">#REF!</definedName>
    <definedName name="NAMES_A" localSheetId="6">#REF!</definedName>
    <definedName name="NAMES_A" localSheetId="7">#REF!</definedName>
    <definedName name="NAMES_A">#REF!</definedName>
    <definedName name="NAMES_Q" localSheetId="1">#REF!</definedName>
    <definedName name="NAMES_Q" localSheetId="0">#REF!</definedName>
    <definedName name="NAMES_Q" localSheetId="5">#REF!</definedName>
    <definedName name="NAMES_Q" localSheetId="4">#REF!</definedName>
    <definedName name="NAMES_Q" localSheetId="9">#REF!</definedName>
    <definedName name="NAMES_Q" localSheetId="3">#REF!</definedName>
    <definedName name="NAMES_Q" localSheetId="10">#REF!</definedName>
    <definedName name="NAMES_Q" localSheetId="6">#REF!</definedName>
    <definedName name="NAMES_Q" localSheetId="7">#REF!</definedName>
    <definedName name="NAMES_Q">#REF!</definedName>
    <definedName name="names_w" localSheetId="1">#REF!</definedName>
    <definedName name="names_w" localSheetId="0">#REF!</definedName>
    <definedName name="names_w" localSheetId="5">#REF!</definedName>
    <definedName name="names_w" localSheetId="4">#REF!</definedName>
    <definedName name="names_w" localSheetId="9">#REF!</definedName>
    <definedName name="names_w" localSheetId="3">#REF!</definedName>
    <definedName name="names_w" localSheetId="10">#REF!</definedName>
    <definedName name="names_w" localSheetId="6">#REF!</definedName>
    <definedName name="names_w" localSheetId="7">#REF!</definedName>
    <definedName name="names_w">#REF!</definedName>
    <definedName name="NAMESAZE" localSheetId="1">#REF!</definedName>
    <definedName name="NAMESAZE" localSheetId="0">#REF!</definedName>
    <definedName name="NAMESAZE" localSheetId="5">#REF!</definedName>
    <definedName name="NAMESAZE" localSheetId="4">#REF!</definedName>
    <definedName name="NAMESAZE" localSheetId="9">#REF!</definedName>
    <definedName name="NAMESAZE" localSheetId="3">#REF!</definedName>
    <definedName name="NAMESAZE" localSheetId="10">#REF!</definedName>
    <definedName name="NAMESAZE" localSheetId="6">#REF!</definedName>
    <definedName name="NAMESAZE" localSheetId="7">#REF!</definedName>
    <definedName name="NAMESAZE">#REF!</definedName>
    <definedName name="NAMESTJK" localSheetId="1">#REF!</definedName>
    <definedName name="NAMESTJK" localSheetId="0">#REF!</definedName>
    <definedName name="NAMESTJK" localSheetId="5">#REF!</definedName>
    <definedName name="NAMESTJK" localSheetId="4">#REF!</definedName>
    <definedName name="NAMESTJK" localSheetId="9">#REF!</definedName>
    <definedName name="NAMESTJK" localSheetId="3">#REF!</definedName>
    <definedName name="NAMESTJK" localSheetId="10">#REF!</definedName>
    <definedName name="NAMESTJK" localSheetId="6">#REF!</definedName>
    <definedName name="NAMESTJK" localSheetId="7">#REF!</definedName>
    <definedName name="NAMESTJK">#REF!</definedName>
    <definedName name="NAMESUZB" localSheetId="1">#REF!</definedName>
    <definedName name="NAMESUZB" localSheetId="0">#REF!</definedName>
    <definedName name="NAMESUZB" localSheetId="5">#REF!</definedName>
    <definedName name="NAMESUZB" localSheetId="4">#REF!</definedName>
    <definedName name="NAMESUZB" localSheetId="9">#REF!</definedName>
    <definedName name="NAMESUZB" localSheetId="3">#REF!</definedName>
    <definedName name="NAMESUZB" localSheetId="10">#REF!</definedName>
    <definedName name="NAMESUZB" localSheetId="6">#REF!</definedName>
    <definedName name="NAMESUZB" localSheetId="7">#REF!</definedName>
    <definedName name="NAMESUZB">#REF!</definedName>
    <definedName name="natia" localSheetId="0" hidden="1">{#N/A,#N/A,FALSE,"GDP_ORIGIN";#N/A,#N/A,FALSE,"EMP_POP"}</definedName>
    <definedName name="natia" localSheetId="5" hidden="1">{#N/A,#N/A,FALSE,"GDP_ORIGIN";#N/A,#N/A,FALSE,"EMP_POP"}</definedName>
    <definedName name="natia" localSheetId="4" hidden="1">{#N/A,#N/A,FALSE,"GDP_ORIGIN";#N/A,#N/A,FALSE,"EMP_POP"}</definedName>
    <definedName name="natia" localSheetId="3" hidden="1">{#N/A,#N/A,FALSE,"GDP_ORIGIN";#N/A,#N/A,FALSE,"EMP_POP"}</definedName>
    <definedName name="natia" localSheetId="10" hidden="1">{#N/A,#N/A,FALSE,"GDP_ORIGIN";#N/A,#N/A,FALSE,"EMP_POP"}</definedName>
    <definedName name="natia" localSheetId="7" hidden="1">{#N/A,#N/A,FALSE,"GDP_ORIGIN";#N/A,#N/A,FALSE,"EMP_POP"}</definedName>
    <definedName name="natia" hidden="1">{#N/A,#N/A,FALSE,"GDP_ORIGIN";#N/A,#N/A,FALSE,"EMP_POP"}</definedName>
    <definedName name="nauu" localSheetId="10" hidden="1">{#N/A,#N/A,FALSE,"ОТЛАДКА"}</definedName>
    <definedName name="nauu" localSheetId="7" hidden="1">{#N/A,#N/A,FALSE,"ОТЛАДКА"}</definedName>
    <definedName name="nauu" hidden="1">{#N/A,#N/A,FALSE,"ОТЛАДКА"}</definedName>
    <definedName name="nb" localSheetId="10" hidden="1">{#N/A,#N/A,FALSE,"ОТЛАДКА"}</definedName>
    <definedName name="nb" localSheetId="7" hidden="1">{#N/A,#N/A,FALSE,"ОТЛАДКА"}</definedName>
    <definedName name="nb" hidden="1">{#N/A,#N/A,FALSE,"ОТЛАДКА"}</definedName>
    <definedName name="nbg_midterm98" localSheetId="1">#REF!</definedName>
    <definedName name="nbg_midterm98" localSheetId="0">#REF!</definedName>
    <definedName name="nbg_midterm98" localSheetId="5">#REF!</definedName>
    <definedName name="nbg_midterm98" localSheetId="4">#REF!</definedName>
    <definedName name="nbg_midterm98" localSheetId="9">#REF!</definedName>
    <definedName name="nbg_midterm98" localSheetId="3">#REF!</definedName>
    <definedName name="nbg_midterm98" localSheetId="10">#REF!</definedName>
    <definedName name="nbg_midterm98" localSheetId="6">#REF!</definedName>
    <definedName name="nbg_midterm98" localSheetId="7">#REF!</definedName>
    <definedName name="nbg_midterm98">#REF!</definedName>
    <definedName name="nbg_quart_97" localSheetId="1">#REF!</definedName>
    <definedName name="nbg_quart_97" localSheetId="0">#REF!</definedName>
    <definedName name="nbg_quart_97" localSheetId="5">#REF!</definedName>
    <definedName name="nbg_quart_97" localSheetId="4">#REF!</definedName>
    <definedName name="nbg_quart_97" localSheetId="9">#REF!</definedName>
    <definedName name="nbg_quart_97" localSheetId="3">#REF!</definedName>
    <definedName name="nbg_quart_97" localSheetId="10">#REF!</definedName>
    <definedName name="nbg_quart_97" localSheetId="6">#REF!</definedName>
    <definedName name="nbg_quart_97" localSheetId="7">#REF!</definedName>
    <definedName name="nbg_quart_97">#REF!</definedName>
    <definedName name="nbg_quart_98" localSheetId="1">#REF!</definedName>
    <definedName name="nbg_quart_98" localSheetId="0">#REF!</definedName>
    <definedName name="nbg_quart_98" localSheetId="5">#REF!</definedName>
    <definedName name="nbg_quart_98" localSheetId="4">#REF!</definedName>
    <definedName name="nbg_quart_98" localSheetId="9">#REF!</definedName>
    <definedName name="nbg_quart_98" localSheetId="3">#REF!</definedName>
    <definedName name="nbg_quart_98" localSheetId="10">#REF!</definedName>
    <definedName name="nbg_quart_98" localSheetId="6">#REF!</definedName>
    <definedName name="nbg_quart_98" localSheetId="7">#REF!</definedName>
    <definedName name="nbg_quart_98">#REF!</definedName>
    <definedName name="NC_R" localSheetId="1">#REF!</definedName>
    <definedName name="NC_R" localSheetId="0">#REF!</definedName>
    <definedName name="NC_R" localSheetId="5">#REF!</definedName>
    <definedName name="NC_R" localSheetId="4">#REF!</definedName>
    <definedName name="NC_R" localSheetId="9">#REF!</definedName>
    <definedName name="NC_R" localSheetId="3">#REF!</definedName>
    <definedName name="NC_R" localSheetId="10">#REF!</definedName>
    <definedName name="NC_R" localSheetId="6">#REF!</definedName>
    <definedName name="NC_R" localSheetId="7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t_Interest_Expense">IFERROR(OFFSET([20]SingleCompany_Level!$X$73,0,0,1,-COUNT([20]SingleCompany_Level!$T$73:$X$73)),0)</definedName>
    <definedName name="net_liq">IFERROR(OFFSET([20]SingleCompany_Level!$AN$55,0,0,1,-COUNT([20]SingleCompany_Level!$AJ$55:$AN$55)),0)</definedName>
    <definedName name="net_liq_x">IFERROR(OFFSET([20]SingleCompany_Level!$AN$56,0,0,1,-COUNT([20]SingleCompany_Level!$AJ$56:$AN$56)),0)</definedName>
    <definedName name="NetProfit">IFERROR(OFFSET([20]SingleCompany_Level!$X$16,0,0,1,-COUNTIF([20]SingleCompany_Level!$T$90:$X$90,"&gt;0")),0)</definedName>
    <definedName name="NetWorth">IFERROR(OFFSET([20]SingleCompany_Level!$X$110,0,0,1,-COUNT([20]SingleCompany_Level!$T$110:$X$110)),0)</definedName>
    <definedName name="NEWSHEET" localSheetId="1">#REF!</definedName>
    <definedName name="NEWSHEET" localSheetId="0">#REF!</definedName>
    <definedName name="NEWSHEET" localSheetId="5">#REF!</definedName>
    <definedName name="NEWSHEET" localSheetId="4">#REF!</definedName>
    <definedName name="NEWSHEET" localSheetId="9">#REF!</definedName>
    <definedName name="NEWSHEET" localSheetId="3">#REF!</definedName>
    <definedName name="NEWSHEET" localSheetId="10">#REF!</definedName>
    <definedName name="NEWSHEET" localSheetId="6">#REF!</definedName>
    <definedName name="NEWSHEET" localSheetId="7">#REF!</definedName>
    <definedName name="NEWSHEET">#REF!</definedName>
    <definedName name="NFA_assumptions" localSheetId="1">#REF!</definedName>
    <definedName name="NFA_assumptions" localSheetId="0">#REF!</definedName>
    <definedName name="NFA_assumptions" localSheetId="5">#REF!</definedName>
    <definedName name="NFA_assumptions" localSheetId="4">#REF!</definedName>
    <definedName name="NFA_assumptions" localSheetId="9">#REF!</definedName>
    <definedName name="NFA_assumptions" localSheetId="3">#REF!</definedName>
    <definedName name="NFA_assumptions" localSheetId="10">#REF!</definedName>
    <definedName name="NFA_assumptions" localSheetId="6">#REF!</definedName>
    <definedName name="NFA_assumptions" localSheetId="7">#REF!</definedName>
    <definedName name="NFA_assumptions">#REF!</definedName>
    <definedName name="NFB_R" localSheetId="1">#REF!</definedName>
    <definedName name="NFB_R" localSheetId="0">#REF!</definedName>
    <definedName name="NFB_R" localSheetId="5">#REF!</definedName>
    <definedName name="NFB_R" localSheetId="4">#REF!</definedName>
    <definedName name="NFB_R" localSheetId="9">#REF!</definedName>
    <definedName name="NFB_R" localSheetId="3">#REF!</definedName>
    <definedName name="NFB_R" localSheetId="10">#REF!</definedName>
    <definedName name="NFB_R" localSheetId="6">#REF!</definedName>
    <definedName name="NFB_R" localSheetId="7">#REF!</definedName>
    <definedName name="NFB_R">#REF!</definedName>
    <definedName name="NFB_R_GDP" localSheetId="1">#REF!</definedName>
    <definedName name="NFB_R_GDP" localSheetId="0">#REF!</definedName>
    <definedName name="NFB_R_GDP" localSheetId="5">#REF!</definedName>
    <definedName name="NFB_R_GDP" localSheetId="4">#REF!</definedName>
    <definedName name="NFB_R_GDP" localSheetId="9">#REF!</definedName>
    <definedName name="NFB_R_GDP" localSheetId="3">#REF!</definedName>
    <definedName name="NFB_R_GDP" localSheetId="10">#REF!</definedName>
    <definedName name="NFB_R_GDP" localSheetId="6">#REF!</definedName>
    <definedName name="NFB_R_GDP" localSheetId="7">#REF!</definedName>
    <definedName name="NFB_R_GDP">#REF!</definedName>
    <definedName name="NFI">#N/A</definedName>
    <definedName name="NFI_R">#N/A</definedName>
    <definedName name="NFIG" localSheetId="1">#REF!</definedName>
    <definedName name="NFIG" localSheetId="0">#REF!</definedName>
    <definedName name="NFIG" localSheetId="5">#REF!</definedName>
    <definedName name="NFIG" localSheetId="4">#REF!</definedName>
    <definedName name="NFIG" localSheetId="9">#REF!</definedName>
    <definedName name="NFIG" localSheetId="3">#REF!</definedName>
    <definedName name="NFIG" localSheetId="10">#REF!</definedName>
    <definedName name="NFIG" localSheetId="6">#REF!</definedName>
    <definedName name="NFIG" localSheetId="7">#REF!</definedName>
    <definedName name="NFIG">#REF!</definedName>
    <definedName name="NFIP" localSheetId="1">#REF!</definedName>
    <definedName name="NFIP" localSheetId="0">#REF!</definedName>
    <definedName name="NFIP" localSheetId="5">#REF!</definedName>
    <definedName name="NFIP" localSheetId="4">#REF!</definedName>
    <definedName name="NFIP" localSheetId="9">#REF!</definedName>
    <definedName name="NFIP" localSheetId="3">#REF!</definedName>
    <definedName name="NFIP" localSheetId="10">#REF!</definedName>
    <definedName name="NFIP" localSheetId="6">#REF!</definedName>
    <definedName name="NFIP" localSheetId="7">#REF!</definedName>
    <definedName name="NFIP">#REF!</definedName>
    <definedName name="NFP_VE" localSheetId="1">[13]Model!#REF!</definedName>
    <definedName name="NFP_VE" localSheetId="0">[13]Model!#REF!</definedName>
    <definedName name="NFP_VE" localSheetId="5">[13]Model!#REF!</definedName>
    <definedName name="NFP_VE" localSheetId="4">[13]Model!#REF!</definedName>
    <definedName name="NFP_VE" localSheetId="9">[13]Model!#REF!</definedName>
    <definedName name="NFP_VE" localSheetId="3">[13]Model!#REF!</definedName>
    <definedName name="NFP_VE" localSheetId="10">[13]Model!#REF!</definedName>
    <definedName name="NFP_VE" localSheetId="6">[13]Model!#REF!</definedName>
    <definedName name="NFP_VE" localSheetId="7">[13]Model!#REF!</definedName>
    <definedName name="NFP_VE">[13]Model!#REF!</definedName>
    <definedName name="NFP_VE_1" localSheetId="1">[13]Model!#REF!</definedName>
    <definedName name="NFP_VE_1" localSheetId="0">[13]Model!#REF!</definedName>
    <definedName name="NFP_VE_1" localSheetId="5">[13]Model!#REF!</definedName>
    <definedName name="NFP_VE_1" localSheetId="4">[13]Model!#REF!</definedName>
    <definedName name="NFP_VE_1" localSheetId="9">[13]Model!#REF!</definedName>
    <definedName name="NFP_VE_1" localSheetId="3">[13]Model!#REF!</definedName>
    <definedName name="NFP_VE_1" localSheetId="10">[13]Model!#REF!</definedName>
    <definedName name="NFP_VE_1" localSheetId="6">[13]Model!#REF!</definedName>
    <definedName name="NFP_VE_1" localSheetId="7">[13]Model!#REF!</definedName>
    <definedName name="NFP_VE_1">[13]Model!#REF!</definedName>
    <definedName name="NGDP">[41]Q2!$E$47:$AH$47</definedName>
    <definedName name="NGDP_DG">#N/A</definedName>
    <definedName name="NGDP_R">[41]Q1!$E$50:$AH$50</definedName>
    <definedName name="NGDP_RG">#N/A</definedName>
    <definedName name="NGDPA" localSheetId="1">#REF!</definedName>
    <definedName name="NGDPA" localSheetId="0">#REF!</definedName>
    <definedName name="NGDPA" localSheetId="5">#REF!</definedName>
    <definedName name="NGDPA" localSheetId="4">#REF!</definedName>
    <definedName name="NGDPA" localSheetId="9">#REF!</definedName>
    <definedName name="NGDPA" localSheetId="3">#REF!</definedName>
    <definedName name="NGDPA" localSheetId="10">#REF!</definedName>
    <definedName name="NGDPA" localSheetId="6">#REF!</definedName>
    <definedName name="NGDPA" localSheetId="7">#REF!</definedName>
    <definedName name="NGDPA">#REF!</definedName>
    <definedName name="NGS" localSheetId="1">#REF!</definedName>
    <definedName name="NGS" localSheetId="0">#REF!</definedName>
    <definedName name="NGS" localSheetId="5">#REF!</definedName>
    <definedName name="NGS" localSheetId="4">#REF!</definedName>
    <definedName name="NGS" localSheetId="9">#REF!</definedName>
    <definedName name="NGS" localSheetId="3">#REF!</definedName>
    <definedName name="NGS" localSheetId="10">#REF!</definedName>
    <definedName name="NGS" localSheetId="6">#REF!</definedName>
    <definedName name="NGS" localSheetId="7">#REF!</definedName>
    <definedName name="NGS">#REF!</definedName>
    <definedName name="NGS_NGDP">#N/A</definedName>
    <definedName name="NGSG" localSheetId="1">#REF!</definedName>
    <definedName name="NGSG" localSheetId="0">#REF!</definedName>
    <definedName name="NGSG" localSheetId="5">#REF!</definedName>
    <definedName name="NGSG" localSheetId="4">#REF!</definedName>
    <definedName name="NGSG" localSheetId="9">#REF!</definedName>
    <definedName name="NGSG" localSheetId="3">#REF!</definedName>
    <definedName name="NGSG" localSheetId="10">#REF!</definedName>
    <definedName name="NGSG" localSheetId="6">#REF!</definedName>
    <definedName name="NGSG" localSheetId="7">#REF!</definedName>
    <definedName name="NGSG">#REF!</definedName>
    <definedName name="NGSP" localSheetId="1">#REF!</definedName>
    <definedName name="NGSP" localSheetId="0">#REF!</definedName>
    <definedName name="NGSP" localSheetId="5">#REF!</definedName>
    <definedName name="NGSP" localSheetId="4">#REF!</definedName>
    <definedName name="NGSP" localSheetId="9">#REF!</definedName>
    <definedName name="NGSP" localSheetId="3">#REF!</definedName>
    <definedName name="NGSP" localSheetId="10">#REF!</definedName>
    <definedName name="NGSP" localSheetId="6">#REF!</definedName>
    <definedName name="NGSP" localSheetId="7">#REF!</definedName>
    <definedName name="NGSP">#REF!</definedName>
    <definedName name="NI" localSheetId="1">#REF!</definedName>
    <definedName name="NI" localSheetId="0">#REF!</definedName>
    <definedName name="NI" localSheetId="5">#REF!</definedName>
    <definedName name="NI" localSheetId="4">#REF!</definedName>
    <definedName name="NI" localSheetId="9">#REF!</definedName>
    <definedName name="NI" localSheetId="3">#REF!</definedName>
    <definedName name="NI" localSheetId="10">#REF!</definedName>
    <definedName name="NI" localSheetId="6">#REF!</definedName>
    <definedName name="NI" localSheetId="7">#REF!</definedName>
    <definedName name="NI">#REF!</definedName>
    <definedName name="NI_GDP" localSheetId="1">#REF!</definedName>
    <definedName name="NI_GDP" localSheetId="0">#REF!</definedName>
    <definedName name="NI_GDP" localSheetId="5">#REF!</definedName>
    <definedName name="NI_GDP" localSheetId="4">#REF!</definedName>
    <definedName name="NI_GDP" localSheetId="9">#REF!</definedName>
    <definedName name="NI_GDP" localSheetId="3">#REF!</definedName>
    <definedName name="NI_GDP" localSheetId="10">#REF!</definedName>
    <definedName name="NI_GDP" localSheetId="6">#REF!</definedName>
    <definedName name="NI_GDP" localSheetId="7">#REF!</definedName>
    <definedName name="NI_GDP">#REF!</definedName>
    <definedName name="NI_NGDP" localSheetId="1">#REF!</definedName>
    <definedName name="NI_NGDP" localSheetId="0">#REF!</definedName>
    <definedName name="NI_NGDP" localSheetId="5">#REF!</definedName>
    <definedName name="NI_NGDP" localSheetId="4">#REF!</definedName>
    <definedName name="NI_NGDP" localSheetId="9">#REF!</definedName>
    <definedName name="NI_NGDP" localSheetId="3">#REF!</definedName>
    <definedName name="NI_NGDP" localSheetId="10">#REF!</definedName>
    <definedName name="NI_NGDP" localSheetId="6">#REF!</definedName>
    <definedName name="NI_NGDP" localSheetId="7">#REF!</definedName>
    <definedName name="NI_NGDP">#REF!</definedName>
    <definedName name="NI_R" localSheetId="1">#REF!</definedName>
    <definedName name="NI_R" localSheetId="0">#REF!</definedName>
    <definedName name="NI_R" localSheetId="5">#REF!</definedName>
    <definedName name="NI_R" localSheetId="4">#REF!</definedName>
    <definedName name="NI_R" localSheetId="9">#REF!</definedName>
    <definedName name="NI_R" localSheetId="3">#REF!</definedName>
    <definedName name="NI_R" localSheetId="10">#REF!</definedName>
    <definedName name="NI_R" localSheetId="6">#REF!</definedName>
    <definedName name="NI_R" localSheetId="7">#REF!</definedName>
    <definedName name="NI_R">#REF!</definedName>
    <definedName name="nika" localSheetId="1">#REF!</definedName>
    <definedName name="nika" localSheetId="9">#REF!</definedName>
    <definedName name="nika" localSheetId="10">#REF!</definedName>
    <definedName name="nika" localSheetId="6">#REF!</definedName>
    <definedName name="nika" localSheetId="7">#REF!</definedName>
    <definedName name="nika">#REF!</definedName>
    <definedName name="nikaaaa1" localSheetId="1">#REF!</definedName>
    <definedName name="nikaaaa1" localSheetId="9">#REF!</definedName>
    <definedName name="nikaaaa1" localSheetId="10">#REF!</definedName>
    <definedName name="nikaaaa1" localSheetId="6">#REF!</definedName>
    <definedName name="nikaaaa1" localSheetId="7">#REF!</definedName>
    <definedName name="nikaaaa1">#REF!</definedName>
    <definedName name="NINV">#N/A</definedName>
    <definedName name="NINV_R">#N/A</definedName>
    <definedName name="NINV_R_GDP" localSheetId="1">#REF!</definedName>
    <definedName name="NINV_R_GDP" localSheetId="0">#REF!</definedName>
    <definedName name="NINV_R_GDP" localSheetId="5">#REF!</definedName>
    <definedName name="NINV_R_GDP" localSheetId="4">#REF!</definedName>
    <definedName name="NINV_R_GDP" localSheetId="9">#REF!</definedName>
    <definedName name="NINV_R_GDP" localSheetId="3">#REF!</definedName>
    <definedName name="NINV_R_GDP" localSheetId="10">#REF!</definedName>
    <definedName name="NINV_R_GDP" localSheetId="6">#REF!</definedName>
    <definedName name="NINV_R_GDP" localSheetId="7">#REF!</definedName>
    <definedName name="NINV_R_GDP">#REF!</definedName>
    <definedName name="NM">#N/A</definedName>
    <definedName name="NM_R">#N/A</definedName>
    <definedName name="NMG" localSheetId="1">#REF!</definedName>
    <definedName name="NMG" localSheetId="0">#REF!</definedName>
    <definedName name="NMG" localSheetId="5">#REF!</definedName>
    <definedName name="NMG" localSheetId="4">#REF!</definedName>
    <definedName name="NMG" localSheetId="9">#REF!</definedName>
    <definedName name="NMG" localSheetId="3">#REF!</definedName>
    <definedName name="NMG" localSheetId="10">#REF!</definedName>
    <definedName name="NMG" localSheetId="6">#REF!</definedName>
    <definedName name="NMG" localSheetId="7">#REF!</definedName>
    <definedName name="NMG">#REF!</definedName>
    <definedName name="NMG_R" localSheetId="1">#REF!</definedName>
    <definedName name="NMG_R" localSheetId="0">#REF!</definedName>
    <definedName name="NMG_R" localSheetId="5">#REF!</definedName>
    <definedName name="NMG_R" localSheetId="4">#REF!</definedName>
    <definedName name="NMG_R" localSheetId="9">#REF!</definedName>
    <definedName name="NMG_R" localSheetId="3">#REF!</definedName>
    <definedName name="NMG_R" localSheetId="10">#REF!</definedName>
    <definedName name="NMG_R" localSheetId="6">#REF!</definedName>
    <definedName name="NMG_R" localSheetId="7">#REF!</definedName>
    <definedName name="NMG_R">#REF!</definedName>
    <definedName name="NMG_RG">#N/A</definedName>
    <definedName name="NMS" localSheetId="1">#REF!</definedName>
    <definedName name="NMS" localSheetId="0">#REF!</definedName>
    <definedName name="NMS" localSheetId="5">#REF!</definedName>
    <definedName name="NMS" localSheetId="4">#REF!</definedName>
    <definedName name="NMS" localSheetId="9">#REF!</definedName>
    <definedName name="NMS" localSheetId="3">#REF!</definedName>
    <definedName name="NMS" localSheetId="10">#REF!</definedName>
    <definedName name="NMS" localSheetId="6">#REF!</definedName>
    <definedName name="NMS" localSheetId="7">#REF!</definedName>
    <definedName name="NMS">#REF!</definedName>
    <definedName name="NMS_R" localSheetId="1">#REF!</definedName>
    <definedName name="NMS_R" localSheetId="0">#REF!</definedName>
    <definedName name="NMS_R" localSheetId="5">#REF!</definedName>
    <definedName name="NMS_R" localSheetId="4">#REF!</definedName>
    <definedName name="NMS_R" localSheetId="9">#REF!</definedName>
    <definedName name="NMS_R" localSheetId="3">#REF!</definedName>
    <definedName name="NMS_R" localSheetId="10">#REF!</definedName>
    <definedName name="NMS_R" localSheetId="6">#REF!</definedName>
    <definedName name="NMS_R" localSheetId="7">#REF!</definedName>
    <definedName name="NMS_R">#REF!</definedName>
    <definedName name="nn" localSheetId="0" hidden="1">{"Riqfin97",#N/A,FALSE,"Tran";"Riqfinpro",#N/A,FALSE,"Tran"}</definedName>
    <definedName name="nn" localSheetId="5" hidden="1">{"Riqfin97",#N/A,FALSE,"Tran";"Riqfinpro",#N/A,FALSE,"Tran"}</definedName>
    <definedName name="nn" localSheetId="4" hidden="1">{"Riqfin97",#N/A,FALSE,"Tran";"Riqfinpro",#N/A,FALSE,"Tran"}</definedName>
    <definedName name="nn" localSheetId="3" hidden="1">{"Riqfin97",#N/A,FALSE,"Tran";"Riqfinpro",#N/A,FALSE,"Tran"}</definedName>
    <definedName name="nn" localSheetId="10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5" hidden="1">{"Tab1",#N/A,FALSE,"P";"Tab2",#N/A,FALSE,"P"}</definedName>
    <definedName name="nnn" localSheetId="4" hidden="1">{"Tab1",#N/A,FALSE,"P";"Tab2",#N/A,FALSE,"P"}</definedName>
    <definedName name="nnn" localSheetId="3" hidden="1">{"Tab1",#N/A,FALSE,"P";"Tab2",#N/A,FALSE,"P"}</definedName>
    <definedName name="nnn" localSheetId="10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nominal" localSheetId="1">#REF!</definedName>
    <definedName name="nominal" localSheetId="0">#REF!</definedName>
    <definedName name="nominal" localSheetId="5">#REF!</definedName>
    <definedName name="nominal" localSheetId="4">#REF!</definedName>
    <definedName name="nominal" localSheetId="9">#REF!</definedName>
    <definedName name="nominal" localSheetId="3">#REF!</definedName>
    <definedName name="nominal" localSheetId="10">#REF!</definedName>
    <definedName name="nominal" localSheetId="6">#REF!</definedName>
    <definedName name="nominal" localSheetId="7">#REF!</definedName>
    <definedName name="nominal">#REF!</definedName>
    <definedName name="Non_BRO" localSheetId="1">#REF!</definedName>
    <definedName name="Non_BRO" localSheetId="0">#REF!</definedName>
    <definedName name="Non_BRO" localSheetId="5">#REF!</definedName>
    <definedName name="Non_BRO" localSheetId="4">#REF!</definedName>
    <definedName name="Non_BRO" localSheetId="9">#REF!</definedName>
    <definedName name="Non_BRO" localSheetId="3">#REF!</definedName>
    <definedName name="Non_BRO" localSheetId="10">#REF!</definedName>
    <definedName name="Non_BRO" localSheetId="6">#REF!</definedName>
    <definedName name="Non_BRO" localSheetId="7">#REF!</definedName>
    <definedName name="Non_BRO">#REF!</definedName>
    <definedName name="nononononoononononno" localSheetId="10" hidden="1">{"EVA",#N/A,FALSE,"EVA";"WACC",#N/A,FALSE,"WACC"}</definedName>
    <definedName name="nononononoononononno" localSheetId="7" hidden="1">{"EVA",#N/A,FALSE,"EVA";"WACC",#N/A,FALSE,"WACC"}</definedName>
    <definedName name="nononononoononononno" hidden="1">{"EVA",#N/A,FALSE,"EVA";"WACC",#N/A,FALSE,"WACC"}</definedName>
    <definedName name="NOTITLES" localSheetId="1">#REF!</definedName>
    <definedName name="NOTITLES" localSheetId="0">#REF!</definedName>
    <definedName name="NOTITLES" localSheetId="5">#REF!</definedName>
    <definedName name="NOTITLES" localSheetId="4">#REF!</definedName>
    <definedName name="NOTITLES" localSheetId="9">#REF!</definedName>
    <definedName name="NOTITLES" localSheetId="3">#REF!</definedName>
    <definedName name="NOTITLES" localSheetId="10">#REF!</definedName>
    <definedName name="NOTITLES" localSheetId="6">#REF!</definedName>
    <definedName name="NOTITLES" localSheetId="7">#REF!</definedName>
    <definedName name="NOTITLES">#REF!</definedName>
    <definedName name="NovSun1" localSheetId="1">DATE('V თავი'!CalendarYear,11,1)-WEEKDAY(DATE('V თავი'!CalendarYear,11,1))</definedName>
    <definedName name="NovSun1" localSheetId="0">DATE(ბალანსი!CalendarYear,11,1)-WEEKDAY(DATE(ბალანსი!CalendarYear,11,1))</definedName>
    <definedName name="NovSun1" localSheetId="5">DATE(გრანტები!CalendarYear,11,1)-WEEKDAY(DATE(გრანტები!CalendarYear,11,1))</definedName>
    <definedName name="NovSun1" localSheetId="4">DATE(კრედიტები!CalendarYear,11,1)-WEEKDAY(DATE(კრედიტები!CalendarYear,11,1))</definedName>
    <definedName name="NovSun1" localSheetId="9">DATE(მხარჯავები!CalendarYear,11,1)-WEEKDAY(DATE(მხარჯავები!CalendarYear,11,1))</definedName>
    <definedName name="NovSun1" localSheetId="3">DATE('ფინანსური და ვალდებულებები'!CalendarYear,11,1)-WEEKDAY(DATE('ფინანსური და ვალდებულებები'!CalendarYear,11,1))</definedName>
    <definedName name="NovSun1" localSheetId="10">DATE('ფულადი სხსრები'!CalendarYear,11,1)-WEEKDAY(DATE('ფულადი სხსრები'!CalendarYear,11,1))</definedName>
    <definedName name="NovSun1" localSheetId="6">DATE(ცენტრალური!CalendarYear,11,1)-WEEKDAY(DATE(ცენტრალური!CalendarYear,11,1))</definedName>
    <definedName name="NovSun1" localSheetId="7">DATE('ცენტრალური ბალანსი'!CalendarYear,11,1)-WEEKDAY(DATE('ცენტრალური ბალანსი'!CalendarYear,11,1))</definedName>
    <definedName name="NovSun1">DATE(CalendarYear,11,1)-WEEKDAY(DATE(CalendarYear,11,1))</definedName>
    <definedName name="NTDD_R" localSheetId="1">#REF!</definedName>
    <definedName name="NTDD_R" localSheetId="0">#REF!</definedName>
    <definedName name="NTDD_R" localSheetId="5">#REF!</definedName>
    <definedName name="NTDD_R" localSheetId="4">#REF!</definedName>
    <definedName name="NTDD_R" localSheetId="9">#REF!</definedName>
    <definedName name="NTDD_R" localSheetId="3">#REF!</definedName>
    <definedName name="NTDD_R" localSheetId="10">#REF!</definedName>
    <definedName name="NTDD_R" localSheetId="6">#REF!</definedName>
    <definedName name="NTDD_R" localSheetId="7">#REF!</definedName>
    <definedName name="NTDD_R">#REF!</definedName>
    <definedName name="NTDD_RG">#N/A</definedName>
    <definedName name="NX">#N/A</definedName>
    <definedName name="NX_R">#N/A</definedName>
    <definedName name="NXG" localSheetId="1">#REF!</definedName>
    <definedName name="NXG" localSheetId="0">#REF!</definedName>
    <definedName name="NXG" localSheetId="5">#REF!</definedName>
    <definedName name="NXG" localSheetId="4">#REF!</definedName>
    <definedName name="NXG" localSheetId="9">#REF!</definedName>
    <definedName name="NXG" localSheetId="3">#REF!</definedName>
    <definedName name="NXG" localSheetId="10">#REF!</definedName>
    <definedName name="NXG" localSheetId="6">#REF!</definedName>
    <definedName name="NXG" localSheetId="7">#REF!</definedName>
    <definedName name="NXG">#REF!</definedName>
    <definedName name="NXG_R" localSheetId="1">#REF!</definedName>
    <definedName name="NXG_R" localSheetId="0">#REF!</definedName>
    <definedName name="NXG_R" localSheetId="5">#REF!</definedName>
    <definedName name="NXG_R" localSheetId="4">#REF!</definedName>
    <definedName name="NXG_R" localSheetId="9">#REF!</definedName>
    <definedName name="NXG_R" localSheetId="3">#REF!</definedName>
    <definedName name="NXG_R" localSheetId="10">#REF!</definedName>
    <definedName name="NXG_R" localSheetId="6">#REF!</definedName>
    <definedName name="NXG_R" localSheetId="7">#REF!</definedName>
    <definedName name="NXG_R">#REF!</definedName>
    <definedName name="NXG_RG">#N/A</definedName>
    <definedName name="NXS" localSheetId="1">#REF!</definedName>
    <definedName name="NXS" localSheetId="0">#REF!</definedName>
    <definedName name="NXS" localSheetId="5">#REF!</definedName>
    <definedName name="NXS" localSheetId="4">#REF!</definedName>
    <definedName name="NXS" localSheetId="9">#REF!</definedName>
    <definedName name="NXS" localSheetId="3">#REF!</definedName>
    <definedName name="NXS" localSheetId="10">#REF!</definedName>
    <definedName name="NXS" localSheetId="6">#REF!</definedName>
    <definedName name="NXS" localSheetId="7">#REF!</definedName>
    <definedName name="NXS">#REF!</definedName>
    <definedName name="NXS_R" localSheetId="1">#REF!</definedName>
    <definedName name="NXS_R" localSheetId="0">#REF!</definedName>
    <definedName name="NXS_R" localSheetId="5">#REF!</definedName>
    <definedName name="NXS_R" localSheetId="4">#REF!</definedName>
    <definedName name="NXS_R" localSheetId="9">#REF!</definedName>
    <definedName name="NXS_R" localSheetId="3">#REF!</definedName>
    <definedName name="NXS_R" localSheetId="10">#REF!</definedName>
    <definedName name="NXS_R" localSheetId="6">#REF!</definedName>
    <definedName name="NXS_R" localSheetId="7">#REF!</definedName>
    <definedName name="NXS_R">#REF!</definedName>
    <definedName name="OA_Equity">IFERROR(OFFSET([20]Aggregate_Level!$F$51,0,0,1,-COUNT([20]Aggregate_Level!$B$51:$F$51)),0)</definedName>
    <definedName name="october" localSheetId="10" hidden="1">{#N/A,#N/A,FALSE,"ОТЛАДКА"}</definedName>
    <definedName name="october" localSheetId="7" hidden="1">{#N/A,#N/A,FALSE,"ОТЛАДКА"}</definedName>
    <definedName name="october" hidden="1">{#N/A,#N/A,FALSE,"ОТЛАДКА"}</definedName>
    <definedName name="OctSun1" localSheetId="1">DATE('V თავი'!CalendarYear,10,1)-WEEKDAY(DATE('V თავი'!CalendarYear,10,1))</definedName>
    <definedName name="OctSun1" localSheetId="0">DATE(ბალანსი!CalendarYear,10,1)-WEEKDAY(DATE(ბალანსი!CalendarYear,10,1))</definedName>
    <definedName name="OctSun1" localSheetId="5">DATE(გრანტები!CalendarYear,10,1)-WEEKDAY(DATE(გრანტები!CalendarYear,10,1))</definedName>
    <definedName name="OctSun1" localSheetId="4">DATE(კრედიტები!CalendarYear,10,1)-WEEKDAY(DATE(კრედიტები!CalendarYear,10,1))</definedName>
    <definedName name="OctSun1" localSheetId="9">DATE(მხარჯავები!CalendarYear,10,1)-WEEKDAY(DATE(მხარჯავები!CalendarYear,10,1))</definedName>
    <definedName name="OctSun1" localSheetId="3">DATE('ფინანსური და ვალდებულებები'!CalendarYear,10,1)-WEEKDAY(DATE('ფინანსური და ვალდებულებები'!CalendarYear,10,1))</definedName>
    <definedName name="OctSun1" localSheetId="10">DATE('ფულადი სხსრები'!CalendarYear,10,1)-WEEKDAY(DATE('ფულადი სხსრები'!CalendarYear,10,1))</definedName>
    <definedName name="OctSun1" localSheetId="6">DATE(ცენტრალური!CalendarYear,10,1)-WEEKDAY(DATE(ცენტრალური!CalendarYear,10,1))</definedName>
    <definedName name="OctSun1" localSheetId="7">DATE('ცენტრალური ბალანსი'!CalendarYear,10,1)-WEEKDAY(DATE('ცენტრალური ბალანსი'!CalendarYear,10,1))</definedName>
    <definedName name="OctSun1">DATE(CalendarYear,10,1)-WEEKDAY(DATE(CalendarYear,10,1))</definedName>
    <definedName name="OI_Equity">IFERROR(OFFSET([20]Aggregate_Level!$F$52,0,0,1,-COUNT([20]Aggregate_Level!$B$52:$F$52)),0)</definedName>
    <definedName name="ol_a">IFERROR(OFFSET([20]Aggregate_Level!$U$65,0,0,1,-COUNT([20]Aggregate_Level!$Q$65:$U$65)),0)</definedName>
    <definedName name="ol_os">IFERROR(OFFSET([20]Aggregate_Level!$U$63,0,0,1,-COUNT([20]Aggregate_Level!$Q$63:$U$63)),0)</definedName>
    <definedName name="ol_r">IFERROR(OFFSET([20]Aggregate_Level!$U$64,0,0,1,-COUNT([20]Aggregate_Level!$Q$64:$U$64)),0)</definedName>
    <definedName name="oo" localSheetId="0" hidden="1">{"Riqfin97",#N/A,FALSE,"Tran";"Riqfinpro",#N/A,FALSE,"Tran"}</definedName>
    <definedName name="oo" localSheetId="5" hidden="1">{"Riqfin97",#N/A,FALSE,"Tran";"Riqfinpro",#N/A,FALSE,"Tran"}</definedName>
    <definedName name="oo" localSheetId="4" hidden="1">{"Riqfin97",#N/A,FALSE,"Tran";"Riqfinpro",#N/A,FALSE,"Tran"}</definedName>
    <definedName name="oo" localSheetId="3" hidden="1">{"Riqfin97",#N/A,FALSE,"Tran";"Riqfinpro",#N/A,FALSE,"Tran"}</definedName>
    <definedName name="oo" localSheetId="10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5" hidden="1">{"Tab1",#N/A,FALSE,"P";"Tab2",#N/A,FALSE,"P"}</definedName>
    <definedName name="ooo" localSheetId="4" hidden="1">{"Tab1",#N/A,FALSE,"P";"Tab2",#N/A,FALSE,"P"}</definedName>
    <definedName name="ooo" localSheetId="3" hidden="1">{"Tab1",#N/A,FALSE,"P";"Tab2",#N/A,FALSE,"P"}</definedName>
    <definedName name="ooo" localSheetId="10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OpProfit">IFERROR(OFFSET([20]SingleCompany_Level!$X$15,0,0,1,-COUNTIF([20]SingleCompany_Level!$T$90:$X$90,"&gt;0")),0)</definedName>
    <definedName name="Orders_sia_20221108" localSheetId="1">#REF!</definedName>
    <definedName name="Orders_sia_20221108" localSheetId="9">#REF!</definedName>
    <definedName name="Orders_sia_20221108" localSheetId="10">#REF!</definedName>
    <definedName name="Orders_sia_20221108" localSheetId="6">#REF!</definedName>
    <definedName name="Orders_sia_20221108" localSheetId="7">#REF!</definedName>
    <definedName name="Orders_sia_20221108">#REF!</definedName>
    <definedName name="ORP" localSheetId="10" hidden="1">{#N/A,#N/A,FALSE,"Aging Summary";#N/A,#N/A,FALSE,"Ratio Analysis";#N/A,#N/A,FALSE,"Test 120 Day Accts";#N/A,#N/A,FALSE,"Tickmarks"}</definedName>
    <definedName name="ORP" localSheetId="7" hidden="1">{#N/A,#N/A,FALSE,"Aging Summary";#N/A,#N/A,FALSE,"Ratio Analysis";#N/A,#N/A,FALSE,"Test 120 Day Accts";#N/A,#N/A,FALSE,"Tickmarks"}</definedName>
    <definedName name="ORP" hidden="1">{#N/A,#N/A,FALSE,"Aging Summary";#N/A,#N/A,FALSE,"Ratio Analysis";#N/A,#N/A,FALSE,"Test 120 Day Accts";#N/A,#N/A,FALSE,"Tickmarks"}</definedName>
    <definedName name="Otras_Residuales" localSheetId="1">#REF!</definedName>
    <definedName name="Otras_Residuales" localSheetId="0">#REF!</definedName>
    <definedName name="Otras_Residuales" localSheetId="5">#REF!</definedName>
    <definedName name="Otras_Residuales" localSheetId="4">#REF!</definedName>
    <definedName name="Otras_Residuales" localSheetId="9">#REF!</definedName>
    <definedName name="Otras_Residuales" localSheetId="3">#REF!</definedName>
    <definedName name="Otras_Residuales" localSheetId="10">#REF!</definedName>
    <definedName name="Otras_Residuales" localSheetId="6">#REF!</definedName>
    <definedName name="Otras_Residuales" localSheetId="7">#REF!</definedName>
    <definedName name="Otras_Residuales">#REF!</definedName>
    <definedName name="ownrev">IFERROR(OFFSET([20]SingleCompany_Level!$AN$64,0,0,1,-COUNT([20]SingleCompany_Level!$AJ$64:$AN$64)),0)</definedName>
    <definedName name="p" localSheetId="0" hidden="1">{"Riqfin97",#N/A,FALSE,"Tran";"Riqfinpro",#N/A,FALSE,"Tran"}</definedName>
    <definedName name="p" localSheetId="5" hidden="1">{"Riqfin97",#N/A,FALSE,"Tran";"Riqfinpro",#N/A,FALSE,"Tran"}</definedName>
    <definedName name="p" localSheetId="4" hidden="1">{"Riqfin97",#N/A,FALSE,"Tran";"Riqfinpro",#N/A,FALSE,"Tran"}</definedName>
    <definedName name="p" localSheetId="3" hidden="1">{"Riqfin97",#N/A,FALSE,"Tran";"Riqfinpro",#N/A,FALSE,"Tran"}</definedName>
    <definedName name="p" localSheetId="10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ym_Cap" localSheetId="1">#REF!</definedName>
    <definedName name="Paym_Cap" localSheetId="0">#REF!</definedName>
    <definedName name="Paym_Cap" localSheetId="5">#REF!</definedName>
    <definedName name="Paym_Cap" localSheetId="4">#REF!</definedName>
    <definedName name="Paym_Cap" localSheetId="9">#REF!</definedName>
    <definedName name="Paym_Cap" localSheetId="3">#REF!</definedName>
    <definedName name="Paym_Cap" localSheetId="10">#REF!</definedName>
    <definedName name="Paym_Cap" localSheetId="6">#REF!</definedName>
    <definedName name="Paym_Cap" localSheetId="7">#REF!</definedName>
    <definedName name="Paym_Cap">#REF!</definedName>
    <definedName name="pc_liab">IFERROR(OFFSET([20]Aggregate_Level!$B$5,0,5,COUNTIF([20]Aggregate_Level!$B$5:$B$44,"&lt;&gt;#N/A"),),0)</definedName>
    <definedName name="pc_pay">IFERROR(OFFSET([20]Aggregate_Level!$AI$5,0,4,COUNTIF([20]Aggregate_Level!$AL$5:$AL$44,"&lt;&gt;#N/A"),),0)</definedName>
    <definedName name="pc_pay_exp" localSheetId="1">IFERROR(OFFSET([20]Aggregate_Level!#REF!,0,5,COUNTIF([20]Aggregate_Level!#REF!,"&lt;&gt;#N/A"),),0)</definedName>
    <definedName name="pc_pay_exp" localSheetId="9">IFERROR(OFFSET([20]Aggregate_Level!#REF!,0,5,COUNTIF([20]Aggregate_Level!#REF!,"&lt;&gt;#N/A"),),0)</definedName>
    <definedName name="pc_pay_exp" localSheetId="10">IFERROR(OFFSET([20]Aggregate_Level!#REF!,0,5,COUNTIF([20]Aggregate_Level!#REF!,"&lt;&gt;#N/A"),),0)</definedName>
    <definedName name="pc_pay_exp" localSheetId="6">IFERROR(OFFSET([20]Aggregate_Level!#REF!,0,5,COUNTIF([20]Aggregate_Level!#REF!,"&lt;&gt;#N/A"),),0)</definedName>
    <definedName name="pc_pay_exp" localSheetId="7">IFERROR(OFFSET([20]Aggregate_Level!#REF!,0,5,COUNTIF([20]Aggregate_Level!#REF!,"&lt;&gt;#N/A"),),0)</definedName>
    <definedName name="pc_pay_exp">IFERROR(OFFSET([20]Aggregate_Level!#REF!,0,5,COUNTIF([20]Aggregate_Level!#REF!,"&lt;&gt;#N/A"),),0)</definedName>
    <definedName name="pc_rec">IFERROR(OFFSET([20]Aggregate_Level!$AI$5,0,5,COUNTIF([20]Aggregate_Level!$AL$5:$AL$44,"&lt;&gt;#N/A"),),0)</definedName>
    <definedName name="pc_rec_rev" localSheetId="1">IFERROR(OFFSET([20]Aggregate_Level!#REF!,0,4,COUNTIF([20]Aggregate_Level!#REF!,"&lt;&gt;#N/A"),),0)</definedName>
    <definedName name="pc_rec_rev" localSheetId="9">IFERROR(OFFSET([20]Aggregate_Level!#REF!,0,4,COUNTIF([20]Aggregate_Level!#REF!,"&lt;&gt;#N/A"),),0)</definedName>
    <definedName name="pc_rec_rev" localSheetId="10">IFERROR(OFFSET([20]Aggregate_Level!#REF!,0,4,COUNTIF([20]Aggregate_Level!#REF!,"&lt;&gt;#N/A"),),0)</definedName>
    <definedName name="pc_rec_rev" localSheetId="6">IFERROR(OFFSET([20]Aggregate_Level!#REF!,0,4,COUNTIF([20]Aggregate_Level!#REF!,"&lt;&gt;#N/A"),),0)</definedName>
    <definedName name="pc_rec_rev" localSheetId="7">IFERROR(OFFSET([20]Aggregate_Level!#REF!,0,4,COUNTIF([20]Aggregate_Level!#REF!,"&lt;&gt;#N/A"),),0)</definedName>
    <definedName name="pc_rec_rev">IFERROR(OFFSET([20]Aggregate_Level!#REF!,0,4,COUNTIF([20]Aggregate_Level!#REF!,"&lt;&gt;#N/A"),),0)</definedName>
    <definedName name="pc_rev">IFERROR(OFFSET([20]Aggregate_Level!$B$5,0,6,COUNTIF([20]Aggregate_Level!$B$5:$B$44,"&lt;&gt;#N/A"),),0)</definedName>
    <definedName name="pchBM" localSheetId="1">#REF!</definedName>
    <definedName name="pchBM" localSheetId="0">#REF!</definedName>
    <definedName name="pchBM" localSheetId="5">#REF!</definedName>
    <definedName name="pchBM" localSheetId="4">#REF!</definedName>
    <definedName name="pchBM" localSheetId="9">#REF!</definedName>
    <definedName name="pchBM" localSheetId="3">#REF!</definedName>
    <definedName name="pchBM" localSheetId="10">#REF!</definedName>
    <definedName name="pchBM" localSheetId="6">#REF!</definedName>
    <definedName name="pchBM" localSheetId="7">#REF!</definedName>
    <definedName name="pchBM">#REF!</definedName>
    <definedName name="pchBMG" localSheetId="1">#REF!</definedName>
    <definedName name="pchBMG" localSheetId="0">#REF!</definedName>
    <definedName name="pchBMG" localSheetId="5">#REF!</definedName>
    <definedName name="pchBMG" localSheetId="4">#REF!</definedName>
    <definedName name="pchBMG" localSheetId="9">#REF!</definedName>
    <definedName name="pchBMG" localSheetId="3">#REF!</definedName>
    <definedName name="pchBMG" localSheetId="10">#REF!</definedName>
    <definedName name="pchBMG" localSheetId="6">#REF!</definedName>
    <definedName name="pchBMG" localSheetId="7">#REF!</definedName>
    <definedName name="pchBMG">#REF!</definedName>
    <definedName name="pchBX" localSheetId="1">#REF!</definedName>
    <definedName name="pchBX" localSheetId="0">#REF!</definedName>
    <definedName name="pchBX" localSheetId="5">#REF!</definedName>
    <definedName name="pchBX" localSheetId="4">#REF!</definedName>
    <definedName name="pchBX" localSheetId="9">#REF!</definedName>
    <definedName name="pchBX" localSheetId="3">#REF!</definedName>
    <definedName name="pchBX" localSheetId="10">#REF!</definedName>
    <definedName name="pchBX" localSheetId="6">#REF!</definedName>
    <definedName name="pchBX" localSheetId="7">#REF!</definedName>
    <definedName name="pchBX">#REF!</definedName>
    <definedName name="pchBXG" localSheetId="1">#REF!</definedName>
    <definedName name="pchBXG" localSheetId="0">#REF!</definedName>
    <definedName name="pchBXG" localSheetId="5">#REF!</definedName>
    <definedName name="pchBXG" localSheetId="4">#REF!</definedName>
    <definedName name="pchBXG" localSheetId="9">#REF!</definedName>
    <definedName name="pchBXG" localSheetId="3">#REF!</definedName>
    <definedName name="pchBXG" localSheetId="10">#REF!</definedName>
    <definedName name="pchBXG" localSheetId="6">#REF!</definedName>
    <definedName name="pchBXG" localSheetId="7">#REF!</definedName>
    <definedName name="pchBXG">#REF!</definedName>
    <definedName name="pchNM_R" localSheetId="1">#REF!</definedName>
    <definedName name="pchNM_R" localSheetId="0">#REF!</definedName>
    <definedName name="pchNM_R" localSheetId="5">#REF!</definedName>
    <definedName name="pchNM_R" localSheetId="4">#REF!</definedName>
    <definedName name="pchNM_R" localSheetId="9">#REF!</definedName>
    <definedName name="pchNM_R" localSheetId="3">#REF!</definedName>
    <definedName name="pchNM_R" localSheetId="10">#REF!</definedName>
    <definedName name="pchNM_R" localSheetId="6">#REF!</definedName>
    <definedName name="pchNM_R" localSheetId="7">#REF!</definedName>
    <definedName name="pchNM_R">#REF!</definedName>
    <definedName name="pchNMG_R" localSheetId="1">#REF!</definedName>
    <definedName name="pchNMG_R" localSheetId="0">#REF!</definedName>
    <definedName name="pchNMG_R" localSheetId="5">#REF!</definedName>
    <definedName name="pchNMG_R" localSheetId="4">#REF!</definedName>
    <definedName name="pchNMG_R" localSheetId="9">#REF!</definedName>
    <definedName name="pchNMG_R" localSheetId="3">#REF!</definedName>
    <definedName name="pchNMG_R" localSheetId="10">#REF!</definedName>
    <definedName name="pchNMG_R" localSheetId="6">#REF!</definedName>
    <definedName name="pchNMG_R" localSheetId="7">#REF!</definedName>
    <definedName name="pchNMG_R">#REF!</definedName>
    <definedName name="pchNX_R" localSheetId="1">#REF!</definedName>
    <definedName name="pchNX_R" localSheetId="0">#REF!</definedName>
    <definedName name="pchNX_R" localSheetId="5">#REF!</definedName>
    <definedName name="pchNX_R" localSheetId="4">#REF!</definedName>
    <definedName name="pchNX_R" localSheetId="9">#REF!</definedName>
    <definedName name="pchNX_R" localSheetId="3">#REF!</definedName>
    <definedName name="pchNX_R" localSheetId="10">#REF!</definedName>
    <definedName name="pchNX_R" localSheetId="6">#REF!</definedName>
    <definedName name="pchNX_R" localSheetId="7">#REF!</definedName>
    <definedName name="pchNX_R">#REF!</definedName>
    <definedName name="pchNXG_R" localSheetId="1">#REF!</definedName>
    <definedName name="pchNXG_R" localSheetId="0">#REF!</definedName>
    <definedName name="pchNXG_R" localSheetId="5">#REF!</definedName>
    <definedName name="pchNXG_R" localSheetId="4">#REF!</definedName>
    <definedName name="pchNXG_R" localSheetId="9">#REF!</definedName>
    <definedName name="pchNXG_R" localSheetId="3">#REF!</definedName>
    <definedName name="pchNXG_R" localSheetId="10">#REF!</definedName>
    <definedName name="pchNXG_R" localSheetId="6">#REF!</definedName>
    <definedName name="pchNXG_R" localSheetId="7">#REF!</definedName>
    <definedName name="pchNXG_R">#REF!</definedName>
    <definedName name="PCPI" localSheetId="1">#REF!</definedName>
    <definedName name="PCPI" localSheetId="0">#REF!</definedName>
    <definedName name="PCPI" localSheetId="5">#REF!</definedName>
    <definedName name="PCPI" localSheetId="4">#REF!</definedName>
    <definedName name="PCPI" localSheetId="9">#REF!</definedName>
    <definedName name="PCPI" localSheetId="3">#REF!</definedName>
    <definedName name="PCPI" localSheetId="10">#REF!</definedName>
    <definedName name="PCPI" localSheetId="6">#REF!</definedName>
    <definedName name="PCPI" localSheetId="7">#REF!</definedName>
    <definedName name="PCPI">#REF!</definedName>
    <definedName name="PCPIG">#N/A</definedName>
    <definedName name="PCs">IFERROR(OFFSET([20]Aggregate_Level!$B$5,0,3,COUNTIF([20]Aggregate_Level!$B$5:$B$44,"&lt;&gt;#N/A"),),0)</definedName>
    <definedName name="PCs_2">IFERROR(OFFSET([20]Aggregate_Level!$AI$5,0,3,COUNTIF([20]Aggregate_Level!$AL$5:$AL$115,"&lt;&gt;#N/A"),),0)</definedName>
    <definedName name="PCs_3">IFERROR(OFFSET([20]Aggregate_Level!$AU$5,0,0,COUNTIF([20]Aggregate_Level!$AU$5:$AU$44,"&lt;&gt;#N/A"),),0)</definedName>
    <definedName name="PEND" localSheetId="1">#REF!</definedName>
    <definedName name="PEND" localSheetId="0">#REF!</definedName>
    <definedName name="PEND" localSheetId="5">#REF!</definedName>
    <definedName name="PEND" localSheetId="4">#REF!</definedName>
    <definedName name="PEND" localSheetId="9">#REF!</definedName>
    <definedName name="PEND" localSheetId="3">#REF!</definedName>
    <definedName name="PEND" localSheetId="10">#REF!</definedName>
    <definedName name="PEND" localSheetId="6">#REF!</definedName>
    <definedName name="PEND" localSheetId="7">#REF!</definedName>
    <definedName name="PEND">#REF!</definedName>
    <definedName name="PEOP" localSheetId="1">[13]Model!#REF!</definedName>
    <definedName name="PEOP" localSheetId="0">[13]Model!#REF!</definedName>
    <definedName name="PEOP" localSheetId="5">[13]Model!#REF!</definedName>
    <definedName name="PEOP" localSheetId="4">[13]Model!#REF!</definedName>
    <definedName name="PEOP" localSheetId="9">[13]Model!#REF!</definedName>
    <definedName name="PEOP" localSheetId="3">[13]Model!#REF!</definedName>
    <definedName name="PEOP" localSheetId="10">[13]Model!#REF!</definedName>
    <definedName name="PEOP" localSheetId="6">[13]Model!#REF!</definedName>
    <definedName name="PEOP" localSheetId="7">[13]Model!#REF!</definedName>
    <definedName name="PEOP">[13]Model!#REF!</definedName>
    <definedName name="PEOP_1" localSheetId="1">[13]Model!#REF!</definedName>
    <definedName name="PEOP_1" localSheetId="0">[13]Model!#REF!</definedName>
    <definedName name="PEOP_1" localSheetId="5">[13]Model!#REF!</definedName>
    <definedName name="PEOP_1" localSheetId="4">[13]Model!#REF!</definedName>
    <definedName name="PEOP_1" localSheetId="9">[13]Model!#REF!</definedName>
    <definedName name="PEOP_1" localSheetId="3">[13]Model!#REF!</definedName>
    <definedName name="PEOP_1" localSheetId="10">[13]Model!#REF!</definedName>
    <definedName name="PEOP_1" localSheetId="6">[13]Model!#REF!</definedName>
    <definedName name="PEOP_1" localSheetId="7">[13]Model!#REF!</definedName>
    <definedName name="PEOP_1">[13]Model!#REF!</definedName>
    <definedName name="Petroecuador" localSheetId="1">#REF!</definedName>
    <definedName name="Petroecuador" localSheetId="0">#REF!</definedName>
    <definedName name="Petroecuador" localSheetId="5">#REF!</definedName>
    <definedName name="Petroecuador" localSheetId="4">#REF!</definedName>
    <definedName name="Petroecuador" localSheetId="9">#REF!</definedName>
    <definedName name="Petroecuador" localSheetId="3">#REF!</definedName>
    <definedName name="Petroecuador" localSheetId="10">#REF!</definedName>
    <definedName name="Petroecuador" localSheetId="6">#REF!</definedName>
    <definedName name="Petroecuador" localSheetId="7">#REF!</definedName>
    <definedName name="Petroecuador">#REF!</definedName>
    <definedName name="PFP" localSheetId="1">#REF!</definedName>
    <definedName name="PFP" localSheetId="0">#REF!</definedName>
    <definedName name="PFP" localSheetId="5">#REF!</definedName>
    <definedName name="PFP" localSheetId="4">#REF!</definedName>
    <definedName name="PFP" localSheetId="9">#REF!</definedName>
    <definedName name="PFP" localSheetId="3">#REF!</definedName>
    <definedName name="PFP" localSheetId="10">#REF!</definedName>
    <definedName name="PFP" localSheetId="6">#REF!</definedName>
    <definedName name="PFP" localSheetId="7">#REF!</definedName>
    <definedName name="PFP">#REF!</definedName>
    <definedName name="pfp_table1" localSheetId="1">#REF!</definedName>
    <definedName name="pfp_table1" localSheetId="0">#REF!</definedName>
    <definedName name="pfp_table1" localSheetId="5">#REF!</definedName>
    <definedName name="pfp_table1" localSheetId="4">#REF!</definedName>
    <definedName name="pfp_table1" localSheetId="9">#REF!</definedName>
    <definedName name="pfp_table1" localSheetId="3">#REF!</definedName>
    <definedName name="pfp_table1" localSheetId="10">#REF!</definedName>
    <definedName name="pfp_table1" localSheetId="6">#REF!</definedName>
    <definedName name="pfp_table1" localSheetId="7">#REF!</definedName>
    <definedName name="pfp_table1">#REF!</definedName>
    <definedName name="Plante" localSheetId="10" hidden="1">{#N/A,#N/A,FALSE,"Tabl. G1";#N/A,#N/A,FALSE,"Tabl. G2"}</definedName>
    <definedName name="Plante" localSheetId="7" hidden="1">{#N/A,#N/A,FALSE,"Tabl. G1";#N/A,#N/A,FALSE,"Tabl. G2"}</definedName>
    <definedName name="Plante" hidden="1">{#N/A,#N/A,FALSE,"Tabl. G1";#N/A,#N/A,FALSE,"Tabl. G2"}</definedName>
    <definedName name="pluie" localSheetId="10" hidden="1">{#N/A,#N/A,FALSE,"Tabl. H1";#N/A,#N/A,FALSE,"Tabl. H2"}</definedName>
    <definedName name="pluie" localSheetId="7" hidden="1">{#N/A,#N/A,FALSE,"Tabl. H1";#N/A,#N/A,FALSE,"Tabl. H2"}</definedName>
    <definedName name="pluie" hidden="1">{#N/A,#N/A,FALSE,"Tabl. H1";#N/A,#N/A,FALSE,"Tabl. H2"}</definedName>
    <definedName name="PMENU" localSheetId="1">#REF!</definedName>
    <definedName name="PMENU" localSheetId="0">#REF!</definedName>
    <definedName name="PMENU" localSheetId="5">#REF!</definedName>
    <definedName name="PMENU" localSheetId="4">#REF!</definedName>
    <definedName name="PMENU" localSheetId="9">#REF!</definedName>
    <definedName name="PMENU" localSheetId="3">#REF!</definedName>
    <definedName name="PMENU" localSheetId="10">#REF!</definedName>
    <definedName name="PMENU" localSheetId="6">#REF!</definedName>
    <definedName name="PMENU" localSheetId="7">#REF!</definedName>
    <definedName name="PMENU">#REF!</definedName>
    <definedName name="Ports" localSheetId="1">#REF!</definedName>
    <definedName name="Ports" localSheetId="0">#REF!</definedName>
    <definedName name="Ports" localSheetId="5">#REF!</definedName>
    <definedName name="Ports" localSheetId="4">#REF!</definedName>
    <definedName name="Ports" localSheetId="9">#REF!</definedName>
    <definedName name="Ports" localSheetId="3">#REF!</definedName>
    <definedName name="Ports" localSheetId="10">#REF!</definedName>
    <definedName name="Ports" localSheetId="6">#REF!</definedName>
    <definedName name="Ports" localSheetId="7">#REF!</definedName>
    <definedName name="Ports">#REF!</definedName>
    <definedName name="pp" localSheetId="0" hidden="1">{"Riqfin97",#N/A,FALSE,"Tran";"Riqfinpro",#N/A,FALSE,"Tran"}</definedName>
    <definedName name="pp" localSheetId="5" hidden="1">{"Riqfin97",#N/A,FALSE,"Tran";"Riqfinpro",#N/A,FALSE,"Tran"}</definedName>
    <definedName name="pp" localSheetId="4" hidden="1">{"Riqfin97",#N/A,FALSE,"Tran";"Riqfinpro",#N/A,FALSE,"Tran"}</definedName>
    <definedName name="pp" localSheetId="3" hidden="1">{"Riqfin97",#N/A,FALSE,"Tran";"Riqfinpro",#N/A,FALSE,"Tran"}</definedName>
    <definedName name="pp" localSheetId="10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5" hidden="1">{"Riqfin97",#N/A,FALSE,"Tran";"Riqfinpro",#N/A,FALSE,"Tran"}</definedName>
    <definedName name="ppp" localSheetId="4" hidden="1">{"Riqfin97",#N/A,FALSE,"Tran";"Riqfinpro",#N/A,FALSE,"Tran"}</definedName>
    <definedName name="ppp" localSheetId="3" hidden="1">{"Riqfin97",#N/A,FALSE,"Tran";"Riqfinpro",#N/A,FALSE,"Tran"}</definedName>
    <definedName name="ppp" localSheetId="10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1">#REF!</definedName>
    <definedName name="PRICE" localSheetId="0">#REF!</definedName>
    <definedName name="PRICE" localSheetId="5">#REF!</definedName>
    <definedName name="PRICE" localSheetId="4">#REF!</definedName>
    <definedName name="PRICE" localSheetId="9">#REF!</definedName>
    <definedName name="PRICE" localSheetId="3">#REF!</definedName>
    <definedName name="PRICE" localSheetId="10">#REF!</definedName>
    <definedName name="PRICE" localSheetId="6">#REF!</definedName>
    <definedName name="PRICE" localSheetId="7">#REF!</definedName>
    <definedName name="PRICE">#REF!</definedName>
    <definedName name="PRICETAB" localSheetId="1">#REF!</definedName>
    <definedName name="PRICETAB" localSheetId="0">#REF!</definedName>
    <definedName name="PRICETAB" localSheetId="5">#REF!</definedName>
    <definedName name="PRICETAB" localSheetId="4">#REF!</definedName>
    <definedName name="PRICETAB" localSheetId="9">#REF!</definedName>
    <definedName name="PRICETAB" localSheetId="3">#REF!</definedName>
    <definedName name="PRICETAB" localSheetId="10">#REF!</definedName>
    <definedName name="PRICETAB" localSheetId="6">#REF!</definedName>
    <definedName name="PRICETAB" localSheetId="7">#REF!</definedName>
    <definedName name="PRICETAB">#REF!</definedName>
    <definedName name="_xlnm.Print_Area" localSheetId="8">LEPL!$B$1:$C$3941</definedName>
    <definedName name="_xlnm.Print_Area" localSheetId="1">'V თავი'!$A$1:$F$1930</definedName>
    <definedName name="_xlnm.Print_Area" localSheetId="0">ბალანსი!$B$2:$E$51,ბალანსი!$B$53:$E$64</definedName>
    <definedName name="_xlnm.Print_Area" localSheetId="5">გრანტები!$B$2:$C$21</definedName>
    <definedName name="_xlnm.Print_Area" localSheetId="4">კრედიტები!$B$2:$C$23</definedName>
    <definedName name="_xlnm.Print_Area" localSheetId="9">მხარჯავები!$B$2:$G$68</definedName>
    <definedName name="_xlnm.Print_Area" localSheetId="3">'ფინანსური და ვალდებულებები'!$B$2:$D$6,'ფინანსური და ვალდებულებები'!$B$8:$D$13,'ფინანსური და ვალდებულებები'!$B$17:$D$26,'ფინანსური და ვალდებულებები'!$B$28:$D$37</definedName>
    <definedName name="_xlnm.Print_Area" localSheetId="10">'ფულადი სხსრები'!$B$2:$D$11</definedName>
    <definedName name="_xlnm.Print_Area" localSheetId="2">ფუნქციონალური!$B$2:$I$93</definedName>
    <definedName name="_xlnm.Print_Area" localSheetId="6">ცენტრალური!$B$2:$F$5757</definedName>
    <definedName name="_xlnm.Print_Area" localSheetId="7">'ცენტრალური ბალანსი'!$B$2:$F$38,'ცენტრალური ბალანსი'!$B$40:$F$51</definedName>
    <definedName name="_xlnm.Print_Area">#REF!</definedName>
    <definedName name="_xlnm.Print_Titles" localSheetId="1">#REF!,#REF!</definedName>
    <definedName name="_xlnm.Print_Titles" localSheetId="0">#REF!,#REF!</definedName>
    <definedName name="_xlnm.Print_Titles" localSheetId="5">#REF!,#REF!</definedName>
    <definedName name="_xlnm.Print_Titles" localSheetId="4">#REF!,#REF!</definedName>
    <definedName name="_xlnm.Print_Titles" localSheetId="9">#REF!,#REF!</definedName>
    <definedName name="_xlnm.Print_Titles" localSheetId="3">#REF!,#REF!</definedName>
    <definedName name="_xlnm.Print_Titles" localSheetId="10">#REF!,#REF!</definedName>
    <definedName name="_xlnm.Print_Titles" localSheetId="6">#REF!,#REF!</definedName>
    <definedName name="_xlnm.Print_Titles" localSheetId="7">#REF!,#REF!</definedName>
    <definedName name="_xlnm.Print_Titles">#REF!,#REF!</definedName>
    <definedName name="print_Titles2" localSheetId="1">#REF!,#REF!</definedName>
    <definedName name="print_Titles2" localSheetId="0">#REF!,#REF!</definedName>
    <definedName name="print_Titles2" localSheetId="5">#REF!,#REF!</definedName>
    <definedName name="print_Titles2" localSheetId="4">#REF!,#REF!</definedName>
    <definedName name="print_Titles2" localSheetId="9">#REF!,#REF!</definedName>
    <definedName name="print_Titles2" localSheetId="3">#REF!,#REF!</definedName>
    <definedName name="print_Titles2" localSheetId="10">#REF!,#REF!</definedName>
    <definedName name="print_Titles2" localSheetId="6">#REF!,#REF!</definedName>
    <definedName name="print_Titles2" localSheetId="7">#REF!,#REF!</definedName>
    <definedName name="print_Titles2">#REF!,#REF!</definedName>
    <definedName name="PRINTMACRO" localSheetId="1">#REF!</definedName>
    <definedName name="PRINTMACRO" localSheetId="0">#REF!</definedName>
    <definedName name="PRINTMACRO" localSheetId="5">#REF!</definedName>
    <definedName name="PRINTMACRO" localSheetId="4">#REF!</definedName>
    <definedName name="PRINTMACRO" localSheetId="9">#REF!</definedName>
    <definedName name="PRINTMACRO" localSheetId="3">#REF!</definedName>
    <definedName name="PRINTMACRO" localSheetId="10">#REF!</definedName>
    <definedName name="PRINTMACRO" localSheetId="6">#REF!</definedName>
    <definedName name="PRINTMACRO" localSheetId="7">#REF!</definedName>
    <definedName name="PRINTMACRO">#REF!</definedName>
    <definedName name="PrintThis_Links">[32]Links!$A$1:$F$33</definedName>
    <definedName name="PRMONTH" localSheetId="1">#REF!</definedName>
    <definedName name="PRMONTH" localSheetId="0">#REF!</definedName>
    <definedName name="PRMONTH" localSheetId="5">#REF!</definedName>
    <definedName name="PRMONTH" localSheetId="4">#REF!</definedName>
    <definedName name="PRMONTH" localSheetId="9">#REF!</definedName>
    <definedName name="PRMONTH" localSheetId="3">#REF!</definedName>
    <definedName name="PRMONTH" localSheetId="10">#REF!</definedName>
    <definedName name="PRMONTH" localSheetId="6">#REF!</definedName>
    <definedName name="PRMONTH" localSheetId="7">#REF!</definedName>
    <definedName name="PRMONTH">#REF!</definedName>
    <definedName name="prn" localSheetId="1">#REF!</definedName>
    <definedName name="prn" localSheetId="0">#REF!</definedName>
    <definedName name="prn" localSheetId="5">#REF!</definedName>
    <definedName name="prn" localSheetId="4">#REF!</definedName>
    <definedName name="prn" localSheetId="9">#REF!</definedName>
    <definedName name="prn" localSheetId="3">#REF!</definedName>
    <definedName name="prn" localSheetId="10">#REF!</definedName>
    <definedName name="prn" localSheetId="6">#REF!</definedName>
    <definedName name="prn" localSheetId="7">#REF!</definedName>
    <definedName name="prn">#REF!</definedName>
    <definedName name="Prog1998" localSheetId="1">'[42]2003'!#REF!</definedName>
    <definedName name="Prog1998" localSheetId="0">'[42]2003'!#REF!</definedName>
    <definedName name="Prog1998" localSheetId="5">'[42]2003'!#REF!</definedName>
    <definedName name="Prog1998" localSheetId="4">'[42]2003'!#REF!</definedName>
    <definedName name="Prog1998" localSheetId="9">'[42]2003'!#REF!</definedName>
    <definedName name="Prog1998" localSheetId="3">'[42]2003'!#REF!</definedName>
    <definedName name="Prog1998" localSheetId="10">'[42]2003'!#REF!</definedName>
    <definedName name="Prog1998" localSheetId="6">'[42]2003'!#REF!</definedName>
    <definedName name="Prog1998" localSheetId="7">'[42]2003'!#REF!</definedName>
    <definedName name="Prog1998">'[42]2003'!#REF!</definedName>
    <definedName name="progasumm" localSheetId="1">#REF!</definedName>
    <definedName name="progasumm" localSheetId="0">#REF!</definedName>
    <definedName name="progasumm" localSheetId="5">#REF!</definedName>
    <definedName name="progasumm" localSheetId="4">#REF!</definedName>
    <definedName name="progasumm" localSheetId="9">#REF!</definedName>
    <definedName name="progasumm" localSheetId="3">#REF!</definedName>
    <definedName name="progasumm" localSheetId="10">#REF!</definedName>
    <definedName name="progasumm" localSheetId="6">#REF!</definedName>
    <definedName name="progasumm" localSheetId="7">#REF!</definedName>
    <definedName name="progasumm">#REF!</definedName>
    <definedName name="program" localSheetId="1">#REF!</definedName>
    <definedName name="program" localSheetId="0">#REF!</definedName>
    <definedName name="program" localSheetId="5">#REF!</definedName>
    <definedName name="program" localSheetId="4">#REF!</definedName>
    <definedName name="program" localSheetId="9">#REF!</definedName>
    <definedName name="program" localSheetId="3">#REF!</definedName>
    <definedName name="program" localSheetId="10">#REF!</definedName>
    <definedName name="program" localSheetId="6">#REF!</definedName>
    <definedName name="program" localSheetId="7">#REF!</definedName>
    <definedName name="program">#REF!</definedName>
    <definedName name="PRYEAR" localSheetId="1">#REF!</definedName>
    <definedName name="PRYEAR" localSheetId="0">#REF!</definedName>
    <definedName name="PRYEAR" localSheetId="5">#REF!</definedName>
    <definedName name="PRYEAR" localSheetId="4">#REF!</definedName>
    <definedName name="PRYEAR" localSheetId="9">#REF!</definedName>
    <definedName name="PRYEAR" localSheetId="3">#REF!</definedName>
    <definedName name="PRYEAR" localSheetId="10">#REF!</definedName>
    <definedName name="PRYEAR" localSheetId="6">#REF!</definedName>
    <definedName name="PRYEAR" localSheetId="7">#REF!</definedName>
    <definedName name="PRYEAR">#REF!</definedName>
    <definedName name="PubW">'[28]W&amp;T'!$C$17</definedName>
    <definedName name="Q" localSheetId="10" hidden="1">{#N/A,#N/A,FALSE,"ОТЛАДКА"}</definedName>
    <definedName name="Q" localSheetId="7" hidden="1">{#N/A,#N/A,FALSE,"ОТЛАДКА"}</definedName>
    <definedName name="Q" hidden="1">{#N/A,#N/A,FALSE,"ОТЛАДКА"}</definedName>
    <definedName name="Q_5" localSheetId="1">#REF!</definedName>
    <definedName name="Q_5" localSheetId="0">#REF!</definedName>
    <definedName name="Q_5" localSheetId="5">#REF!</definedName>
    <definedName name="Q_5" localSheetId="4">#REF!</definedName>
    <definedName name="Q_5" localSheetId="9">#REF!</definedName>
    <definedName name="Q_5" localSheetId="3">#REF!</definedName>
    <definedName name="Q_5" localSheetId="10">#REF!</definedName>
    <definedName name="Q_5" localSheetId="6">#REF!</definedName>
    <definedName name="Q_5" localSheetId="7">#REF!</definedName>
    <definedName name="Q_5">#REF!</definedName>
    <definedName name="Q_6" localSheetId="1">#REF!</definedName>
    <definedName name="Q_6" localSheetId="0">#REF!</definedName>
    <definedName name="Q_6" localSheetId="5">#REF!</definedName>
    <definedName name="Q_6" localSheetId="4">#REF!</definedName>
    <definedName name="Q_6" localSheetId="9">#REF!</definedName>
    <definedName name="Q_6" localSheetId="3">#REF!</definedName>
    <definedName name="Q_6" localSheetId="10">#REF!</definedName>
    <definedName name="Q_6" localSheetId="6">#REF!</definedName>
    <definedName name="Q_6" localSheetId="7">#REF!</definedName>
    <definedName name="Q_6">#REF!</definedName>
    <definedName name="Q_7" localSheetId="1">#REF!</definedName>
    <definedName name="Q_7" localSheetId="0">#REF!</definedName>
    <definedName name="Q_7" localSheetId="5">#REF!</definedName>
    <definedName name="Q_7" localSheetId="4">#REF!</definedName>
    <definedName name="Q_7" localSheetId="9">#REF!</definedName>
    <definedName name="Q_7" localSheetId="3">#REF!</definedName>
    <definedName name="Q_7" localSheetId="10">#REF!</definedName>
    <definedName name="Q_7" localSheetId="6">#REF!</definedName>
    <definedName name="Q_7" localSheetId="7">#REF!</definedName>
    <definedName name="Q_7">#REF!</definedName>
    <definedName name="Q6_" localSheetId="1">#REF!</definedName>
    <definedName name="Q6_" localSheetId="0">#REF!</definedName>
    <definedName name="Q6_" localSheetId="5">#REF!</definedName>
    <definedName name="Q6_" localSheetId="4">#REF!</definedName>
    <definedName name="Q6_" localSheetId="9">#REF!</definedName>
    <definedName name="Q6_" localSheetId="3">#REF!</definedName>
    <definedName name="Q6_" localSheetId="10">#REF!</definedName>
    <definedName name="Q6_" localSheetId="6">#REF!</definedName>
    <definedName name="Q6_" localSheetId="7">#REF!</definedName>
    <definedName name="Q6_">#REF!</definedName>
    <definedName name="qar" localSheetId="1">#REF!</definedName>
    <definedName name="qar" localSheetId="9">#REF!</definedName>
    <definedName name="qar" localSheetId="10">#REF!</definedName>
    <definedName name="qar" localSheetId="6">#REF!</definedName>
    <definedName name="qar" localSheetId="7">#REF!</definedName>
    <definedName name="qar">#REF!</definedName>
    <definedName name="QFISCAL" localSheetId="1">'[43]Quarterly Raw Data'!#REF!</definedName>
    <definedName name="QFISCAL" localSheetId="0">'[43]Quarterly Raw Data'!#REF!</definedName>
    <definedName name="QFISCAL" localSheetId="5">'[43]Quarterly Raw Data'!#REF!</definedName>
    <definedName name="QFISCAL" localSheetId="4">'[43]Quarterly Raw Data'!#REF!</definedName>
    <definedName name="QFISCAL" localSheetId="9">'[43]Quarterly Raw Data'!#REF!</definedName>
    <definedName name="QFISCAL" localSheetId="3">'[43]Quarterly Raw Data'!#REF!</definedName>
    <definedName name="QFISCAL" localSheetId="10">'[43]Quarterly Raw Data'!#REF!</definedName>
    <definedName name="QFISCAL" localSheetId="6">'[43]Quarterly Raw Data'!#REF!</definedName>
    <definedName name="QFISCAL" localSheetId="7">'[43]Quarterly Raw Data'!#REF!</definedName>
    <definedName name="QFISCAL">'[43]Quarterly Raw Data'!#REF!</definedName>
    <definedName name="qq" localSheetId="1" hidden="1">'[36]J(Priv.Cap)'!#REF!</definedName>
    <definedName name="qq" localSheetId="0" hidden="1">'[36]J(Priv.Cap)'!#REF!</definedName>
    <definedName name="qq" localSheetId="5" hidden="1">'[36]J(Priv.Cap)'!#REF!</definedName>
    <definedName name="qq" localSheetId="4" hidden="1">'[36]J(Priv.Cap)'!#REF!</definedName>
    <definedName name="qq" localSheetId="9" hidden="1">'[36]J(Priv.Cap)'!#REF!</definedName>
    <definedName name="qq" localSheetId="3" hidden="1">'[36]J(Priv.Cap)'!#REF!</definedName>
    <definedName name="qq" localSheetId="10" hidden="1">'[36]J(Priv.Cap)'!#REF!</definedName>
    <definedName name="qq" localSheetId="6" hidden="1">'[36]J(Priv.Cap)'!#REF!</definedName>
    <definedName name="qq" localSheetId="7" hidden="1">'[36]J(Priv.Cap)'!#REF!</definedName>
    <definedName name="qq" hidden="1">'[36]J(Priv.Cap)'!#REF!</definedName>
    <definedName name="qqq" localSheetId="0" hidden="1">{#N/A,#N/A,FALSE,"EXTRABUDGT"}</definedName>
    <definedName name="qqq" localSheetId="5" hidden="1">{#N/A,#N/A,FALSE,"EXTRABUDGT"}</definedName>
    <definedName name="qqq" localSheetId="4" hidden="1">{#N/A,#N/A,FALSE,"EXTRABUDGT"}</definedName>
    <definedName name="qqq" localSheetId="3" hidden="1">{#N/A,#N/A,FALSE,"EXTRABUDGT"}</definedName>
    <definedName name="qqq" localSheetId="10" hidden="1">{#N/A,#N/A,FALSE,"EXTRABUDGT"}</definedName>
    <definedName name="qqq" localSheetId="7" hidden="1">{#N/A,#N/A,FALSE,"EXTRABUDGT"}</definedName>
    <definedName name="qqq" hidden="1">{#N/A,#N/A,FALSE,"EXTRABUDGT"}</definedName>
    <definedName name="qqq_1" localSheetId="0" hidden="1">{#N/A,#N/A,FALSE,"EXTRABUDGT"}</definedName>
    <definedName name="qqq_1" localSheetId="5" hidden="1">{#N/A,#N/A,FALSE,"EXTRABUDGT"}</definedName>
    <definedName name="qqq_1" localSheetId="4" hidden="1">{#N/A,#N/A,FALSE,"EXTRABUDGT"}</definedName>
    <definedName name="qqq_1" localSheetId="3" hidden="1">{#N/A,#N/A,FALSE,"EXTRABUDGT"}</definedName>
    <definedName name="qqq_1" localSheetId="10" hidden="1">{#N/A,#N/A,FALSE,"EXTRABUDGT"}</definedName>
    <definedName name="qqq_1" localSheetId="7" hidden="1">{#N/A,#N/A,FALSE,"EXTRABUDGT"}</definedName>
    <definedName name="qqq_1" hidden="1">{#N/A,#N/A,FALSE,"EXTRABUDGT"}</definedName>
    <definedName name="qqq_2" localSheetId="0" hidden="1">{#N/A,#N/A,FALSE,"EXTRABUDGT"}</definedName>
    <definedName name="qqq_2" localSheetId="5" hidden="1">{#N/A,#N/A,FALSE,"EXTRABUDGT"}</definedName>
    <definedName name="qqq_2" localSheetId="4" hidden="1">{#N/A,#N/A,FALSE,"EXTRABUDGT"}</definedName>
    <definedName name="qqq_2" localSheetId="3" hidden="1">{#N/A,#N/A,FALSE,"EXTRABUDGT"}</definedName>
    <definedName name="qqq_2" localSheetId="10" hidden="1">{#N/A,#N/A,FALSE,"EXTRABUDGT"}</definedName>
    <definedName name="qqq_2" localSheetId="7" hidden="1">{#N/A,#N/A,FALSE,"EXTRABUDGT"}</definedName>
    <definedName name="qqq_2" hidden="1">{#N/A,#N/A,FALSE,"EXTRABUDGT"}</definedName>
    <definedName name="QTAB7" localSheetId="1">'[43]Quarterly MacroFlow'!#REF!</definedName>
    <definedName name="QTAB7" localSheetId="0">'[43]Quarterly MacroFlow'!#REF!</definedName>
    <definedName name="QTAB7" localSheetId="5">'[43]Quarterly MacroFlow'!#REF!</definedName>
    <definedName name="QTAB7" localSheetId="4">'[43]Quarterly MacroFlow'!#REF!</definedName>
    <definedName name="QTAB7" localSheetId="9">'[43]Quarterly MacroFlow'!#REF!</definedName>
    <definedName name="QTAB7" localSheetId="3">'[43]Quarterly MacroFlow'!#REF!</definedName>
    <definedName name="QTAB7" localSheetId="10">'[43]Quarterly MacroFlow'!#REF!</definedName>
    <definedName name="QTAB7" localSheetId="6">'[43]Quarterly MacroFlow'!#REF!</definedName>
    <definedName name="QTAB7" localSheetId="7">'[43]Quarterly MacroFlow'!#REF!</definedName>
    <definedName name="QTAB7">'[43]Quarterly MacroFlow'!#REF!</definedName>
    <definedName name="QTAB7A" localSheetId="1">'[43]Quarterly MacroFlow'!#REF!</definedName>
    <definedName name="QTAB7A" localSheetId="0">'[43]Quarterly MacroFlow'!#REF!</definedName>
    <definedName name="QTAB7A" localSheetId="5">'[43]Quarterly MacroFlow'!#REF!</definedName>
    <definedName name="QTAB7A" localSheetId="4">'[43]Quarterly MacroFlow'!#REF!</definedName>
    <definedName name="QTAB7A" localSheetId="9">'[43]Quarterly MacroFlow'!#REF!</definedName>
    <definedName name="QTAB7A" localSheetId="3">'[43]Quarterly MacroFlow'!#REF!</definedName>
    <definedName name="QTAB7A" localSheetId="10">'[43]Quarterly MacroFlow'!#REF!</definedName>
    <definedName name="QTAB7A" localSheetId="6">'[43]Quarterly MacroFlow'!#REF!</definedName>
    <definedName name="QTAB7A" localSheetId="7">'[43]Quarterly MacroFlow'!#REF!</definedName>
    <definedName name="QTAB7A">'[43]Quarterly MacroFlow'!#REF!</definedName>
    <definedName name="QuickRatio">IFERROR(OFFSET([20]SingleCompany_Level!$X$22,0,0,1,-COUNT([20]SingleCompany_Level!$T$22:$X$22)),0)</definedName>
    <definedName name="quita" localSheetId="1">#REF!</definedName>
    <definedName name="quita" localSheetId="0">#REF!</definedName>
    <definedName name="quita" localSheetId="5">#REF!</definedName>
    <definedName name="quita" localSheetId="4">#REF!</definedName>
    <definedName name="quita" localSheetId="9">#REF!</definedName>
    <definedName name="quita" localSheetId="3">#REF!</definedName>
    <definedName name="quita" localSheetId="10">#REF!</definedName>
    <definedName name="quita" localSheetId="6">#REF!</definedName>
    <definedName name="quita" localSheetId="7">#REF!</definedName>
    <definedName name="quita">#REF!</definedName>
    <definedName name="QW" localSheetId="1">#REF!</definedName>
    <definedName name="QW" localSheetId="0">#REF!</definedName>
    <definedName name="QW" localSheetId="5">#REF!</definedName>
    <definedName name="QW" localSheetId="4">#REF!</definedName>
    <definedName name="QW" localSheetId="9">#REF!</definedName>
    <definedName name="QW" localSheetId="3">#REF!</definedName>
    <definedName name="QW" localSheetId="10">#REF!</definedName>
    <definedName name="QW" localSheetId="6">#REF!</definedName>
    <definedName name="QW" localSheetId="7">#REF!</definedName>
    <definedName name="QW">#REF!</definedName>
    <definedName name="qwer" localSheetId="10" hidden="1">{#N/A,#N/A,FALSE,"ОТЛАДКА"}</definedName>
    <definedName name="qwer" localSheetId="7" hidden="1">{#N/A,#N/A,FALSE,"ОТЛАДКА"}</definedName>
    <definedName name="qwer" hidden="1">{#N/A,#N/A,FALSE,"ОТЛАДКА"}</definedName>
    <definedName name="qwerty" localSheetId="1" hidden="1">#REF!</definedName>
    <definedName name="qwerty" localSheetId="9" hidden="1">#REF!</definedName>
    <definedName name="qwerty" localSheetId="10" hidden="1">#REF!</definedName>
    <definedName name="qwerty" localSheetId="6" hidden="1">#REF!</definedName>
    <definedName name="qwerty" localSheetId="7" hidden="1">#REF!</definedName>
    <definedName name="qwerty" hidden="1">#REF!</definedName>
    <definedName name="REAL" localSheetId="1">#REF!</definedName>
    <definedName name="REAL" localSheetId="0">#REF!</definedName>
    <definedName name="REAL" localSheetId="5">#REF!</definedName>
    <definedName name="REAL" localSheetId="4">#REF!</definedName>
    <definedName name="REAL" localSheetId="9">#REF!</definedName>
    <definedName name="REAL" localSheetId="3">#REF!</definedName>
    <definedName name="REAL" localSheetId="10">#REF!</definedName>
    <definedName name="REAL" localSheetId="6">#REF!</definedName>
    <definedName name="REAL" localSheetId="7">#REF!</definedName>
    <definedName name="REAL">#REF!</definedName>
    <definedName name="red_banks">[24]red!$A$136:$AC$178</definedName>
    <definedName name="RED_BOP" localSheetId="1">#REF!</definedName>
    <definedName name="RED_BOP" localSheetId="0">#REF!</definedName>
    <definedName name="RED_BOP" localSheetId="5">#REF!</definedName>
    <definedName name="RED_BOP" localSheetId="4">#REF!</definedName>
    <definedName name="RED_BOP" localSheetId="9">#REF!</definedName>
    <definedName name="RED_BOP" localSheetId="3">#REF!</definedName>
    <definedName name="RED_BOP" localSheetId="10">#REF!</definedName>
    <definedName name="RED_BOP" localSheetId="6">#REF!</definedName>
    <definedName name="RED_BOP" localSheetId="7">#REF!</definedName>
    <definedName name="RED_BOP">#REF!</definedName>
    <definedName name="red_cpi" localSheetId="1">#REF!</definedName>
    <definedName name="red_cpi" localSheetId="0">#REF!</definedName>
    <definedName name="red_cpi" localSheetId="5">#REF!</definedName>
    <definedName name="red_cpi" localSheetId="4">#REF!</definedName>
    <definedName name="red_cpi" localSheetId="9">#REF!</definedName>
    <definedName name="red_cpi" localSheetId="3">#REF!</definedName>
    <definedName name="red_cpi" localSheetId="10">#REF!</definedName>
    <definedName name="red_cpi" localSheetId="6">#REF!</definedName>
    <definedName name="red_cpi" localSheetId="7">#REF!</definedName>
    <definedName name="red_cpi">#REF!</definedName>
    <definedName name="red_cred_comp" localSheetId="1">#REF!</definedName>
    <definedName name="red_cred_comp" localSheetId="0">#REF!</definedName>
    <definedName name="red_cred_comp" localSheetId="5">#REF!</definedName>
    <definedName name="red_cred_comp" localSheetId="4">#REF!</definedName>
    <definedName name="red_cred_comp" localSheetId="9">#REF!</definedName>
    <definedName name="red_cred_comp" localSheetId="3">#REF!</definedName>
    <definedName name="red_cred_comp" localSheetId="10">#REF!</definedName>
    <definedName name="red_cred_comp" localSheetId="6">#REF!</definedName>
    <definedName name="red_cred_comp" localSheetId="7">#REF!</definedName>
    <definedName name="red_cred_comp">#REF!</definedName>
    <definedName name="RED_D" localSheetId="1">#REF!</definedName>
    <definedName name="RED_D" localSheetId="0">#REF!</definedName>
    <definedName name="RED_D" localSheetId="5">#REF!</definedName>
    <definedName name="RED_D" localSheetId="4">#REF!</definedName>
    <definedName name="RED_D" localSheetId="9">#REF!</definedName>
    <definedName name="RED_D" localSheetId="3">#REF!</definedName>
    <definedName name="RED_D" localSheetId="10">#REF!</definedName>
    <definedName name="RED_D" localSheetId="6">#REF!</definedName>
    <definedName name="RED_D" localSheetId="7">#REF!</definedName>
    <definedName name="RED_D">#REF!</definedName>
    <definedName name="red_dep_comp" localSheetId="1">#REF!</definedName>
    <definedName name="red_dep_comp" localSheetId="0">#REF!</definedName>
    <definedName name="red_dep_comp" localSheetId="5">#REF!</definedName>
    <definedName name="red_dep_comp" localSheetId="4">#REF!</definedName>
    <definedName name="red_dep_comp" localSheetId="9">#REF!</definedName>
    <definedName name="red_dep_comp" localSheetId="3">#REF!</definedName>
    <definedName name="red_dep_comp" localSheetId="10">#REF!</definedName>
    <definedName name="red_dep_comp" localSheetId="6">#REF!</definedName>
    <definedName name="red_dep_comp" localSheetId="7">#REF!</definedName>
    <definedName name="red_dep_comp">#REF!</definedName>
    <definedName name="RED_DS" localSheetId="1">#REF!</definedName>
    <definedName name="RED_DS" localSheetId="0">#REF!</definedName>
    <definedName name="RED_DS" localSheetId="5">#REF!</definedName>
    <definedName name="RED_DS" localSheetId="4">#REF!</definedName>
    <definedName name="RED_DS" localSheetId="9">#REF!</definedName>
    <definedName name="RED_DS" localSheetId="3">#REF!</definedName>
    <definedName name="RED_DS" localSheetId="10">#REF!</definedName>
    <definedName name="RED_DS" localSheetId="6">#REF!</definedName>
    <definedName name="RED_DS" localSheetId="7">#REF!</definedName>
    <definedName name="RED_DS">#REF!</definedName>
    <definedName name="red_gdp_exp" localSheetId="1">#REF!</definedName>
    <definedName name="red_gdp_exp" localSheetId="0">#REF!</definedName>
    <definedName name="red_gdp_exp" localSheetId="5">#REF!</definedName>
    <definedName name="red_gdp_exp" localSheetId="4">#REF!</definedName>
    <definedName name="red_gdp_exp" localSheetId="9">#REF!</definedName>
    <definedName name="red_gdp_exp" localSheetId="3">#REF!</definedName>
    <definedName name="red_gdp_exp" localSheetId="10">#REF!</definedName>
    <definedName name="red_gdp_exp" localSheetId="6">#REF!</definedName>
    <definedName name="red_gdp_exp" localSheetId="7">#REF!</definedName>
    <definedName name="red_gdp_exp">#REF!</definedName>
    <definedName name="red_govt_empl" localSheetId="1">#REF!</definedName>
    <definedName name="red_govt_empl" localSheetId="0">#REF!</definedName>
    <definedName name="red_govt_empl" localSheetId="5">#REF!</definedName>
    <definedName name="red_govt_empl" localSheetId="4">#REF!</definedName>
    <definedName name="red_govt_empl" localSheetId="9">#REF!</definedName>
    <definedName name="red_govt_empl" localSheetId="3">#REF!</definedName>
    <definedName name="red_govt_empl" localSheetId="10">#REF!</definedName>
    <definedName name="red_govt_empl" localSheetId="6">#REF!</definedName>
    <definedName name="red_govt_empl" localSheetId="7">#REF!</definedName>
    <definedName name="red_govt_empl">#REF!</definedName>
    <definedName name="red_monsur">[24]red!$A$65:$AC$132</definedName>
    <definedName name="RED_NATCPI" localSheetId="1">#REF!</definedName>
    <definedName name="RED_NATCPI" localSheetId="0">#REF!</definedName>
    <definedName name="RED_NATCPI" localSheetId="5">#REF!</definedName>
    <definedName name="RED_NATCPI" localSheetId="4">#REF!</definedName>
    <definedName name="RED_NATCPI" localSheetId="9">#REF!</definedName>
    <definedName name="RED_NATCPI" localSheetId="3">#REF!</definedName>
    <definedName name="RED_NATCPI" localSheetId="10">#REF!</definedName>
    <definedName name="RED_NATCPI" localSheetId="6">#REF!</definedName>
    <definedName name="RED_NATCPI" localSheetId="7">#REF!</definedName>
    <definedName name="RED_NATCPI">#REF!</definedName>
    <definedName name="red_nbg">[24]red!$A$1:$AC$62</definedName>
    <definedName name="RED_TBCPI" localSheetId="1">#REF!</definedName>
    <definedName name="RED_TBCPI" localSheetId="0">#REF!</definedName>
    <definedName name="RED_TBCPI" localSheetId="5">#REF!</definedName>
    <definedName name="RED_TBCPI" localSheetId="4">#REF!</definedName>
    <definedName name="RED_TBCPI" localSheetId="9">#REF!</definedName>
    <definedName name="RED_TBCPI" localSheetId="3">#REF!</definedName>
    <definedName name="RED_TBCPI" localSheetId="10">#REF!</definedName>
    <definedName name="RED_TBCPI" localSheetId="6">#REF!</definedName>
    <definedName name="RED_TBCPI" localSheetId="7">#REF!</definedName>
    <definedName name="RED_TBCPI">#REF!</definedName>
    <definedName name="RED_TRD" localSheetId="1">#REF!</definedName>
    <definedName name="RED_TRD" localSheetId="0">#REF!</definedName>
    <definedName name="RED_TRD" localSheetId="5">#REF!</definedName>
    <definedName name="RED_TRD" localSheetId="4">#REF!</definedName>
    <definedName name="RED_TRD" localSheetId="9">#REF!</definedName>
    <definedName name="RED_TRD" localSheetId="3">#REF!</definedName>
    <definedName name="RED_TRD" localSheetId="10">#REF!</definedName>
    <definedName name="RED_TRD" localSheetId="6">#REF!</definedName>
    <definedName name="RED_TRD" localSheetId="7">#REF!</definedName>
    <definedName name="RED_TRD">#REF!</definedName>
    <definedName name="REDTbl3" localSheetId="1">#REF!</definedName>
    <definedName name="REDTbl3" localSheetId="0">#REF!</definedName>
    <definedName name="REDTbl3" localSheetId="5">#REF!</definedName>
    <definedName name="REDTbl3" localSheetId="4">#REF!</definedName>
    <definedName name="REDTbl3" localSheetId="9">#REF!</definedName>
    <definedName name="REDTbl3" localSheetId="3">#REF!</definedName>
    <definedName name="REDTbl3" localSheetId="10">#REF!</definedName>
    <definedName name="REDTbl3" localSheetId="6">#REF!</definedName>
    <definedName name="REDTbl3" localSheetId="7">#REF!</definedName>
    <definedName name="REDTbl3">#REF!</definedName>
    <definedName name="REDTbl4" localSheetId="1">#REF!</definedName>
    <definedName name="REDTbl4" localSheetId="0">#REF!</definedName>
    <definedName name="REDTbl4" localSheetId="5">#REF!</definedName>
    <definedName name="REDTbl4" localSheetId="4">#REF!</definedName>
    <definedName name="REDTbl4" localSheetId="9">#REF!</definedName>
    <definedName name="REDTbl4" localSheetId="3">#REF!</definedName>
    <definedName name="REDTbl4" localSheetId="10">#REF!</definedName>
    <definedName name="REDTbl4" localSheetId="6">#REF!</definedName>
    <definedName name="REDTbl4" localSheetId="7">#REF!</definedName>
    <definedName name="REDTbl4">#REF!</definedName>
    <definedName name="REDTbl5" localSheetId="1">#REF!</definedName>
    <definedName name="REDTbl5" localSheetId="0">#REF!</definedName>
    <definedName name="REDTbl5" localSheetId="5">#REF!</definedName>
    <definedName name="REDTbl5" localSheetId="4">#REF!</definedName>
    <definedName name="REDTbl5" localSheetId="9">#REF!</definedName>
    <definedName name="REDTbl5" localSheetId="3">#REF!</definedName>
    <definedName name="REDTbl5" localSheetId="10">#REF!</definedName>
    <definedName name="REDTbl5" localSheetId="6">#REF!</definedName>
    <definedName name="REDTbl5" localSheetId="7">#REF!</definedName>
    <definedName name="REDTbl5">#REF!</definedName>
    <definedName name="REDTbl6" localSheetId="1">#REF!</definedName>
    <definedName name="REDTbl6" localSheetId="0">#REF!</definedName>
    <definedName name="REDTbl6" localSheetId="5">#REF!</definedName>
    <definedName name="REDTbl6" localSheetId="4">#REF!</definedName>
    <definedName name="REDTbl6" localSheetId="9">#REF!</definedName>
    <definedName name="REDTbl6" localSheetId="3">#REF!</definedName>
    <definedName name="REDTbl6" localSheetId="10">#REF!</definedName>
    <definedName name="REDTbl6" localSheetId="6">#REF!</definedName>
    <definedName name="REDTbl6" localSheetId="7">#REF!</definedName>
    <definedName name="REDTbl6">#REF!</definedName>
    <definedName name="REDTbl7" localSheetId="1">#REF!</definedName>
    <definedName name="REDTbl7" localSheetId="0">#REF!</definedName>
    <definedName name="REDTbl7" localSheetId="5">#REF!</definedName>
    <definedName name="REDTbl7" localSheetId="4">#REF!</definedName>
    <definedName name="REDTbl7" localSheetId="9">#REF!</definedName>
    <definedName name="REDTbl7" localSheetId="3">#REF!</definedName>
    <definedName name="REDTbl7" localSheetId="10">#REF!</definedName>
    <definedName name="REDTbl7" localSheetId="6">#REF!</definedName>
    <definedName name="REDTbl7" localSheetId="7">#REF!</definedName>
    <definedName name="REDTbl7">#REF!</definedName>
    <definedName name="reitingi" localSheetId="1">#REF!</definedName>
    <definedName name="reitingi" localSheetId="0">#REF!</definedName>
    <definedName name="reitingi" localSheetId="5">#REF!</definedName>
    <definedName name="reitingi" localSheetId="4">#REF!</definedName>
    <definedName name="reitingi" localSheetId="9">#REF!</definedName>
    <definedName name="reitingi" localSheetId="3">#REF!</definedName>
    <definedName name="reitingi" localSheetId="10">#REF!</definedName>
    <definedName name="reitingi" localSheetId="6">#REF!</definedName>
    <definedName name="reitingi" localSheetId="7">#REF!</definedName>
    <definedName name="reitingi">#REF!</definedName>
    <definedName name="ReportDate">[23]Info!$C$2</definedName>
    <definedName name="reserves">[24]resold!$A$1:$N$59</definedName>
    <definedName name="resmoney" localSheetId="1">#REF!</definedName>
    <definedName name="resmoney" localSheetId="0">#REF!</definedName>
    <definedName name="resmoney" localSheetId="5">#REF!</definedName>
    <definedName name="resmoney" localSheetId="4">#REF!</definedName>
    <definedName name="resmoney" localSheetId="9">#REF!</definedName>
    <definedName name="resmoney" localSheetId="3">#REF!</definedName>
    <definedName name="resmoney" localSheetId="10">#REF!</definedName>
    <definedName name="resmoney" localSheetId="6">#REF!</definedName>
    <definedName name="resmoney" localSheetId="7">#REF!</definedName>
    <definedName name="resmoney">#REF!</definedName>
    <definedName name="RGDPA" localSheetId="1">#REF!</definedName>
    <definedName name="RGDPA" localSheetId="0">#REF!</definedName>
    <definedName name="RGDPA" localSheetId="5">#REF!</definedName>
    <definedName name="RGDPA" localSheetId="4">#REF!</definedName>
    <definedName name="RGDPA" localSheetId="9">#REF!</definedName>
    <definedName name="RGDPA" localSheetId="3">#REF!</definedName>
    <definedName name="RGDPA" localSheetId="10">#REF!</definedName>
    <definedName name="RGDPA" localSheetId="6">#REF!</definedName>
    <definedName name="RGDPA" localSheetId="7">#REF!</definedName>
    <definedName name="RGDPA">#REF!</definedName>
    <definedName name="Rgrowth">IFERROR(OFFSET([20]SingleCompany_Level!$AN$61,0,0,1,-COUNT([20]SingleCompany_Level!$AJ$61:$AN$61)),0)</definedName>
    <definedName name="RGSPA" localSheetId="1">#REF!</definedName>
    <definedName name="RGSPA" localSheetId="0">#REF!</definedName>
    <definedName name="RGSPA" localSheetId="5">#REF!</definedName>
    <definedName name="RGSPA" localSheetId="4">#REF!</definedName>
    <definedName name="RGSPA" localSheetId="9">#REF!</definedName>
    <definedName name="RGSPA" localSheetId="3">#REF!</definedName>
    <definedName name="RGSPA" localSheetId="10">#REF!</definedName>
    <definedName name="RGSPA" localSheetId="6">#REF!</definedName>
    <definedName name="RGSPA" localSheetId="7">#REF!</definedName>
    <definedName name="RGSPA">#REF!</definedName>
    <definedName name="right" localSheetId="1">#REF!</definedName>
    <definedName name="right" localSheetId="0">#REF!</definedName>
    <definedName name="right" localSheetId="5">#REF!</definedName>
    <definedName name="right" localSheetId="4">#REF!</definedName>
    <definedName name="right" localSheetId="9">#REF!</definedName>
    <definedName name="right" localSheetId="3">#REF!</definedName>
    <definedName name="right" localSheetId="10">#REF!</definedName>
    <definedName name="right" localSheetId="6">#REF!</definedName>
    <definedName name="right" localSheetId="7">#REF!</definedName>
    <definedName name="right">#REF!</definedName>
    <definedName name="rindex" localSheetId="1">#REF!</definedName>
    <definedName name="rindex" localSheetId="0">#REF!</definedName>
    <definedName name="rindex" localSheetId="5">#REF!</definedName>
    <definedName name="rindex" localSheetId="4">#REF!</definedName>
    <definedName name="rindex" localSheetId="9">#REF!</definedName>
    <definedName name="rindex" localSheetId="3">#REF!</definedName>
    <definedName name="rindex" localSheetId="10">#REF!</definedName>
    <definedName name="rindex" localSheetId="6">#REF!</definedName>
    <definedName name="rindex" localSheetId="7">#REF!</definedName>
    <definedName name="rinde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ngBefore">[32]Main!$AB$26</definedName>
    <definedName name="rngDepartmentDrive">[32]Main!$AB$23</definedName>
    <definedName name="rngEMailAddress">[32]Main!$AB$20</definedName>
    <definedName name="rngErrorSort">[32]ErrCheck!$A$4</definedName>
    <definedName name="rngLastSave">[32]Main!$G$19</definedName>
    <definedName name="rngLastSent">[32]Main!$G$18</definedName>
    <definedName name="rngLastUpdate">[32]Links!$D$2</definedName>
    <definedName name="rngNeedsUpdate">[32]Links!$E$2</definedName>
    <definedName name="rngNews">[32]Main!$AB$27</definedName>
    <definedName name="rngQuestChecked">[32]ErrCheck!$A$3</definedName>
    <definedName name="ROA">IFERROR(OFFSET([20]SingleCompany_Level!$X$17,0,0,1,-COUNT([20]SingleCompany_Level!$T$17:$X$17)),0)</definedName>
    <definedName name="ROE">IFERROR(OFFSET([20]SingleCompany_Level!$X$18,0,0,1,-COUNT([20]SingleCompany_Level!$T$18:$X$18)),0)</definedName>
    <definedName name="rr" localSheetId="0" hidden="1">{"Riqfin97",#N/A,FALSE,"Tran";"Riqfinpro",#N/A,FALSE,"Tran"}</definedName>
    <definedName name="rr" localSheetId="5" hidden="1">{"Riqfin97",#N/A,FALSE,"Tran";"Riqfinpro",#N/A,FALSE,"Tran"}</definedName>
    <definedName name="rr" localSheetId="4" hidden="1">{"Riqfin97",#N/A,FALSE,"Tran";"Riqfinpro",#N/A,FALSE,"Tran"}</definedName>
    <definedName name="rr" localSheetId="3" hidden="1">{"Riqfin97",#N/A,FALSE,"Tran";"Riqfinpro",#N/A,FALSE,"Tran"}</definedName>
    <definedName name="rr" localSheetId="10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5" hidden="1">{"Riqfin97",#N/A,FALSE,"Tran";"Riqfinpro",#N/A,FALSE,"Tran"}</definedName>
    <definedName name="rrr" localSheetId="4" hidden="1">{"Riqfin97",#N/A,FALSE,"Tran";"Riqfinpro",#N/A,FALSE,"Tran"}</definedName>
    <definedName name="rrr" localSheetId="3" hidden="1">{"Riqfin97",#N/A,FALSE,"Tran";"Riqfinpro",#N/A,FALSE,"Tran"}</definedName>
    <definedName name="rrr" localSheetId="10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rrrrr" localSheetId="10" hidden="1">{"cash plan",#N/A,FALSE,"fccashflow"}</definedName>
    <definedName name="rrrrrr" localSheetId="7" hidden="1">{"cash plan",#N/A,FALSE,"fccashflow"}</definedName>
    <definedName name="rrrrrr" hidden="1">{"cash plan",#N/A,FALSE,"fccashflow"}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1">#REF!</definedName>
    <definedName name="SA_Tab" localSheetId="0">#REF!</definedName>
    <definedName name="SA_Tab" localSheetId="5">#REF!</definedName>
    <definedName name="SA_Tab" localSheetId="4">#REF!</definedName>
    <definedName name="SA_Tab" localSheetId="9">#REF!</definedName>
    <definedName name="SA_Tab" localSheetId="3">#REF!</definedName>
    <definedName name="SA_Tab" localSheetId="10">#REF!</definedName>
    <definedName name="SA_Tab" localSheetId="6">#REF!</definedName>
    <definedName name="SA_Tab" localSheetId="7">#REF!</definedName>
    <definedName name="SA_Tab">#REF!</definedName>
    <definedName name="sad" localSheetId="1">#REF!</definedName>
    <definedName name="sad" localSheetId="0">#REF!</definedName>
    <definedName name="sad" localSheetId="5">#REF!</definedName>
    <definedName name="sad" localSheetId="4">#REF!</definedName>
    <definedName name="sad" localSheetId="9">#REF!</definedName>
    <definedName name="sad" localSheetId="3">#REF!</definedName>
    <definedName name="sad" localSheetId="10">#REF!</definedName>
    <definedName name="sad" localSheetId="6">#REF!</definedName>
    <definedName name="sad" localSheetId="7">#REF!</definedName>
    <definedName name="sad">#REF!</definedName>
    <definedName name="Salary" localSheetId="10" hidden="1">{#N/A,#N/A,FALSE,"ОТЛАДКА"}</definedName>
    <definedName name="Salary" localSheetId="7" hidden="1">{#N/A,#N/A,FALSE,"ОТЛАДКА"}</definedName>
    <definedName name="Salary" hidden="1">{#N/A,#N/A,FALSE,"ОТЛАДКА"}</definedName>
    <definedName name="sampling" localSheetId="1" hidden="1">#REF!</definedName>
    <definedName name="sampling" localSheetId="9" hidden="1">#REF!</definedName>
    <definedName name="sampling" localSheetId="10" hidden="1">#REF!</definedName>
    <definedName name="sampling" localSheetId="6" hidden="1">#REF!</definedName>
    <definedName name="sampling" localSheetId="7" hidden="1">#REF!</definedName>
    <definedName name="sampling" hidden="1">#REF!</definedName>
    <definedName name="sd" localSheetId="1">#REF!</definedName>
    <definedName name="sd" localSheetId="0">#REF!</definedName>
    <definedName name="sd" localSheetId="5">#REF!</definedName>
    <definedName name="sd" localSheetId="4">#REF!</definedName>
    <definedName name="sd" localSheetId="9">#REF!</definedName>
    <definedName name="sd" localSheetId="3">#REF!</definedName>
    <definedName name="sd" localSheetId="10">#REF!</definedName>
    <definedName name="sd" localSheetId="6">#REF!</definedName>
    <definedName name="sd" localSheetId="7">#REF!</definedName>
    <definedName name="sd">#REF!</definedName>
    <definedName name="sdf" localSheetId="1">#REF!</definedName>
    <definedName name="sdf" localSheetId="0">#REF!</definedName>
    <definedName name="sdf" localSheetId="5">#REF!</definedName>
    <definedName name="sdf" localSheetId="4">#REF!</definedName>
    <definedName name="sdf" localSheetId="9">#REF!</definedName>
    <definedName name="sdf" localSheetId="3">#REF!</definedName>
    <definedName name="sdf" localSheetId="10">#REF!</definedName>
    <definedName name="sdf" localSheetId="6">#REF!</definedName>
    <definedName name="sdf" localSheetId="7">#REF!</definedName>
    <definedName name="sdf">#REF!</definedName>
    <definedName name="sdfg" localSheetId="10" hidden="1">{#N/A,#N/A,FALSE,"ОТЛАДКА"}</definedName>
    <definedName name="sdfg" localSheetId="7" hidden="1">{#N/A,#N/A,FALSE,"ОТЛАДКА"}</definedName>
    <definedName name="sdfg" hidden="1">{#N/A,#N/A,FALSE,"ОТЛАДКА"}</definedName>
    <definedName name="sdfg1" localSheetId="10" hidden="1">{#N/A,#N/A,FALSE,"ОТЛАДКА"}</definedName>
    <definedName name="sdfg1" localSheetId="7" hidden="1">{#N/A,#N/A,FALSE,"ОТЛАДКА"}</definedName>
    <definedName name="sdfg1" hidden="1">{#N/A,#N/A,FALSE,"ОТЛАДКА"}</definedName>
    <definedName name="sds_gdp_exp_lari" localSheetId="1">#REF!</definedName>
    <definedName name="sds_gdp_exp_lari" localSheetId="0">#REF!</definedName>
    <definedName name="sds_gdp_exp_lari" localSheetId="5">#REF!</definedName>
    <definedName name="sds_gdp_exp_lari" localSheetId="4">#REF!</definedName>
    <definedName name="sds_gdp_exp_lari" localSheetId="9">#REF!</definedName>
    <definedName name="sds_gdp_exp_lari" localSheetId="3">#REF!</definedName>
    <definedName name="sds_gdp_exp_lari" localSheetId="10">#REF!</definedName>
    <definedName name="sds_gdp_exp_lari" localSheetId="6">#REF!</definedName>
    <definedName name="sds_gdp_exp_lari" localSheetId="7">#REF!</definedName>
    <definedName name="sds_gdp_exp_lari">#REF!</definedName>
    <definedName name="sds_gdp_origin" localSheetId="1">#REF!</definedName>
    <definedName name="sds_gdp_origin" localSheetId="0">#REF!</definedName>
    <definedName name="sds_gdp_origin" localSheetId="5">#REF!</definedName>
    <definedName name="sds_gdp_origin" localSheetId="4">#REF!</definedName>
    <definedName name="sds_gdp_origin" localSheetId="9">#REF!</definedName>
    <definedName name="sds_gdp_origin" localSheetId="3">#REF!</definedName>
    <definedName name="sds_gdp_origin" localSheetId="10">#REF!</definedName>
    <definedName name="sds_gdp_origin" localSheetId="6">#REF!</definedName>
    <definedName name="sds_gdp_origin" localSheetId="7">#REF!</definedName>
    <definedName name="sds_gdp_origin">#REF!</definedName>
    <definedName name="sds_gpd_exp_gdp" localSheetId="1">#REF!</definedName>
    <definedName name="sds_gpd_exp_gdp" localSheetId="0">#REF!</definedName>
    <definedName name="sds_gpd_exp_gdp" localSheetId="5">#REF!</definedName>
    <definedName name="sds_gpd_exp_gdp" localSheetId="4">#REF!</definedName>
    <definedName name="sds_gpd_exp_gdp" localSheetId="9">#REF!</definedName>
    <definedName name="sds_gpd_exp_gdp" localSheetId="3">#REF!</definedName>
    <definedName name="sds_gpd_exp_gdp" localSheetId="10">#REF!</definedName>
    <definedName name="sds_gpd_exp_gdp" localSheetId="6">#REF!</definedName>
    <definedName name="sds_gpd_exp_gdp" localSheetId="7">#REF!</definedName>
    <definedName name="sds_gpd_exp_gdp">#REF!</definedName>
    <definedName name="sdsss" localSheetId="1" hidden="1">#REF!</definedName>
    <definedName name="sdsss" localSheetId="9" hidden="1">#REF!</definedName>
    <definedName name="sdsss" localSheetId="10" hidden="1">#REF!</definedName>
    <definedName name="sdsss" localSheetId="6" hidden="1">#REF!</definedName>
    <definedName name="sdsss" localSheetId="7" hidden="1">#REF!</definedName>
    <definedName name="sdsss" hidden="1">#REF!</definedName>
    <definedName name="SEI" localSheetId="1">#REF!</definedName>
    <definedName name="SEI" localSheetId="0">#REF!</definedName>
    <definedName name="SEI" localSheetId="5">#REF!</definedName>
    <definedName name="SEI" localSheetId="4">#REF!</definedName>
    <definedName name="SEI" localSheetId="9">#REF!</definedName>
    <definedName name="SEI" localSheetId="3">#REF!</definedName>
    <definedName name="SEI" localSheetId="10">#REF!</definedName>
    <definedName name="SEI" localSheetId="6">#REF!</definedName>
    <definedName name="SEI" localSheetId="7">#REF!</definedName>
    <definedName name="SEI">#REF!</definedName>
    <definedName name="sencount" hidden="1">2</definedName>
    <definedName name="SepSun1" localSheetId="1">DATE('V თავი'!CalendarYear,9,1)-WEEKDAY(DATE('V თავი'!CalendarYear,9,1))</definedName>
    <definedName name="SepSun1" localSheetId="0">DATE(ბალანსი!CalendarYear,9,1)-WEEKDAY(DATE(ბალანსი!CalendarYear,9,1))</definedName>
    <definedName name="SepSun1" localSheetId="5">DATE(გრანტები!CalendarYear,9,1)-WEEKDAY(DATE(გრანტები!CalendarYear,9,1))</definedName>
    <definedName name="SepSun1" localSheetId="4">DATE(კრედიტები!CalendarYear,9,1)-WEEKDAY(DATE(კრედიტები!CalendarYear,9,1))</definedName>
    <definedName name="SepSun1" localSheetId="9">DATE(მხარჯავები!CalendarYear,9,1)-WEEKDAY(DATE(მხარჯავები!CalendarYear,9,1))</definedName>
    <definedName name="SepSun1" localSheetId="3">DATE('ფინანსური და ვალდებულებები'!CalendarYear,9,1)-WEEKDAY(DATE('ფინანსური და ვალდებულებები'!CalendarYear,9,1))</definedName>
    <definedName name="SepSun1" localSheetId="10">DATE('ფულადი სხსრები'!CalendarYear,9,1)-WEEKDAY(DATE('ფულადი სხსრები'!CalendarYear,9,1))</definedName>
    <definedName name="SepSun1" localSheetId="6">DATE(ცენტრალური!CalendarYear,9,1)-WEEKDAY(DATE(ცენტრალური!CalendarYear,9,1))</definedName>
    <definedName name="SepSun1" localSheetId="7">DATE('ცენტრალური ბალანსი'!CalendarYear,9,1)-WEEKDAY(DATE('ცენტრალური ბალანსი'!CalendarYear,9,1))</definedName>
    <definedName name="SepSun1">DATE(CalendarYear,9,1)-WEEKDAY(DATE(CalendarYear,9,1))</definedName>
    <definedName name="settlementVal">[21]წმინდა_ამოღება!$D:$D</definedName>
    <definedName name="shit" localSheetId="10" hidden="1">{#N/A,#N/A,FALSE,"Aging Summary";#N/A,#N/A,FALSE,"Ratio Analysis";#N/A,#N/A,FALSE,"Test 120 Day Accts";#N/A,#N/A,FALSE,"Tickmarks"}</definedName>
    <definedName name="shit" localSheetId="7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10" hidden="1">{#N/A,#N/A,FALSE,"Aging Summary";#N/A,#N/A,FALSE,"Ratio Analysis";#N/A,#N/A,FALSE,"Test 120 Day Accts";#N/A,#N/A,FALSE,"Tickmarks"}</definedName>
    <definedName name="shit1" localSheetId="7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w.Acct.Update.Warning" localSheetId="1" hidden="1">#REF!</definedName>
    <definedName name="Show.Acct.Update.Warning" localSheetId="9" hidden="1">#REF!</definedName>
    <definedName name="Show.Acct.Update.Warning" localSheetId="10" hidden="1">#REF!</definedName>
    <definedName name="Show.Acct.Update.Warning" localSheetId="6" hidden="1">#REF!</definedName>
    <definedName name="Show.Acct.Update.Warning" localSheetId="7" hidden="1">#REF!</definedName>
    <definedName name="Show.Acct.Update.Warning" hidden="1">#REF!</definedName>
    <definedName name="Show.MDB.Update.Warning" localSheetId="1" hidden="1">#REF!</definedName>
    <definedName name="Show.MDB.Update.Warning" localSheetId="9" hidden="1">#REF!</definedName>
    <definedName name="Show.MDB.Update.Warning" localSheetId="10" hidden="1">#REF!</definedName>
    <definedName name="Show.MDB.Update.Warning" localSheetId="6" hidden="1">#REF!</definedName>
    <definedName name="Show.MDB.Update.Warning" localSheetId="7" hidden="1">#REF!</definedName>
    <definedName name="Show.MDB.Update.Warning" hidden="1">#REF!</definedName>
    <definedName name="single_liab">IFERROR(OFFSET([20]SingleCompany_Level!$X$101,0,0,1,-COUNT([20]SingleCompany_Level!$T$101:$X$101)),0)</definedName>
    <definedName name="single_rev">IFERROR(OFFSET([20]SingleCompany_Level!$X$66,0,0,1,-COUNT([20]SingleCompany_Level!$T$66:$X$66)),0)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7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დამფუძნებელი_მმართველი" localSheetId="1">#REF!</definedName>
    <definedName name="Slicer_დამფუძნებელი_მმართველი" localSheetId="9">#REF!</definedName>
    <definedName name="Slicer_დამფუძნებელი_მმართველი" localSheetId="10">#REF!</definedName>
    <definedName name="Slicer_დამფუძნებელი_მმართველი" localSheetId="6">#REF!</definedName>
    <definedName name="Slicer_დამფუძნებელი_მმართველი" localSheetId="7">#REF!</definedName>
    <definedName name="Slicer_დამფუძნებელი_მმართველი">#REF!</definedName>
    <definedName name="Slicer_დამფუძნებელი_მმართველი1" localSheetId="1">#REF!</definedName>
    <definedName name="Slicer_დამფუძნებელი_მმართველი1" localSheetId="9">#REF!</definedName>
    <definedName name="Slicer_დამფუძნებელი_მმართველი1" localSheetId="10">#REF!</definedName>
    <definedName name="Slicer_დამფუძნებელი_მმართველი1" localSheetId="6">#REF!</definedName>
    <definedName name="Slicer_დამფუძნებელი_მმართველი1" localSheetId="7">#REF!</definedName>
    <definedName name="Slicer_დამფუძნებელი_მმართველი1">#REF!</definedName>
    <definedName name="Slicer_კაპიტალი" localSheetId="1">#REF!</definedName>
    <definedName name="Slicer_კაპიტალი" localSheetId="9">#REF!</definedName>
    <definedName name="Slicer_კაპიტალი" localSheetId="10">#REF!</definedName>
    <definedName name="Slicer_კაპიტალი" localSheetId="6">#REF!</definedName>
    <definedName name="Slicer_კაპიტალი" localSheetId="7">#REF!</definedName>
    <definedName name="Slicer_კაპიტალი">#REF!</definedName>
    <definedName name="Smlouvy" localSheetId="10" hidden="1">{"celkový rozpočet - detail",#N/A,FALSE,"Aktualizace č. 1"}</definedName>
    <definedName name="Smlouvy" localSheetId="7" hidden="1">{"celkový rozpočet - detail",#N/A,FALSE,"Aktualizace č. 1"}</definedName>
    <definedName name="Smlouvy" hidden="1">{"celkový rozpočet - detail",#N/A,FALSE,"Aktualizace č. 1"}</definedName>
    <definedName name="SRtab1" localSheetId="1">#REF!</definedName>
    <definedName name="SRtab1" localSheetId="0">#REF!</definedName>
    <definedName name="SRtab1" localSheetId="5">#REF!</definedName>
    <definedName name="SRtab1" localSheetId="4">#REF!</definedName>
    <definedName name="SRtab1" localSheetId="9">#REF!</definedName>
    <definedName name="SRtab1" localSheetId="3">#REF!</definedName>
    <definedName name="SRtab1" localSheetId="10">#REF!</definedName>
    <definedName name="SRtab1" localSheetId="6">#REF!</definedName>
    <definedName name="SRtab1" localSheetId="7">#REF!</definedName>
    <definedName name="SRtab1">#REF!</definedName>
    <definedName name="SRtab2" localSheetId="1">#REF!</definedName>
    <definedName name="SRtab2" localSheetId="0">#REF!</definedName>
    <definedName name="SRtab2" localSheetId="5">#REF!</definedName>
    <definedName name="SRtab2" localSheetId="4">#REF!</definedName>
    <definedName name="SRtab2" localSheetId="9">#REF!</definedName>
    <definedName name="SRtab2" localSheetId="3">#REF!</definedName>
    <definedName name="SRtab2" localSheetId="10">#REF!</definedName>
    <definedName name="SRtab2" localSheetId="6">#REF!</definedName>
    <definedName name="SRtab2" localSheetId="7">#REF!</definedName>
    <definedName name="SRtab2">#REF!</definedName>
    <definedName name="SRtab5" localSheetId="1">#REF!</definedName>
    <definedName name="SRtab5" localSheetId="0">#REF!</definedName>
    <definedName name="SRtab5" localSheetId="5">#REF!</definedName>
    <definedName name="SRtab5" localSheetId="4">#REF!</definedName>
    <definedName name="SRtab5" localSheetId="9">#REF!</definedName>
    <definedName name="SRtab5" localSheetId="3">#REF!</definedName>
    <definedName name="SRtab5" localSheetId="10">#REF!</definedName>
    <definedName name="SRtab5" localSheetId="6">#REF!</definedName>
    <definedName name="SRtab5" localSheetId="7">#REF!</definedName>
    <definedName name="SRtab5">#REF!</definedName>
    <definedName name="SS">[44]IMATA!$B$45:$B$108</definedName>
    <definedName name="ssss" localSheetId="10" hidden="1">{#N/A,#N/A,FALSE,"ОТЛАДКА"}</definedName>
    <definedName name="ssss" localSheetId="7" hidden="1">{#N/A,#N/A,FALSE,"ОТЛАДКА"}</definedName>
    <definedName name="ssss" hidden="1">{#N/A,#N/A,FALSE,"ОТЛАДКА"}</definedName>
    <definedName name="star" localSheetId="1">#REF!</definedName>
    <definedName name="star" localSheetId="0">#REF!</definedName>
    <definedName name="star" localSheetId="5">#REF!</definedName>
    <definedName name="star" localSheetId="4">#REF!</definedName>
    <definedName name="star" localSheetId="9">#REF!</definedName>
    <definedName name="star" localSheetId="3">#REF!</definedName>
    <definedName name="star" localSheetId="10">#REF!</definedName>
    <definedName name="star" localSheetId="6">#REF!</definedName>
    <definedName name="star" localSheetId="7">#REF!</definedName>
    <definedName name="star">#REF!</definedName>
    <definedName name="START" localSheetId="1">#REF!</definedName>
    <definedName name="START" localSheetId="0">#REF!</definedName>
    <definedName name="START" localSheetId="5">#REF!</definedName>
    <definedName name="START" localSheetId="4">#REF!</definedName>
    <definedName name="START" localSheetId="9">#REF!</definedName>
    <definedName name="START" localSheetId="3">#REF!</definedName>
    <definedName name="START" localSheetId="10">#REF!</definedName>
    <definedName name="START" localSheetId="6">#REF!</definedName>
    <definedName name="START" localSheetId="7">#REF!</definedName>
    <definedName name="START">#REF!</definedName>
    <definedName name="Start1" localSheetId="1">#REF!</definedName>
    <definedName name="Start1" localSheetId="0">#REF!</definedName>
    <definedName name="Start1" localSheetId="5">#REF!</definedName>
    <definedName name="Start1" localSheetId="4">#REF!</definedName>
    <definedName name="Start1" localSheetId="9">#REF!</definedName>
    <definedName name="Start1" localSheetId="3">#REF!</definedName>
    <definedName name="Start1" localSheetId="10">#REF!</definedName>
    <definedName name="Start1" localSheetId="6">#REF!</definedName>
    <definedName name="Start1" localSheetId="7">#REF!</definedName>
    <definedName name="Start1">#REF!</definedName>
    <definedName name="Start10" localSheetId="1">#REF!</definedName>
    <definedName name="Start10" localSheetId="0">#REF!</definedName>
    <definedName name="Start10" localSheetId="5">#REF!</definedName>
    <definedName name="Start10" localSheetId="4">#REF!</definedName>
    <definedName name="Start10" localSheetId="9">#REF!</definedName>
    <definedName name="Start10" localSheetId="3">#REF!</definedName>
    <definedName name="Start10" localSheetId="10">#REF!</definedName>
    <definedName name="Start10" localSheetId="6">#REF!</definedName>
    <definedName name="Start10" localSheetId="7">#REF!</definedName>
    <definedName name="Start10">#REF!</definedName>
    <definedName name="Start11" localSheetId="1">#REF!</definedName>
    <definedName name="Start11" localSheetId="0">#REF!</definedName>
    <definedName name="Start11" localSheetId="5">#REF!</definedName>
    <definedName name="Start11" localSheetId="4">#REF!</definedName>
    <definedName name="Start11" localSheetId="9">#REF!</definedName>
    <definedName name="Start11" localSheetId="3">#REF!</definedName>
    <definedName name="Start11" localSheetId="10">#REF!</definedName>
    <definedName name="Start11" localSheetId="6">#REF!</definedName>
    <definedName name="Start11" localSheetId="7">#REF!</definedName>
    <definedName name="Start11">#REF!</definedName>
    <definedName name="Start12" localSheetId="1">#REF!</definedName>
    <definedName name="Start12" localSheetId="0">#REF!</definedName>
    <definedName name="Start12" localSheetId="5">#REF!</definedName>
    <definedName name="Start12" localSheetId="4">#REF!</definedName>
    <definedName name="Start12" localSheetId="9">#REF!</definedName>
    <definedName name="Start12" localSheetId="3">#REF!</definedName>
    <definedName name="Start12" localSheetId="10">#REF!</definedName>
    <definedName name="Start12" localSheetId="6">#REF!</definedName>
    <definedName name="Start12" localSheetId="7">#REF!</definedName>
    <definedName name="Start12">#REF!</definedName>
    <definedName name="Start13" localSheetId="1">#REF!</definedName>
    <definedName name="Start13" localSheetId="0">#REF!</definedName>
    <definedName name="Start13" localSheetId="5">#REF!</definedName>
    <definedName name="Start13" localSheetId="4">#REF!</definedName>
    <definedName name="Start13" localSheetId="9">#REF!</definedName>
    <definedName name="Start13" localSheetId="3">#REF!</definedName>
    <definedName name="Start13" localSheetId="10">#REF!</definedName>
    <definedName name="Start13" localSheetId="6">#REF!</definedName>
    <definedName name="Start13" localSheetId="7">#REF!</definedName>
    <definedName name="Start13">#REF!</definedName>
    <definedName name="Start14" localSheetId="1">#REF!</definedName>
    <definedName name="Start14" localSheetId="0">#REF!</definedName>
    <definedName name="Start14" localSheetId="5">#REF!</definedName>
    <definedName name="Start14" localSheetId="4">#REF!</definedName>
    <definedName name="Start14" localSheetId="9">#REF!</definedName>
    <definedName name="Start14" localSheetId="3">#REF!</definedName>
    <definedName name="Start14" localSheetId="10">#REF!</definedName>
    <definedName name="Start14" localSheetId="6">#REF!</definedName>
    <definedName name="Start14" localSheetId="7">#REF!</definedName>
    <definedName name="Start14">#REF!</definedName>
    <definedName name="Start15" localSheetId="1">#REF!</definedName>
    <definedName name="Start15" localSheetId="0">#REF!</definedName>
    <definedName name="Start15" localSheetId="5">#REF!</definedName>
    <definedName name="Start15" localSheetId="4">#REF!</definedName>
    <definedName name="Start15" localSheetId="9">#REF!</definedName>
    <definedName name="Start15" localSheetId="3">#REF!</definedName>
    <definedName name="Start15" localSheetId="10">#REF!</definedName>
    <definedName name="Start15" localSheetId="6">#REF!</definedName>
    <definedName name="Start15" localSheetId="7">#REF!</definedName>
    <definedName name="Start15">#REF!</definedName>
    <definedName name="Start16" localSheetId="1">#REF!</definedName>
    <definedName name="Start16" localSheetId="0">#REF!</definedName>
    <definedName name="Start16" localSheetId="5">#REF!</definedName>
    <definedName name="Start16" localSheetId="4">#REF!</definedName>
    <definedName name="Start16" localSheetId="9">#REF!</definedName>
    <definedName name="Start16" localSheetId="3">#REF!</definedName>
    <definedName name="Start16" localSheetId="10">#REF!</definedName>
    <definedName name="Start16" localSheetId="6">#REF!</definedName>
    <definedName name="Start16" localSheetId="7">#REF!</definedName>
    <definedName name="Start16">#REF!</definedName>
    <definedName name="Start17" localSheetId="1">#REF!</definedName>
    <definedName name="Start17" localSheetId="0">#REF!</definedName>
    <definedName name="Start17" localSheetId="5">#REF!</definedName>
    <definedName name="Start17" localSheetId="4">#REF!</definedName>
    <definedName name="Start17" localSheetId="9">#REF!</definedName>
    <definedName name="Start17" localSheetId="3">#REF!</definedName>
    <definedName name="Start17" localSheetId="10">#REF!</definedName>
    <definedName name="Start17" localSheetId="6">#REF!</definedName>
    <definedName name="Start17" localSheetId="7">#REF!</definedName>
    <definedName name="Start17">#REF!</definedName>
    <definedName name="Start18" localSheetId="1">#REF!</definedName>
    <definedName name="Start18" localSheetId="0">#REF!</definedName>
    <definedName name="Start18" localSheetId="5">#REF!</definedName>
    <definedName name="Start18" localSheetId="4">#REF!</definedName>
    <definedName name="Start18" localSheetId="9">#REF!</definedName>
    <definedName name="Start18" localSheetId="3">#REF!</definedName>
    <definedName name="Start18" localSheetId="10">#REF!</definedName>
    <definedName name="Start18" localSheetId="6">#REF!</definedName>
    <definedName name="Start18" localSheetId="7">#REF!</definedName>
    <definedName name="Start18">#REF!</definedName>
    <definedName name="Start2" localSheetId="1">#REF!</definedName>
    <definedName name="Start2" localSheetId="0">#REF!</definedName>
    <definedName name="Start2" localSheetId="5">#REF!</definedName>
    <definedName name="Start2" localSheetId="4">#REF!</definedName>
    <definedName name="Start2" localSheetId="9">#REF!</definedName>
    <definedName name="Start2" localSheetId="3">#REF!</definedName>
    <definedName name="Start2" localSheetId="10">#REF!</definedName>
    <definedName name="Start2" localSheetId="6">#REF!</definedName>
    <definedName name="Start2" localSheetId="7">#REF!</definedName>
    <definedName name="Start2">#REF!</definedName>
    <definedName name="Start3" localSheetId="1">#REF!</definedName>
    <definedName name="Start3" localSheetId="0">#REF!</definedName>
    <definedName name="Start3" localSheetId="5">#REF!</definedName>
    <definedName name="Start3" localSheetId="4">#REF!</definedName>
    <definedName name="Start3" localSheetId="9">#REF!</definedName>
    <definedName name="Start3" localSheetId="3">#REF!</definedName>
    <definedName name="Start3" localSheetId="10">#REF!</definedName>
    <definedName name="Start3" localSheetId="6">#REF!</definedName>
    <definedName name="Start3" localSheetId="7">#REF!</definedName>
    <definedName name="Start3">#REF!</definedName>
    <definedName name="Start4" localSheetId="1">#REF!</definedName>
    <definedName name="Start4" localSheetId="0">#REF!</definedName>
    <definedName name="Start4" localSheetId="5">#REF!</definedName>
    <definedName name="Start4" localSheetId="4">#REF!</definedName>
    <definedName name="Start4" localSheetId="9">#REF!</definedName>
    <definedName name="Start4" localSheetId="3">#REF!</definedName>
    <definedName name="Start4" localSheetId="10">#REF!</definedName>
    <definedName name="Start4" localSheetId="6">#REF!</definedName>
    <definedName name="Start4" localSheetId="7">#REF!</definedName>
    <definedName name="Start4">#REF!</definedName>
    <definedName name="Start5" localSheetId="1">#REF!</definedName>
    <definedName name="Start5" localSheetId="0">#REF!</definedName>
    <definedName name="Start5" localSheetId="5">#REF!</definedName>
    <definedName name="Start5" localSheetId="4">#REF!</definedName>
    <definedName name="Start5" localSheetId="9">#REF!</definedName>
    <definedName name="Start5" localSheetId="3">#REF!</definedName>
    <definedName name="Start5" localSheetId="10">#REF!</definedName>
    <definedName name="Start5" localSheetId="6">#REF!</definedName>
    <definedName name="Start5" localSheetId="7">#REF!</definedName>
    <definedName name="Start5">#REF!</definedName>
    <definedName name="Start6" localSheetId="1">#REF!</definedName>
    <definedName name="Start6" localSheetId="0">#REF!</definedName>
    <definedName name="Start6" localSheetId="5">#REF!</definedName>
    <definedName name="Start6" localSheetId="4">#REF!</definedName>
    <definedName name="Start6" localSheetId="9">#REF!</definedName>
    <definedName name="Start6" localSheetId="3">#REF!</definedName>
    <definedName name="Start6" localSheetId="10">#REF!</definedName>
    <definedName name="Start6" localSheetId="6">#REF!</definedName>
    <definedName name="Start6" localSheetId="7">#REF!</definedName>
    <definedName name="Start6">#REF!</definedName>
    <definedName name="Start7" localSheetId="1">#REF!</definedName>
    <definedName name="Start7" localSheetId="0">#REF!</definedName>
    <definedName name="Start7" localSheetId="5">#REF!</definedName>
    <definedName name="Start7" localSheetId="4">#REF!</definedName>
    <definedName name="Start7" localSheetId="9">#REF!</definedName>
    <definedName name="Start7" localSheetId="3">#REF!</definedName>
    <definedName name="Start7" localSheetId="10">#REF!</definedName>
    <definedName name="Start7" localSheetId="6">#REF!</definedName>
    <definedName name="Start7" localSheetId="7">#REF!</definedName>
    <definedName name="Start7">#REF!</definedName>
    <definedName name="Start8" localSheetId="1">#REF!</definedName>
    <definedName name="Start8" localSheetId="0">#REF!</definedName>
    <definedName name="Start8" localSheetId="5">#REF!</definedName>
    <definedName name="Start8" localSheetId="4">#REF!</definedName>
    <definedName name="Start8" localSheetId="9">#REF!</definedName>
    <definedName name="Start8" localSheetId="3">#REF!</definedName>
    <definedName name="Start8" localSheetId="10">#REF!</definedName>
    <definedName name="Start8" localSheetId="6">#REF!</definedName>
    <definedName name="Start8" localSheetId="7">#REF!</definedName>
    <definedName name="Start8">#REF!</definedName>
    <definedName name="Start9" localSheetId="1">#REF!</definedName>
    <definedName name="Start9" localSheetId="0">#REF!</definedName>
    <definedName name="Start9" localSheetId="5">#REF!</definedName>
    <definedName name="Start9" localSheetId="4">#REF!</definedName>
    <definedName name="Start9" localSheetId="9">#REF!</definedName>
    <definedName name="Start9" localSheetId="3">#REF!</definedName>
    <definedName name="Start9" localSheetId="10">#REF!</definedName>
    <definedName name="Start9" localSheetId="6">#REF!</definedName>
    <definedName name="Start9" localSheetId="7">#REF!</definedName>
    <definedName name="Start9">#REF!</definedName>
    <definedName name="stat" localSheetId="1">#REF!</definedName>
    <definedName name="stat" localSheetId="9">#REF!</definedName>
    <definedName name="stat" localSheetId="10">#REF!</definedName>
    <definedName name="stat" localSheetId="6">#REF!</definedName>
    <definedName name="stat" localSheetId="7">#REF!</definedName>
    <definedName name="stat">#REF!</definedName>
    <definedName name="STAVKA" localSheetId="1">#REF!</definedName>
    <definedName name="STAVKA" localSheetId="0">#REF!</definedName>
    <definedName name="STAVKA" localSheetId="5">#REF!</definedName>
    <definedName name="STAVKA" localSheetId="4">#REF!</definedName>
    <definedName name="STAVKA" localSheetId="9">#REF!</definedName>
    <definedName name="STAVKA" localSheetId="3">#REF!</definedName>
    <definedName name="STAVKA" localSheetId="10">#REF!</definedName>
    <definedName name="STAVKA" localSheetId="6">#REF!</definedName>
    <definedName name="STAVKA" localSheetId="7">#REF!</definedName>
    <definedName name="STAVKA">#REF!</definedName>
    <definedName name="STFQTAB" localSheetId="1">#REF!</definedName>
    <definedName name="STFQTAB" localSheetId="0">#REF!</definedName>
    <definedName name="STFQTAB" localSheetId="5">#REF!</definedName>
    <definedName name="STFQTAB" localSheetId="4">#REF!</definedName>
    <definedName name="STFQTAB" localSheetId="9">#REF!</definedName>
    <definedName name="STFQTAB" localSheetId="3">#REF!</definedName>
    <definedName name="STFQTAB" localSheetId="10">#REF!</definedName>
    <definedName name="STFQTAB" localSheetId="6">#REF!</definedName>
    <definedName name="STFQTAB" localSheetId="7">#REF!</definedName>
    <definedName name="STFQTAB">#REF!</definedName>
    <definedName name="STOP" localSheetId="1">#REF!</definedName>
    <definedName name="STOP" localSheetId="0">#REF!</definedName>
    <definedName name="STOP" localSheetId="5">#REF!</definedName>
    <definedName name="STOP" localSheetId="4">#REF!</definedName>
    <definedName name="STOP" localSheetId="9">#REF!</definedName>
    <definedName name="STOP" localSheetId="3">#REF!</definedName>
    <definedName name="STOP" localSheetId="10">#REF!</definedName>
    <definedName name="STOP" localSheetId="6">#REF!</definedName>
    <definedName name="STOP" localSheetId="7">#REF!</definedName>
    <definedName name="STOP">#REF!</definedName>
    <definedName name="sum" localSheetId="1">#REF!</definedName>
    <definedName name="sum" localSheetId="0">#REF!</definedName>
    <definedName name="sum" localSheetId="5">#REF!</definedName>
    <definedName name="sum" localSheetId="4">#REF!</definedName>
    <definedName name="sum" localSheetId="9">#REF!</definedName>
    <definedName name="sum" localSheetId="3">#REF!</definedName>
    <definedName name="sum" localSheetId="10">#REF!</definedName>
    <definedName name="sum" localSheetId="6">#REF!</definedName>
    <definedName name="sum" localSheetId="7">#REF!</definedName>
    <definedName name="sum">#REF!</definedName>
    <definedName name="SUMMARY1" localSheetId="1">#REF!</definedName>
    <definedName name="SUMMARY1" localSheetId="0">#REF!</definedName>
    <definedName name="SUMMARY1" localSheetId="5">#REF!</definedName>
    <definedName name="SUMMARY1" localSheetId="4">#REF!</definedName>
    <definedName name="SUMMARY1" localSheetId="9">#REF!</definedName>
    <definedName name="SUMMARY1" localSheetId="3">#REF!</definedName>
    <definedName name="SUMMARY1" localSheetId="10">#REF!</definedName>
    <definedName name="SUMMARY1" localSheetId="6">#REF!</definedName>
    <definedName name="SUMMARY1" localSheetId="7">#REF!</definedName>
    <definedName name="SUMMARY1">#REF!</definedName>
    <definedName name="SUMMARY2" localSheetId="1">#REF!</definedName>
    <definedName name="SUMMARY2" localSheetId="0">#REF!</definedName>
    <definedName name="SUMMARY2" localSheetId="5">#REF!</definedName>
    <definedName name="SUMMARY2" localSheetId="4">#REF!</definedName>
    <definedName name="SUMMARY2" localSheetId="9">#REF!</definedName>
    <definedName name="SUMMARY2" localSheetId="3">#REF!</definedName>
    <definedName name="SUMMARY2" localSheetId="10">#REF!</definedName>
    <definedName name="SUMMARY2" localSheetId="6">#REF!</definedName>
    <definedName name="SUMMARY2" localSheetId="7">#REF!</definedName>
    <definedName name="SUMMARY2">#REF!</definedName>
    <definedName name="szgzgz" localSheetId="10" hidden="1">{#N/A,#N/A,FALSE,"ОТЛАДКА"}</definedName>
    <definedName name="szgzgz" localSheetId="7" hidden="1">{#N/A,#N/A,FALSE,"ОТЛАДКА"}</definedName>
    <definedName name="szgzgz" hidden="1">{#N/A,#N/A,FALSE,"ОТЛАДКА"}</definedName>
    <definedName name="t_bills" localSheetId="1">#REF!</definedName>
    <definedName name="t_bills" localSheetId="0">#REF!</definedName>
    <definedName name="t_bills" localSheetId="5">#REF!</definedName>
    <definedName name="t_bills" localSheetId="4">#REF!</definedName>
    <definedName name="t_bills" localSheetId="9">#REF!</definedName>
    <definedName name="t_bills" localSheetId="3">#REF!</definedName>
    <definedName name="t_bills" localSheetId="10">#REF!</definedName>
    <definedName name="t_bills" localSheetId="6">#REF!</definedName>
    <definedName name="t_bills" localSheetId="7">#REF!</definedName>
    <definedName name="t_bills">#REF!</definedName>
    <definedName name="tab" localSheetId="10" hidden="1">{#N/A,#N/A,FALSE,"Tabl. G1";#N/A,#N/A,FALSE,"Tabl. G2"}</definedName>
    <definedName name="tab" localSheetId="7" hidden="1">{#N/A,#N/A,FALSE,"Tabl. G1";#N/A,#N/A,FALSE,"Tabl. G2"}</definedName>
    <definedName name="tab" hidden="1">{#N/A,#N/A,FALSE,"Tabl. G1";#N/A,#N/A,FALSE,"Tabl. G2"}</definedName>
    <definedName name="TAB1A" localSheetId="1">#REF!</definedName>
    <definedName name="TAB1A" localSheetId="0">#REF!</definedName>
    <definedName name="TAB1A" localSheetId="5">#REF!</definedName>
    <definedName name="TAB1A" localSheetId="4">#REF!</definedName>
    <definedName name="TAB1A" localSheetId="9">#REF!</definedName>
    <definedName name="TAB1A" localSheetId="3">#REF!</definedName>
    <definedName name="TAB1A" localSheetId="10">#REF!</definedName>
    <definedName name="TAB1A" localSheetId="6">#REF!</definedName>
    <definedName name="TAB1A" localSheetId="7">#REF!</definedName>
    <definedName name="TAB1A">#REF!</definedName>
    <definedName name="TAB1CK" localSheetId="1">#REF!</definedName>
    <definedName name="TAB1CK" localSheetId="0">#REF!</definedName>
    <definedName name="TAB1CK" localSheetId="5">#REF!</definedName>
    <definedName name="TAB1CK" localSheetId="4">#REF!</definedName>
    <definedName name="TAB1CK" localSheetId="9">#REF!</definedName>
    <definedName name="TAB1CK" localSheetId="3">#REF!</definedName>
    <definedName name="TAB1CK" localSheetId="10">#REF!</definedName>
    <definedName name="TAB1CK" localSheetId="6">#REF!</definedName>
    <definedName name="TAB1CK" localSheetId="7">#REF!</definedName>
    <definedName name="TAB1CK">#REF!</definedName>
    <definedName name="Tab25a" localSheetId="1">#REF!</definedName>
    <definedName name="Tab25a" localSheetId="0">#REF!</definedName>
    <definedName name="Tab25a" localSheetId="5">#REF!</definedName>
    <definedName name="Tab25a" localSheetId="4">#REF!</definedName>
    <definedName name="Tab25a" localSheetId="9">#REF!</definedName>
    <definedName name="Tab25a" localSheetId="3">#REF!</definedName>
    <definedName name="Tab25a" localSheetId="10">#REF!</definedName>
    <definedName name="Tab25a" localSheetId="6">#REF!</definedName>
    <definedName name="Tab25a" localSheetId="7">#REF!</definedName>
    <definedName name="Tab25a">#REF!</definedName>
    <definedName name="Tab25b" localSheetId="1">#REF!</definedName>
    <definedName name="Tab25b" localSheetId="0">#REF!</definedName>
    <definedName name="Tab25b" localSheetId="5">#REF!</definedName>
    <definedName name="Tab25b" localSheetId="4">#REF!</definedName>
    <definedName name="Tab25b" localSheetId="9">#REF!</definedName>
    <definedName name="Tab25b" localSheetId="3">#REF!</definedName>
    <definedName name="Tab25b" localSheetId="10">#REF!</definedName>
    <definedName name="Tab25b" localSheetId="6">#REF!</definedName>
    <definedName name="Tab25b" localSheetId="7">#REF!</definedName>
    <definedName name="Tab25b">#REF!</definedName>
    <definedName name="TAB2A" localSheetId="1">#REF!</definedName>
    <definedName name="TAB2A" localSheetId="0">#REF!</definedName>
    <definedName name="TAB2A" localSheetId="5">#REF!</definedName>
    <definedName name="TAB2A" localSheetId="4">#REF!</definedName>
    <definedName name="TAB2A" localSheetId="9">#REF!</definedName>
    <definedName name="TAB2A" localSheetId="3">#REF!</definedName>
    <definedName name="TAB2A" localSheetId="10">#REF!</definedName>
    <definedName name="TAB2A" localSheetId="6">#REF!</definedName>
    <definedName name="TAB2A" localSheetId="7">#REF!</definedName>
    <definedName name="TAB2A">#REF!</definedName>
    <definedName name="TAB5A" localSheetId="1">#REF!</definedName>
    <definedName name="TAB5A" localSheetId="0">#REF!</definedName>
    <definedName name="TAB5A" localSheetId="5">#REF!</definedName>
    <definedName name="TAB5A" localSheetId="4">#REF!</definedName>
    <definedName name="TAB5A" localSheetId="9">#REF!</definedName>
    <definedName name="TAB5A" localSheetId="3">#REF!</definedName>
    <definedName name="TAB5A" localSheetId="10">#REF!</definedName>
    <definedName name="TAB5A" localSheetId="6">#REF!</definedName>
    <definedName name="TAB5A" localSheetId="7">#REF!</definedName>
    <definedName name="TAB5A">#REF!</definedName>
    <definedName name="TAB6A" localSheetId="1">'[5]Annual Tables'!#REF!</definedName>
    <definedName name="TAB6A" localSheetId="0">'[5]Annual Tables'!#REF!</definedName>
    <definedName name="TAB6A" localSheetId="5">'[5]Annual Tables'!#REF!</definedName>
    <definedName name="TAB6A" localSheetId="4">'[5]Annual Tables'!#REF!</definedName>
    <definedName name="TAB6A" localSheetId="9">'[5]Annual Tables'!#REF!</definedName>
    <definedName name="TAB6A" localSheetId="3">'[5]Annual Tables'!#REF!</definedName>
    <definedName name="TAB6A" localSheetId="10">'[5]Annual Tables'!#REF!</definedName>
    <definedName name="TAB6A" localSheetId="6">'[5]Annual Tables'!#REF!</definedName>
    <definedName name="TAB6A" localSheetId="7">'[5]Annual Tables'!#REF!</definedName>
    <definedName name="TAB6A">'[5]Annual Tables'!#REF!</definedName>
    <definedName name="TAB6B" localSheetId="1">'[5]Annual Tables'!#REF!</definedName>
    <definedName name="TAB6B" localSheetId="0">'[5]Annual Tables'!#REF!</definedName>
    <definedName name="TAB6B" localSheetId="5">'[5]Annual Tables'!#REF!</definedName>
    <definedName name="TAB6B" localSheetId="4">'[5]Annual Tables'!#REF!</definedName>
    <definedName name="TAB6B" localSheetId="9">'[5]Annual Tables'!#REF!</definedName>
    <definedName name="TAB6B" localSheetId="3">'[5]Annual Tables'!#REF!</definedName>
    <definedName name="TAB6B" localSheetId="10">'[5]Annual Tables'!#REF!</definedName>
    <definedName name="TAB6B" localSheetId="6">'[5]Annual Tables'!#REF!</definedName>
    <definedName name="TAB6B" localSheetId="7">'[5]Annual Tables'!#REF!</definedName>
    <definedName name="TAB6B">'[5]Annual Tables'!#REF!</definedName>
    <definedName name="TAB6C" localSheetId="1">#REF!</definedName>
    <definedName name="TAB6C" localSheetId="0">#REF!</definedName>
    <definedName name="TAB6C" localSheetId="5">#REF!</definedName>
    <definedName name="TAB6C" localSheetId="4">#REF!</definedName>
    <definedName name="TAB6C" localSheetId="9">#REF!</definedName>
    <definedName name="TAB6C" localSheetId="3">#REF!</definedName>
    <definedName name="TAB6C" localSheetId="10">#REF!</definedName>
    <definedName name="TAB6C" localSheetId="6">#REF!</definedName>
    <definedName name="TAB6C" localSheetId="7">#REF!</definedName>
    <definedName name="TAB6C">#REF!</definedName>
    <definedName name="TAB7A" localSheetId="1">#REF!</definedName>
    <definedName name="TAB7A" localSheetId="0">#REF!</definedName>
    <definedName name="TAB7A" localSheetId="5">#REF!</definedName>
    <definedName name="TAB7A" localSheetId="4">#REF!</definedName>
    <definedName name="TAB7A" localSheetId="9">#REF!</definedName>
    <definedName name="TAB7A" localSheetId="3">#REF!</definedName>
    <definedName name="TAB7A" localSheetId="10">#REF!</definedName>
    <definedName name="TAB7A" localSheetId="6">#REF!</definedName>
    <definedName name="TAB7A" localSheetId="7">#REF!</definedName>
    <definedName name="TAB7A">#REF!</definedName>
    <definedName name="TABL00" localSheetId="10" hidden="1">{#N/A,#N/A,FALSE,"Tabl. D1";#N/A,#N/A,FALSE,"Tabl. D1 b";#N/A,#N/A,FALSE,"Tabl. D2";#N/A,#N/A,FALSE,"Tabl. D2 b";#N/A,#N/A,FALSE,"Tabl. D3";#N/A,#N/A,FALSE,"Tabl. D4";#N/A,#N/A,FALSE,"Tabl. D5"}</definedName>
    <definedName name="TABL00" localSheetId="7" hidden="1">{#N/A,#N/A,FALSE,"Tabl. D1";#N/A,#N/A,FALSE,"Tabl. D1 b";#N/A,#N/A,FALSE,"Tabl. D2";#N/A,#N/A,FALSE,"Tabl. D2 b";#N/A,#N/A,FALSE,"Tabl. D3";#N/A,#N/A,FALSE,"Tabl. D4";#N/A,#N/A,FALSE,"Tabl. D5"}</definedName>
    <definedName name="TABL00" hidden="1">{#N/A,#N/A,FALSE,"Tabl. D1";#N/A,#N/A,FALSE,"Tabl. D1 b";#N/A,#N/A,FALSE,"Tabl. D2";#N/A,#N/A,FALSE,"Tabl. D2 b";#N/A,#N/A,FALSE,"Tabl. D3";#N/A,#N/A,FALSE,"Tabl. D4";#N/A,#N/A,FALSE,"Tabl. D5"}</definedName>
    <definedName name="Table__47">[45]RED47!$A$1:$I$53</definedName>
    <definedName name="table_1530" localSheetId="1">#REF!</definedName>
    <definedName name="table_1530" localSheetId="9">#REF!</definedName>
    <definedName name="table_1530" localSheetId="10">#REF!</definedName>
    <definedName name="table_1530" localSheetId="6">#REF!</definedName>
    <definedName name="table_1530" localSheetId="7">#REF!</definedName>
    <definedName name="table_1530">#REF!</definedName>
    <definedName name="Table_2._Country_X___Public_Sector_Financing_1" localSheetId="1">#REF!</definedName>
    <definedName name="Table_2._Country_X___Public_Sector_Financing_1" localSheetId="0">#REF!</definedName>
    <definedName name="Table_2._Country_X___Public_Sector_Financing_1" localSheetId="5">#REF!</definedName>
    <definedName name="Table_2._Country_X___Public_Sector_Financing_1" localSheetId="4">#REF!</definedName>
    <definedName name="Table_2._Country_X___Public_Sector_Financing_1" localSheetId="9">#REF!</definedName>
    <definedName name="Table_2._Country_X___Public_Sector_Financing_1" localSheetId="3">#REF!</definedName>
    <definedName name="Table_2._Country_X___Public_Sector_Financing_1" localSheetId="10">#REF!</definedName>
    <definedName name="Table_2._Country_X___Public_Sector_Financing_1" localSheetId="6">#REF!</definedName>
    <definedName name="Table_2._Country_X___Public_Sector_Financing_1" localSheetId="7">#REF!</definedName>
    <definedName name="Table_2._Country_X___Public_Sector_Financing_1">#REF!</definedName>
    <definedName name="Table_2____Moldova___General_Government_Budget_1995_98__Mdl_millions__1" localSheetId="1">#REF!</definedName>
    <definedName name="Table_2____Moldova___General_Government_Budget_1995_98__Mdl_millions__1" localSheetId="0">#REF!</definedName>
    <definedName name="Table_2____Moldova___General_Government_Budget_1995_98__Mdl_millions__1" localSheetId="5">#REF!</definedName>
    <definedName name="Table_2____Moldova___General_Government_Budget_1995_98__Mdl_millions__1" localSheetId="4">#REF!</definedName>
    <definedName name="Table_2____Moldova___General_Government_Budget_1995_98__Mdl_millions__1" localSheetId="9">#REF!</definedName>
    <definedName name="Table_2____Moldova___General_Government_Budget_1995_98__Mdl_millions__1" localSheetId="3">#REF!</definedName>
    <definedName name="Table_2____Moldova___General_Government_Budget_1995_98__Mdl_millions__1" localSheetId="10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>#REF!</definedName>
    <definedName name="table_240" localSheetId="1">#REF!</definedName>
    <definedName name="table_240" localSheetId="9">#REF!</definedName>
    <definedName name="table_240" localSheetId="10">#REF!</definedName>
    <definedName name="table_240" localSheetId="6">#REF!</definedName>
    <definedName name="table_240" localSheetId="7">#REF!</definedName>
    <definedName name="table_240">#REF!</definedName>
    <definedName name="table_2760" localSheetId="1">#REF!</definedName>
    <definedName name="table_2760" localSheetId="9">#REF!</definedName>
    <definedName name="table_2760" localSheetId="10">#REF!</definedName>
    <definedName name="table_2760" localSheetId="6">#REF!</definedName>
    <definedName name="table_2760" localSheetId="7">#REF!</definedName>
    <definedName name="table_2760">#REF!</definedName>
    <definedName name="Table_3._Moldova__Balance_of_Payments__1994_98" localSheetId="1">#REF!</definedName>
    <definedName name="Table_3._Moldova__Balance_of_Payments__1994_98" localSheetId="0">#REF!</definedName>
    <definedName name="Table_3._Moldova__Balance_of_Payments__1994_98" localSheetId="5">#REF!</definedName>
    <definedName name="Table_3._Moldova__Balance_of_Payments__1994_98" localSheetId="4">#REF!</definedName>
    <definedName name="Table_3._Moldova__Balance_of_Payments__1994_98" localSheetId="9">#REF!</definedName>
    <definedName name="Table_3._Moldova__Balance_of_Payments__1994_98" localSheetId="3">#REF!</definedName>
    <definedName name="Table_3._Moldova__Balance_of_Payments__1994_98" localSheetId="10">#REF!</definedName>
    <definedName name="Table_3._Moldova__Balance_of_Payments__1994_98" localSheetId="6">#REF!</definedName>
    <definedName name="Table_3._Moldova__Balance_of_Payments__1994_98" localSheetId="7">#REF!</definedName>
    <definedName name="Table_3._Moldova__Balance_of_Payments__1994_98">#REF!</definedName>
    <definedName name="table_340" localSheetId="1">#REF!</definedName>
    <definedName name="table_340" localSheetId="9">#REF!</definedName>
    <definedName name="table_340" localSheetId="10">#REF!</definedName>
    <definedName name="table_340" localSheetId="6">#REF!</definedName>
    <definedName name="table_340" localSheetId="7">#REF!</definedName>
    <definedName name="table_340">#REF!</definedName>
    <definedName name="Table_4.__Moldova____Monetary_Survey_and_Projections__1994_98_1" localSheetId="1">#REF!</definedName>
    <definedName name="Table_4.__Moldova____Monetary_Survey_and_Projections__1994_98_1" localSheetId="0">#REF!</definedName>
    <definedName name="Table_4.__Moldova____Monetary_Survey_and_Projections__1994_98_1" localSheetId="5">#REF!</definedName>
    <definedName name="Table_4.__Moldova____Monetary_Survey_and_Projections__1994_98_1" localSheetId="4">#REF!</definedName>
    <definedName name="Table_4.__Moldova____Monetary_Survey_and_Projections__1994_98_1" localSheetId="9">#REF!</definedName>
    <definedName name="Table_4.__Moldova____Monetary_Survey_and_Projections__1994_98_1" localSheetId="3">#REF!</definedName>
    <definedName name="Table_4.__Moldova____Monetary_Survey_and_Projections__1994_98_1" localSheetId="10">#REF!</definedName>
    <definedName name="Table_4.__Moldova____Monetary_Survey_and_Projections__1994_98_1" localSheetId="6">#REF!</definedName>
    <definedName name="Table_4.__Moldova____Monetary_Survey_and_Projections__1994_98_1" localSheetId="7">#REF!</definedName>
    <definedName name="Table_4.__Moldova____Monetary_Survey_and_Projections__1994_98_1">#REF!</definedName>
    <definedName name="table_40" localSheetId="1">#REF!</definedName>
    <definedName name="table_40" localSheetId="9">#REF!</definedName>
    <definedName name="table_40" localSheetId="10">#REF!</definedName>
    <definedName name="table_40" localSheetId="6">#REF!</definedName>
    <definedName name="table_40" localSheetId="7">#REF!</definedName>
    <definedName name="table_40">#REF!</definedName>
    <definedName name="Table_4SR" localSheetId="1">#REF!</definedName>
    <definedName name="Table_4SR" localSheetId="0">#REF!</definedName>
    <definedName name="Table_4SR" localSheetId="5">#REF!</definedName>
    <definedName name="Table_4SR" localSheetId="4">#REF!</definedName>
    <definedName name="Table_4SR" localSheetId="9">#REF!</definedName>
    <definedName name="Table_4SR" localSheetId="3">#REF!</definedName>
    <definedName name="Table_4SR" localSheetId="10">#REF!</definedName>
    <definedName name="Table_4SR" localSheetId="6">#REF!</definedName>
    <definedName name="Table_4SR" localSheetId="7">#REF!</definedName>
    <definedName name="Table_4SR">#REF!</definedName>
    <definedName name="Table_6.__Moldova__Balance_of_Payments__1994_98" localSheetId="1">#REF!</definedName>
    <definedName name="Table_6.__Moldova__Balance_of_Payments__1994_98" localSheetId="0">#REF!</definedName>
    <definedName name="Table_6.__Moldova__Balance_of_Payments__1994_98" localSheetId="5">#REF!</definedName>
    <definedName name="Table_6.__Moldova__Balance_of_Payments__1994_98" localSheetId="4">#REF!</definedName>
    <definedName name="Table_6.__Moldova__Balance_of_Payments__1994_98" localSheetId="9">#REF!</definedName>
    <definedName name="Table_6.__Moldova__Balance_of_Payments__1994_98" localSheetId="3">#REF!</definedName>
    <definedName name="Table_6.__Moldova__Balance_of_Payments__1994_98" localSheetId="10">#REF!</definedName>
    <definedName name="Table_6.__Moldova__Balance_of_Payments__1994_98" localSheetId="6">#REF!</definedName>
    <definedName name="Table_6.__Moldova__Balance_of_Payments__1994_98" localSheetId="7">#REF!</definedName>
    <definedName name="Table_6.__Moldova__Balance_of_Payments__1994_98">#REF!</definedName>
    <definedName name="table_690" localSheetId="1">#REF!</definedName>
    <definedName name="table_690" localSheetId="9">#REF!</definedName>
    <definedName name="table_690" localSheetId="10">#REF!</definedName>
    <definedName name="table_690" localSheetId="6">#REF!</definedName>
    <definedName name="table_690" localSheetId="7">#REF!</definedName>
    <definedName name="table_690">#REF!</definedName>
    <definedName name="table_825" localSheetId="1">#REF!</definedName>
    <definedName name="table_825" localSheetId="9">#REF!</definedName>
    <definedName name="table_825" localSheetId="10">#REF!</definedName>
    <definedName name="table_825" localSheetId="6">#REF!</definedName>
    <definedName name="table_825" localSheetId="7">#REF!</definedName>
    <definedName name="table_825">#REF!</definedName>
    <definedName name="table_8320" localSheetId="1">#REF!</definedName>
    <definedName name="table_8320" localSheetId="9">#REF!</definedName>
    <definedName name="table_8320" localSheetId="10">#REF!</definedName>
    <definedName name="table_8320" localSheetId="6">#REF!</definedName>
    <definedName name="table_8320" localSheetId="7">#REF!</definedName>
    <definedName name="table_8320">#REF!</definedName>
    <definedName name="table_850" localSheetId="1">#REF!</definedName>
    <definedName name="table_850" localSheetId="9">#REF!</definedName>
    <definedName name="table_850" localSheetId="10">#REF!</definedName>
    <definedName name="table_850" localSheetId="6">#REF!</definedName>
    <definedName name="table_850" localSheetId="7">#REF!</definedName>
    <definedName name="table_850">#REF!</definedName>
    <definedName name="Table_stress" localSheetId="1">#REF!</definedName>
    <definedName name="Table_stress" localSheetId="0">#REF!</definedName>
    <definedName name="Table_stress" localSheetId="5">#REF!</definedName>
    <definedName name="Table_stress" localSheetId="4">#REF!</definedName>
    <definedName name="Table_stress" localSheetId="9">#REF!</definedName>
    <definedName name="Table_stress" localSheetId="3">#REF!</definedName>
    <definedName name="Table_stress" localSheetId="10">#REF!</definedName>
    <definedName name="Table_stress" localSheetId="6">#REF!</definedName>
    <definedName name="Table_stress" localSheetId="7">#REF!</definedName>
    <definedName name="Table_stress">#REF!</definedName>
    <definedName name="Table1" localSheetId="1">#REF!</definedName>
    <definedName name="Table1" localSheetId="0">#REF!</definedName>
    <definedName name="Table1" localSheetId="5">#REF!</definedName>
    <definedName name="Table1" localSheetId="4">#REF!</definedName>
    <definedName name="Table1" localSheetId="9">#REF!</definedName>
    <definedName name="Table1" localSheetId="3">#REF!</definedName>
    <definedName name="Table1" localSheetId="10">#REF!</definedName>
    <definedName name="Table1" localSheetId="6">#REF!</definedName>
    <definedName name="Table1" localSheetId="7">#REF!</definedName>
    <definedName name="Table1">#REF!</definedName>
    <definedName name="Table2" localSheetId="1">#REF!</definedName>
    <definedName name="Table2" localSheetId="0">#REF!</definedName>
    <definedName name="Table2" localSheetId="5">#REF!</definedName>
    <definedName name="Table2" localSheetId="4">#REF!</definedName>
    <definedName name="Table2" localSheetId="9">#REF!</definedName>
    <definedName name="Table2" localSheetId="3">#REF!</definedName>
    <definedName name="Table2" localSheetId="10">#REF!</definedName>
    <definedName name="Table2" localSheetId="6">#REF!</definedName>
    <definedName name="Table2" localSheetId="7">#REF!</definedName>
    <definedName name="Table2">#REF!</definedName>
    <definedName name="TableA" localSheetId="1">#REF!</definedName>
    <definedName name="TableA" localSheetId="0">#REF!</definedName>
    <definedName name="TableA" localSheetId="5">#REF!</definedName>
    <definedName name="TableA" localSheetId="4">#REF!</definedName>
    <definedName name="TableA" localSheetId="9">#REF!</definedName>
    <definedName name="TableA" localSheetId="3">#REF!</definedName>
    <definedName name="TableA" localSheetId="10">#REF!</definedName>
    <definedName name="TableA" localSheetId="6">#REF!</definedName>
    <definedName name="TableA" localSheetId="7">#REF!</definedName>
    <definedName name="TableA">#REF!</definedName>
    <definedName name="TableB1" localSheetId="1">#REF!</definedName>
    <definedName name="TableB1" localSheetId="0">#REF!</definedName>
    <definedName name="TableB1" localSheetId="5">#REF!</definedName>
    <definedName name="TableB1" localSheetId="4">#REF!</definedName>
    <definedName name="TableB1" localSheetId="9">#REF!</definedName>
    <definedName name="TableB1" localSheetId="3">#REF!</definedName>
    <definedName name="TableB1" localSheetId="10">#REF!</definedName>
    <definedName name="TableB1" localSheetId="6">#REF!</definedName>
    <definedName name="TableB1" localSheetId="7">#REF!</definedName>
    <definedName name="TableB1">#REF!</definedName>
    <definedName name="TableB2" localSheetId="1">#REF!</definedName>
    <definedName name="TableB2" localSheetId="0">#REF!</definedName>
    <definedName name="TableB2" localSheetId="5">#REF!</definedName>
    <definedName name="TableB2" localSheetId="4">#REF!</definedName>
    <definedName name="TableB2" localSheetId="9">#REF!</definedName>
    <definedName name="TableB2" localSheetId="3">#REF!</definedName>
    <definedName name="TableB2" localSheetId="10">#REF!</definedName>
    <definedName name="TableB2" localSheetId="6">#REF!</definedName>
    <definedName name="TableB2" localSheetId="7">#REF!</definedName>
    <definedName name="TableB2">#REF!</definedName>
    <definedName name="TableB3" localSheetId="1">#REF!</definedName>
    <definedName name="TableB3" localSheetId="0">#REF!</definedName>
    <definedName name="TableB3" localSheetId="5">#REF!</definedName>
    <definedName name="TableB3" localSheetId="4">#REF!</definedName>
    <definedName name="TableB3" localSheetId="9">#REF!</definedName>
    <definedName name="TableB3" localSheetId="3">#REF!</definedName>
    <definedName name="TableB3" localSheetId="10">#REF!</definedName>
    <definedName name="TableB3" localSheetId="6">#REF!</definedName>
    <definedName name="TableB3" localSheetId="7">#REF!</definedName>
    <definedName name="TableB3">#REF!</definedName>
    <definedName name="TableC1" localSheetId="1">#REF!</definedName>
    <definedName name="TableC1" localSheetId="0">#REF!</definedName>
    <definedName name="TableC1" localSheetId="5">#REF!</definedName>
    <definedName name="TableC1" localSheetId="4">#REF!</definedName>
    <definedName name="TableC1" localSheetId="9">#REF!</definedName>
    <definedName name="TableC1" localSheetId="3">#REF!</definedName>
    <definedName name="TableC1" localSheetId="10">#REF!</definedName>
    <definedName name="TableC1" localSheetId="6">#REF!</definedName>
    <definedName name="TableC1" localSheetId="7">#REF!</definedName>
    <definedName name="TableC1">#REF!</definedName>
    <definedName name="TableC2" localSheetId="1">#REF!</definedName>
    <definedName name="TableC2" localSheetId="0">#REF!</definedName>
    <definedName name="TableC2" localSheetId="5">#REF!</definedName>
    <definedName name="TableC2" localSheetId="4">#REF!</definedName>
    <definedName name="TableC2" localSheetId="9">#REF!</definedName>
    <definedName name="TableC2" localSheetId="3">#REF!</definedName>
    <definedName name="TableC2" localSheetId="10">#REF!</definedName>
    <definedName name="TableC2" localSheetId="6">#REF!</definedName>
    <definedName name="TableC2" localSheetId="7">#REF!</definedName>
    <definedName name="TableC2">#REF!</definedName>
    <definedName name="TableC3" localSheetId="1">#REF!</definedName>
    <definedName name="TableC3" localSheetId="0">#REF!</definedName>
    <definedName name="TableC3" localSheetId="5">#REF!</definedName>
    <definedName name="TableC3" localSheetId="4">#REF!</definedName>
    <definedName name="TableC3" localSheetId="9">#REF!</definedName>
    <definedName name="TableC3" localSheetId="3">#REF!</definedName>
    <definedName name="TableC3" localSheetId="10">#REF!</definedName>
    <definedName name="TableC3" localSheetId="6">#REF!</definedName>
    <definedName name="TableC3" localSheetId="7">#REF!</definedName>
    <definedName name="TableC3">#REF!</definedName>
    <definedName name="tableé" localSheetId="10" hidden="1">{#N/A,#N/A,FALSE,"Tabl. G1";#N/A,#N/A,FALSE,"Tabl. G2"}</definedName>
    <definedName name="tableé" localSheetId="7" hidden="1">{#N/A,#N/A,FALSE,"Tabl. G1";#N/A,#N/A,FALSE,"Tabl. G2"}</definedName>
    <definedName name="tableé" hidden="1">{#N/A,#N/A,FALSE,"Tabl. G1";#N/A,#N/A,FALSE,"Tabl. G2"}</definedName>
    <definedName name="TAME" localSheetId="1">#REF!</definedName>
    <definedName name="TAME" localSheetId="0">#REF!</definedName>
    <definedName name="TAME" localSheetId="5">#REF!</definedName>
    <definedName name="TAME" localSheetId="4">#REF!</definedName>
    <definedName name="TAME" localSheetId="9">#REF!</definedName>
    <definedName name="TAME" localSheetId="3">#REF!</definedName>
    <definedName name="TAME" localSheetId="10">#REF!</definedName>
    <definedName name="TAME" localSheetId="6">#REF!</definedName>
    <definedName name="TAME" localSheetId="7">#REF!</definedName>
    <definedName name="TAME">#REF!</definedName>
    <definedName name="TB" localSheetId="10" hidden="1">{#N/A,#N/A,FALSE,"ОТЛАДКА"}</definedName>
    <definedName name="TB" localSheetId="7" hidden="1">{#N/A,#N/A,FALSE,"ОТЛАДКА"}</definedName>
    <definedName name="TB" hidden="1">{#N/A,#N/A,FALSE,"ОТЛАДКА"}</definedName>
    <definedName name="tblChecks">[32]ErrCheck!$A$3:$E$5</definedName>
    <definedName name="tblLinks">[32]Links!$A$4:$F$33</definedName>
    <definedName name="template" localSheetId="10" hidden="1">{#N/A,#N/A,FALSE,"ОТЛАДКА"}</definedName>
    <definedName name="template" localSheetId="7" hidden="1">{#N/A,#N/A,FALSE,"ОТЛАДКА"}</definedName>
    <definedName name="template" hidden="1">{#N/A,#N/A,FALSE,"ОТЛАДКА"}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0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1" localSheetId="10" hidden="1">{#N/A,#N/A,FALSE,"SimInp1";#N/A,#N/A,FALSE,"SimInp2";#N/A,#N/A,FALSE,"SimOut1";#N/A,#N/A,FALSE,"SimOut2";#N/A,#N/A,FALSE,"SimOut3";#N/A,#N/A,FALSE,"SimOut4";#N/A,#N/A,FALSE,"SimOut5"}</definedName>
    <definedName name="teset_1" localSheetId="7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4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localSheetId="10" hidden="1">{#N/A,#N/A,FALSE,"SimInp1";#N/A,#N/A,FALSE,"SimInp2";#N/A,#N/A,FALSE,"SimOut1";#N/A,#N/A,FALSE,"SimOut2";#N/A,#N/A,FALSE,"SimOut3";#N/A,#N/A,FALSE,"SimOut4";#N/A,#N/A,FALSE,"SimOut5"}</definedName>
    <definedName name="teset_2" localSheetId="7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t" localSheetId="10" hidden="1">{#N/A,#N/A,FALSE,"Aging Summary";#N/A,#N/A,FALSE,"Ratio Analysis";#N/A,#N/A,FALSE,"Test 120 Day Accts";#N/A,#N/A,FALSE,"Tickmarks"}</definedName>
    <definedName name="test" localSheetId="7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1</definedName>
    <definedName name="ticex_int" localSheetId="1">#REF!</definedName>
    <definedName name="ticex_int" localSheetId="0">#REF!</definedName>
    <definedName name="ticex_int" localSheetId="5">#REF!</definedName>
    <definedName name="ticex_int" localSheetId="4">#REF!</definedName>
    <definedName name="ticex_int" localSheetId="9">#REF!</definedName>
    <definedName name="ticex_int" localSheetId="3">#REF!</definedName>
    <definedName name="ticex_int" localSheetId="10">#REF!</definedName>
    <definedName name="ticex_int" localSheetId="6">#REF!</definedName>
    <definedName name="ticex_int" localSheetId="7">#REF!</definedName>
    <definedName name="ticex_int">#REF!</definedName>
    <definedName name="TITLES" localSheetId="1">#REF!</definedName>
    <definedName name="TITLES" localSheetId="0">#REF!</definedName>
    <definedName name="TITLES" localSheetId="5">#REF!</definedName>
    <definedName name="TITLES" localSheetId="4">#REF!</definedName>
    <definedName name="TITLES" localSheetId="9">#REF!</definedName>
    <definedName name="TITLES" localSheetId="3">#REF!</definedName>
    <definedName name="TITLES" localSheetId="10">#REF!</definedName>
    <definedName name="TITLES" localSheetId="6">#REF!</definedName>
    <definedName name="TITLES" localSheetId="7">#REF!</definedName>
    <definedName name="TITLES">#REF!</definedName>
    <definedName name="TM" localSheetId="1">#REF!</definedName>
    <definedName name="TM" localSheetId="0">#REF!</definedName>
    <definedName name="TM" localSheetId="5">#REF!</definedName>
    <definedName name="TM" localSheetId="4">#REF!</definedName>
    <definedName name="TM" localSheetId="9">#REF!</definedName>
    <definedName name="TM" localSheetId="3">#REF!</definedName>
    <definedName name="TM" localSheetId="10">#REF!</definedName>
    <definedName name="TM" localSheetId="6">#REF!</definedName>
    <definedName name="TM" localSheetId="7">#REF!</definedName>
    <definedName name="TM">#REF!</definedName>
    <definedName name="TM_D" localSheetId="1">#REF!</definedName>
    <definedName name="TM_D" localSheetId="0">#REF!</definedName>
    <definedName name="TM_D" localSheetId="5">#REF!</definedName>
    <definedName name="TM_D" localSheetId="4">#REF!</definedName>
    <definedName name="TM_D" localSheetId="9">#REF!</definedName>
    <definedName name="TM_D" localSheetId="3">#REF!</definedName>
    <definedName name="TM_D" localSheetId="10">#REF!</definedName>
    <definedName name="TM_D" localSheetId="6">#REF!</definedName>
    <definedName name="TM_D" localSheetId="7">#REF!</definedName>
    <definedName name="TM_D">#REF!</definedName>
    <definedName name="TM_Dpch" localSheetId="1">#REF!</definedName>
    <definedName name="TM_Dpch" localSheetId="0">#REF!</definedName>
    <definedName name="TM_Dpch" localSheetId="5">#REF!</definedName>
    <definedName name="TM_Dpch" localSheetId="4">#REF!</definedName>
    <definedName name="TM_Dpch" localSheetId="9">#REF!</definedName>
    <definedName name="TM_Dpch" localSheetId="3">#REF!</definedName>
    <definedName name="TM_Dpch" localSheetId="10">#REF!</definedName>
    <definedName name="TM_Dpch" localSheetId="6">#REF!</definedName>
    <definedName name="TM_Dpch" localSheetId="7">#REF!</definedName>
    <definedName name="TM_Dpch">#REF!</definedName>
    <definedName name="TM_R" localSheetId="1">#REF!</definedName>
    <definedName name="TM_R" localSheetId="0">#REF!</definedName>
    <definedName name="TM_R" localSheetId="5">#REF!</definedName>
    <definedName name="TM_R" localSheetId="4">#REF!</definedName>
    <definedName name="TM_R" localSheetId="9">#REF!</definedName>
    <definedName name="TM_R" localSheetId="3">#REF!</definedName>
    <definedName name="TM_R" localSheetId="10">#REF!</definedName>
    <definedName name="TM_R" localSheetId="6">#REF!</definedName>
    <definedName name="TM_R" localSheetId="7">#REF!</definedName>
    <definedName name="TM_R">#REF!</definedName>
    <definedName name="TM_Rpch" localSheetId="1">#REF!</definedName>
    <definedName name="TM_Rpch" localSheetId="0">#REF!</definedName>
    <definedName name="TM_Rpch" localSheetId="5">#REF!</definedName>
    <definedName name="TM_Rpch" localSheetId="4">#REF!</definedName>
    <definedName name="TM_Rpch" localSheetId="9">#REF!</definedName>
    <definedName name="TM_Rpch" localSheetId="3">#REF!</definedName>
    <definedName name="TM_Rpch" localSheetId="10">#REF!</definedName>
    <definedName name="TM_Rpch" localSheetId="6">#REF!</definedName>
    <definedName name="TM_Rpch" localSheetId="7">#REF!</definedName>
    <definedName name="TM_Rpch">#REF!</definedName>
    <definedName name="TMG" localSheetId="1">#REF!</definedName>
    <definedName name="TMG" localSheetId="0">#REF!</definedName>
    <definedName name="TMG" localSheetId="5">#REF!</definedName>
    <definedName name="TMG" localSheetId="4">#REF!</definedName>
    <definedName name="TMG" localSheetId="9">#REF!</definedName>
    <definedName name="TMG" localSheetId="3">#REF!</definedName>
    <definedName name="TMG" localSheetId="10">#REF!</definedName>
    <definedName name="TMG" localSheetId="6">#REF!</definedName>
    <definedName name="TMG" localSheetId="7">#REF!</definedName>
    <definedName name="TMG">#REF!</definedName>
    <definedName name="TMG_D" localSheetId="1">#REF!</definedName>
    <definedName name="TMG_D" localSheetId="0">#REF!</definedName>
    <definedName name="TMG_D" localSheetId="5">#REF!</definedName>
    <definedName name="TMG_D" localSheetId="4">#REF!</definedName>
    <definedName name="TMG_D" localSheetId="9">#REF!</definedName>
    <definedName name="TMG_D" localSheetId="3">#REF!</definedName>
    <definedName name="TMG_D" localSheetId="10">#REF!</definedName>
    <definedName name="TMG_D" localSheetId="6">#REF!</definedName>
    <definedName name="TMG_D" localSheetId="7">#REF!</definedName>
    <definedName name="TMG_D">#REF!</definedName>
    <definedName name="TMG_Dpch" localSheetId="1">#REF!</definedName>
    <definedName name="TMG_Dpch" localSheetId="0">#REF!</definedName>
    <definedName name="TMG_Dpch" localSheetId="5">#REF!</definedName>
    <definedName name="TMG_Dpch" localSheetId="4">#REF!</definedName>
    <definedName name="TMG_Dpch" localSheetId="9">#REF!</definedName>
    <definedName name="TMG_Dpch" localSheetId="3">#REF!</definedName>
    <definedName name="TMG_Dpch" localSheetId="10">#REF!</definedName>
    <definedName name="TMG_Dpch" localSheetId="6">#REF!</definedName>
    <definedName name="TMG_Dpch" localSheetId="7">#REF!</definedName>
    <definedName name="TMG_Dpch">#REF!</definedName>
    <definedName name="TMG_R" localSheetId="1">#REF!</definedName>
    <definedName name="TMG_R" localSheetId="0">#REF!</definedName>
    <definedName name="TMG_R" localSheetId="5">#REF!</definedName>
    <definedName name="TMG_R" localSheetId="4">#REF!</definedName>
    <definedName name="TMG_R" localSheetId="9">#REF!</definedName>
    <definedName name="TMG_R" localSheetId="3">#REF!</definedName>
    <definedName name="TMG_R" localSheetId="10">#REF!</definedName>
    <definedName name="TMG_R" localSheetId="6">#REF!</definedName>
    <definedName name="TMG_R" localSheetId="7">#REF!</definedName>
    <definedName name="TMG_R">#REF!</definedName>
    <definedName name="TMG_Rpch" localSheetId="1">#REF!</definedName>
    <definedName name="TMG_Rpch" localSheetId="0">#REF!</definedName>
    <definedName name="TMG_Rpch" localSheetId="5">#REF!</definedName>
    <definedName name="TMG_Rpch" localSheetId="4">#REF!</definedName>
    <definedName name="TMG_Rpch" localSheetId="9">#REF!</definedName>
    <definedName name="TMG_Rpch" localSheetId="3">#REF!</definedName>
    <definedName name="TMG_Rpch" localSheetId="10">#REF!</definedName>
    <definedName name="TMG_Rpch" localSheetId="6">#REF!</definedName>
    <definedName name="TMG_Rpch" localSheetId="7">#REF!</definedName>
    <definedName name="TMG_Rpch">#REF!</definedName>
    <definedName name="TMGO" localSheetId="1">#REF!</definedName>
    <definedName name="TMGO" localSheetId="0">#REF!</definedName>
    <definedName name="TMGO" localSheetId="5">#REF!</definedName>
    <definedName name="TMGO" localSheetId="4">#REF!</definedName>
    <definedName name="TMGO" localSheetId="9">#REF!</definedName>
    <definedName name="TMGO" localSheetId="3">#REF!</definedName>
    <definedName name="TMGO" localSheetId="10">#REF!</definedName>
    <definedName name="TMGO" localSheetId="6">#REF!</definedName>
    <definedName name="TMGO" localSheetId="7">#REF!</definedName>
    <definedName name="TMGO">#REF!</definedName>
    <definedName name="TMGO_1">#N/A</definedName>
    <definedName name="TMGO_D" localSheetId="1">#REF!</definedName>
    <definedName name="TMGO_D" localSheetId="0">#REF!</definedName>
    <definedName name="TMGO_D" localSheetId="5">#REF!</definedName>
    <definedName name="TMGO_D" localSheetId="4">#REF!</definedName>
    <definedName name="TMGO_D" localSheetId="9">#REF!</definedName>
    <definedName name="TMGO_D" localSheetId="3">#REF!</definedName>
    <definedName name="TMGO_D" localSheetId="10">#REF!</definedName>
    <definedName name="TMGO_D" localSheetId="6">#REF!</definedName>
    <definedName name="TMGO_D" localSheetId="7">#REF!</definedName>
    <definedName name="TMGO_D">#REF!</definedName>
    <definedName name="TMGO_Dpch" localSheetId="1">#REF!</definedName>
    <definedName name="TMGO_Dpch" localSheetId="0">#REF!</definedName>
    <definedName name="TMGO_Dpch" localSheetId="5">#REF!</definedName>
    <definedName name="TMGO_Dpch" localSheetId="4">#REF!</definedName>
    <definedName name="TMGO_Dpch" localSheetId="9">#REF!</definedName>
    <definedName name="TMGO_Dpch" localSheetId="3">#REF!</definedName>
    <definedName name="TMGO_Dpch" localSheetId="10">#REF!</definedName>
    <definedName name="TMGO_Dpch" localSheetId="6">#REF!</definedName>
    <definedName name="TMGO_Dpch" localSheetId="7">#REF!</definedName>
    <definedName name="TMGO_Dpch">#REF!</definedName>
    <definedName name="TMGO_R" localSheetId="1">#REF!</definedName>
    <definedName name="TMGO_R" localSheetId="0">#REF!</definedName>
    <definedName name="TMGO_R" localSheetId="5">#REF!</definedName>
    <definedName name="TMGO_R" localSheetId="4">#REF!</definedName>
    <definedName name="TMGO_R" localSheetId="9">#REF!</definedName>
    <definedName name="TMGO_R" localSheetId="3">#REF!</definedName>
    <definedName name="TMGO_R" localSheetId="10">#REF!</definedName>
    <definedName name="TMGO_R" localSheetId="6">#REF!</definedName>
    <definedName name="TMGO_R" localSheetId="7">#REF!</definedName>
    <definedName name="TMGO_R">#REF!</definedName>
    <definedName name="TMGO_Rpch" localSheetId="1">#REF!</definedName>
    <definedName name="TMGO_Rpch" localSheetId="0">#REF!</definedName>
    <definedName name="TMGO_Rpch" localSheetId="5">#REF!</definedName>
    <definedName name="TMGO_Rpch" localSheetId="4">#REF!</definedName>
    <definedName name="TMGO_Rpch" localSheetId="9">#REF!</definedName>
    <definedName name="TMGO_Rpch" localSheetId="3">#REF!</definedName>
    <definedName name="TMGO_Rpch" localSheetId="10">#REF!</definedName>
    <definedName name="TMGO_Rpch" localSheetId="6">#REF!</definedName>
    <definedName name="TMGO_Rpch" localSheetId="7">#REF!</definedName>
    <definedName name="TMGO_Rpch">#REF!</definedName>
    <definedName name="TMGXO" localSheetId="1">#REF!</definedName>
    <definedName name="TMGXO" localSheetId="0">#REF!</definedName>
    <definedName name="TMGXO" localSheetId="5">#REF!</definedName>
    <definedName name="TMGXO" localSheetId="4">#REF!</definedName>
    <definedName name="TMGXO" localSheetId="9">#REF!</definedName>
    <definedName name="TMGXO" localSheetId="3">#REF!</definedName>
    <definedName name="TMGXO" localSheetId="10">#REF!</definedName>
    <definedName name="TMGXO" localSheetId="6">#REF!</definedName>
    <definedName name="TMGXO" localSheetId="7">#REF!</definedName>
    <definedName name="TMGXO">#REF!</definedName>
    <definedName name="TMGXO_D" localSheetId="1">#REF!</definedName>
    <definedName name="TMGXO_D" localSheetId="0">#REF!</definedName>
    <definedName name="TMGXO_D" localSheetId="5">#REF!</definedName>
    <definedName name="TMGXO_D" localSheetId="4">#REF!</definedName>
    <definedName name="TMGXO_D" localSheetId="9">#REF!</definedName>
    <definedName name="TMGXO_D" localSheetId="3">#REF!</definedName>
    <definedName name="TMGXO_D" localSheetId="10">#REF!</definedName>
    <definedName name="TMGXO_D" localSheetId="6">#REF!</definedName>
    <definedName name="TMGXO_D" localSheetId="7">#REF!</definedName>
    <definedName name="TMGXO_D">#REF!</definedName>
    <definedName name="TMGXO_Dpch" localSheetId="1">#REF!</definedName>
    <definedName name="TMGXO_Dpch" localSheetId="0">#REF!</definedName>
    <definedName name="TMGXO_Dpch" localSheetId="5">#REF!</definedName>
    <definedName name="TMGXO_Dpch" localSheetId="4">#REF!</definedName>
    <definedName name="TMGXO_Dpch" localSheetId="9">#REF!</definedName>
    <definedName name="TMGXO_Dpch" localSheetId="3">#REF!</definedName>
    <definedName name="TMGXO_Dpch" localSheetId="10">#REF!</definedName>
    <definedName name="TMGXO_Dpch" localSheetId="6">#REF!</definedName>
    <definedName name="TMGXO_Dpch" localSheetId="7">#REF!</definedName>
    <definedName name="TMGXO_Dpch">#REF!</definedName>
    <definedName name="TMGXO_R" localSheetId="1">#REF!</definedName>
    <definedName name="TMGXO_R" localSheetId="0">#REF!</definedName>
    <definedName name="TMGXO_R" localSheetId="5">#REF!</definedName>
    <definedName name="TMGXO_R" localSheetId="4">#REF!</definedName>
    <definedName name="TMGXO_R" localSheetId="9">#REF!</definedName>
    <definedName name="TMGXO_R" localSheetId="3">#REF!</definedName>
    <definedName name="TMGXO_R" localSheetId="10">#REF!</definedName>
    <definedName name="TMGXO_R" localSheetId="6">#REF!</definedName>
    <definedName name="TMGXO_R" localSheetId="7">#REF!</definedName>
    <definedName name="TMGXO_R">#REF!</definedName>
    <definedName name="TMGXO_Rpch" localSheetId="1">#REF!</definedName>
    <definedName name="TMGXO_Rpch" localSheetId="0">#REF!</definedName>
    <definedName name="TMGXO_Rpch" localSheetId="5">#REF!</definedName>
    <definedName name="TMGXO_Rpch" localSheetId="4">#REF!</definedName>
    <definedName name="TMGXO_Rpch" localSheetId="9">#REF!</definedName>
    <definedName name="TMGXO_Rpch" localSheetId="3">#REF!</definedName>
    <definedName name="TMGXO_Rpch" localSheetId="10">#REF!</definedName>
    <definedName name="TMGXO_Rpch" localSheetId="6">#REF!</definedName>
    <definedName name="TMGXO_Rpch" localSheetId="7">#REF!</definedName>
    <definedName name="TMGXO_Rpch">#REF!</definedName>
    <definedName name="TMS" localSheetId="1">#REF!</definedName>
    <definedName name="TMS" localSheetId="0">#REF!</definedName>
    <definedName name="TMS" localSheetId="5">#REF!</definedName>
    <definedName name="TMS" localSheetId="4">#REF!</definedName>
    <definedName name="TMS" localSheetId="9">#REF!</definedName>
    <definedName name="TMS" localSheetId="3">#REF!</definedName>
    <definedName name="TMS" localSheetId="10">#REF!</definedName>
    <definedName name="TMS" localSheetId="6">#REF!</definedName>
    <definedName name="TMS" localSheetId="7">#REF!</definedName>
    <definedName name="TMS">#REF!</definedName>
    <definedName name="TOC" localSheetId="1">#REF!</definedName>
    <definedName name="TOC" localSheetId="0">#REF!</definedName>
    <definedName name="TOC" localSheetId="5">#REF!</definedName>
    <definedName name="TOC" localSheetId="4">#REF!</definedName>
    <definedName name="TOC" localSheetId="9">#REF!</definedName>
    <definedName name="TOC" localSheetId="3">#REF!</definedName>
    <definedName name="TOC" localSheetId="10">#REF!</definedName>
    <definedName name="TOC" localSheetId="6">#REF!</definedName>
    <definedName name="TOC" localSheetId="7">#REF!</definedName>
    <definedName name="TOC">#REF!</definedName>
    <definedName name="Tot_Equity">IFERROR(OFFSET([20]Aggregate_Level!$F$53,0,0,1,-COUNT([20]Aggregate_Level!$B$53:$F$53)),0)</definedName>
    <definedName name="TOWEO" localSheetId="1">#REF!</definedName>
    <definedName name="TOWEO" localSheetId="0">#REF!</definedName>
    <definedName name="TOWEO" localSheetId="5">#REF!</definedName>
    <definedName name="TOWEO" localSheetId="4">#REF!</definedName>
    <definedName name="TOWEO" localSheetId="9">#REF!</definedName>
    <definedName name="TOWEO" localSheetId="3">#REF!</definedName>
    <definedName name="TOWEO" localSheetId="10">#REF!</definedName>
    <definedName name="TOWEO" localSheetId="6">#REF!</definedName>
    <definedName name="TOWEO" localSheetId="7">#REF!</definedName>
    <definedName name="TOWEO">#REF!</definedName>
    <definedName name="tpdany_rate" localSheetId="1">#REF!</definedName>
    <definedName name="tpdany_rate" localSheetId="9">#REF!</definedName>
    <definedName name="tpdany_rate" localSheetId="10">#REF!</definedName>
    <definedName name="tpdany_rate" localSheetId="6">#REF!</definedName>
    <definedName name="tpdany_rate" localSheetId="7">#REF!</definedName>
    <definedName name="tpdany_rate">#REF!</definedName>
    <definedName name="tpdown_rate" localSheetId="1">#REF!</definedName>
    <definedName name="tpdown_rate" localSheetId="9">#REF!</definedName>
    <definedName name="tpdown_rate" localSheetId="10">#REF!</definedName>
    <definedName name="tpdown_rate" localSheetId="6">#REF!</definedName>
    <definedName name="tpdown_rate" localSheetId="7">#REF!</definedName>
    <definedName name="tpdown_rate">#REF!</definedName>
    <definedName name="Trade" localSheetId="1">#REF!</definedName>
    <definedName name="Trade" localSheetId="0">#REF!</definedName>
    <definedName name="Trade" localSheetId="5">#REF!</definedName>
    <definedName name="Trade" localSheetId="4">#REF!</definedName>
    <definedName name="Trade" localSheetId="9">#REF!</definedName>
    <definedName name="Trade" localSheetId="3">#REF!</definedName>
    <definedName name="Trade" localSheetId="10">#REF!</definedName>
    <definedName name="Trade" localSheetId="6">#REF!</definedName>
    <definedName name="Trade" localSheetId="7">#REF!</definedName>
    <definedName name="Trade">#REF!</definedName>
    <definedName name="Trade_balance" localSheetId="1">#REF!</definedName>
    <definedName name="Trade_balance" localSheetId="0">#REF!</definedName>
    <definedName name="Trade_balance" localSheetId="5">#REF!</definedName>
    <definedName name="Trade_balance" localSheetId="4">#REF!</definedName>
    <definedName name="Trade_balance" localSheetId="9">#REF!</definedName>
    <definedName name="Trade_balance" localSheetId="3">#REF!</definedName>
    <definedName name="Trade_balance" localSheetId="10">#REF!</definedName>
    <definedName name="Trade_balance" localSheetId="6">#REF!</definedName>
    <definedName name="Trade_balance" localSheetId="7">#REF!</definedName>
    <definedName name="Trade_balance">#REF!</definedName>
    <definedName name="TRADE3" localSheetId="1">[12]Trade!#REF!</definedName>
    <definedName name="TRADE3" localSheetId="0">[12]Trade!#REF!</definedName>
    <definedName name="TRADE3" localSheetId="5">[12]Trade!#REF!</definedName>
    <definedName name="TRADE3" localSheetId="4">[12]Trade!#REF!</definedName>
    <definedName name="TRADE3" localSheetId="9">[12]Trade!#REF!</definedName>
    <definedName name="TRADE3" localSheetId="3">[12]Trade!#REF!</definedName>
    <definedName name="TRADE3" localSheetId="10">[12]Trade!#REF!</definedName>
    <definedName name="TRADE3" localSheetId="6">[12]Trade!#REF!</definedName>
    <definedName name="TRADE3" localSheetId="7">[12]Trade!#REF!</definedName>
    <definedName name="TRADE3">[12]Trade!#REF!</definedName>
    <definedName name="trans" localSheetId="1">#REF!</definedName>
    <definedName name="trans" localSheetId="0">#REF!</definedName>
    <definedName name="trans" localSheetId="5">#REF!</definedName>
    <definedName name="trans" localSheetId="4">#REF!</definedName>
    <definedName name="trans" localSheetId="9">#REF!</definedName>
    <definedName name="trans" localSheetId="3">#REF!</definedName>
    <definedName name="trans" localSheetId="10">#REF!</definedName>
    <definedName name="trans" localSheetId="6">#REF!</definedName>
    <definedName name="trans" localSheetId="7">#REF!</definedName>
    <definedName name="trans">#REF!</definedName>
    <definedName name="Transfer_check" localSheetId="1">#REF!</definedName>
    <definedName name="Transfer_check" localSheetId="0">#REF!</definedName>
    <definedName name="Transfer_check" localSheetId="5">#REF!</definedName>
    <definedName name="Transfer_check" localSheetId="4">#REF!</definedName>
    <definedName name="Transfer_check" localSheetId="9">#REF!</definedName>
    <definedName name="Transfer_check" localSheetId="3">#REF!</definedName>
    <definedName name="Transfer_check" localSheetId="10">#REF!</definedName>
    <definedName name="Transfer_check" localSheetId="6">#REF!</definedName>
    <definedName name="Transfer_check" localSheetId="7">#REF!</definedName>
    <definedName name="Transfer_check">#REF!</definedName>
    <definedName name="TRANSNAVE" localSheetId="1">#REF!</definedName>
    <definedName name="TRANSNAVE" localSheetId="0">#REF!</definedName>
    <definedName name="TRANSNAVE" localSheetId="5">#REF!</definedName>
    <definedName name="TRANSNAVE" localSheetId="4">#REF!</definedName>
    <definedName name="TRANSNAVE" localSheetId="9">#REF!</definedName>
    <definedName name="TRANSNAVE" localSheetId="3">#REF!</definedName>
    <definedName name="TRANSNAVE" localSheetId="10">#REF!</definedName>
    <definedName name="TRANSNAVE" localSheetId="6">#REF!</definedName>
    <definedName name="TRANSNAVE" localSheetId="7">#REF!</definedName>
    <definedName name="TRANSNAVE">#REF!</definedName>
    <definedName name="TransportEquity">IFERROR(OFFSET([20]Aggregate_Level!$F$49,0,0,1,-COUNT([20]Aggregate_Level!$B$49:$F$49)),0)</definedName>
    <definedName name="tt" localSheetId="0" hidden="1">{"Tab1",#N/A,FALSE,"P";"Tab2",#N/A,FALSE,"P"}</definedName>
    <definedName name="tt" localSheetId="5" hidden="1">{"Tab1",#N/A,FALSE,"P";"Tab2",#N/A,FALSE,"P"}</definedName>
    <definedName name="tt" localSheetId="4" hidden="1">{"Tab1",#N/A,FALSE,"P";"Tab2",#N/A,FALSE,"P"}</definedName>
    <definedName name="tt" localSheetId="3" hidden="1">{"Tab1",#N/A,FALSE,"P";"Tab2",#N/A,FALSE,"P"}</definedName>
    <definedName name="tt" localSheetId="10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5" hidden="1">{"Tab1",#N/A,FALSE,"P";"Tab2",#N/A,FALSE,"P"}</definedName>
    <definedName name="ttt" localSheetId="4" hidden="1">{"Tab1",#N/A,FALSE,"P";"Tab2",#N/A,FALSE,"P"}</definedName>
    <definedName name="ttt" localSheetId="3" hidden="1">{"Tab1",#N/A,FALSE,"P";"Tab2",#N/A,FALSE,"P"}</definedName>
    <definedName name="ttt" localSheetId="10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localSheetId="1" hidden="1">[39]M!#REF!</definedName>
    <definedName name="ttttt" localSheetId="0" hidden="1">[39]M!#REF!</definedName>
    <definedName name="ttttt" localSheetId="5" hidden="1">[39]M!#REF!</definedName>
    <definedName name="ttttt" localSheetId="4" hidden="1">[39]M!#REF!</definedName>
    <definedName name="ttttt" localSheetId="9" hidden="1">[39]M!#REF!</definedName>
    <definedName name="ttttt" localSheetId="3" hidden="1">[39]M!#REF!</definedName>
    <definedName name="ttttt" localSheetId="10" hidden="1">[39]M!#REF!</definedName>
    <definedName name="ttttt" localSheetId="6" hidden="1">[39]M!#REF!</definedName>
    <definedName name="ttttt" localSheetId="7" hidden="1">[39]M!#REF!</definedName>
    <definedName name="ttttt" hidden="1">[39]M!#REF!</definedName>
    <definedName name="TX" localSheetId="1">#REF!</definedName>
    <definedName name="TX" localSheetId="0">#REF!</definedName>
    <definedName name="TX" localSheetId="5">#REF!</definedName>
    <definedName name="TX" localSheetId="4">#REF!</definedName>
    <definedName name="TX" localSheetId="9">#REF!</definedName>
    <definedName name="TX" localSheetId="3">#REF!</definedName>
    <definedName name="TX" localSheetId="10">#REF!</definedName>
    <definedName name="TX" localSheetId="6">#REF!</definedName>
    <definedName name="TX" localSheetId="7">#REF!</definedName>
    <definedName name="TX">#REF!</definedName>
    <definedName name="TX_D" localSheetId="1">#REF!</definedName>
    <definedName name="TX_D" localSheetId="0">#REF!</definedName>
    <definedName name="TX_D" localSheetId="5">#REF!</definedName>
    <definedName name="TX_D" localSheetId="4">#REF!</definedName>
    <definedName name="TX_D" localSheetId="9">#REF!</definedName>
    <definedName name="TX_D" localSheetId="3">#REF!</definedName>
    <definedName name="TX_D" localSheetId="10">#REF!</definedName>
    <definedName name="TX_D" localSheetId="6">#REF!</definedName>
    <definedName name="TX_D" localSheetId="7">#REF!</definedName>
    <definedName name="TX_D">#REF!</definedName>
    <definedName name="TX_Dpch" localSheetId="1">#REF!</definedName>
    <definedName name="TX_Dpch" localSheetId="0">#REF!</definedName>
    <definedName name="TX_Dpch" localSheetId="5">#REF!</definedName>
    <definedName name="TX_Dpch" localSheetId="4">#REF!</definedName>
    <definedName name="TX_Dpch" localSheetId="9">#REF!</definedName>
    <definedName name="TX_Dpch" localSheetId="3">#REF!</definedName>
    <definedName name="TX_Dpch" localSheetId="10">#REF!</definedName>
    <definedName name="TX_Dpch" localSheetId="6">#REF!</definedName>
    <definedName name="TX_Dpch" localSheetId="7">#REF!</definedName>
    <definedName name="TX_Dpch">#REF!</definedName>
    <definedName name="TX_R" localSheetId="1">#REF!</definedName>
    <definedName name="TX_R" localSheetId="0">#REF!</definedName>
    <definedName name="TX_R" localSheetId="5">#REF!</definedName>
    <definedName name="TX_R" localSheetId="4">#REF!</definedName>
    <definedName name="TX_R" localSheetId="9">#REF!</definedName>
    <definedName name="TX_R" localSheetId="3">#REF!</definedName>
    <definedName name="TX_R" localSheetId="10">#REF!</definedName>
    <definedName name="TX_R" localSheetId="6">#REF!</definedName>
    <definedName name="TX_R" localSheetId="7">#REF!</definedName>
    <definedName name="TX_R">#REF!</definedName>
    <definedName name="TX_Rpch" localSheetId="1">#REF!</definedName>
    <definedName name="TX_Rpch" localSheetId="0">#REF!</definedName>
    <definedName name="TX_Rpch" localSheetId="5">#REF!</definedName>
    <definedName name="TX_Rpch" localSheetId="4">#REF!</definedName>
    <definedName name="TX_Rpch" localSheetId="9">#REF!</definedName>
    <definedName name="TX_Rpch" localSheetId="3">#REF!</definedName>
    <definedName name="TX_Rpch" localSheetId="10">#REF!</definedName>
    <definedName name="TX_Rpch" localSheetId="6">#REF!</definedName>
    <definedName name="TX_Rpch" localSheetId="7">#REF!</definedName>
    <definedName name="TX_Rpch">#REF!</definedName>
    <definedName name="TXG" localSheetId="1">#REF!</definedName>
    <definedName name="TXG" localSheetId="0">#REF!</definedName>
    <definedName name="TXG" localSheetId="5">#REF!</definedName>
    <definedName name="TXG" localSheetId="4">#REF!</definedName>
    <definedName name="TXG" localSheetId="9">#REF!</definedName>
    <definedName name="TXG" localSheetId="3">#REF!</definedName>
    <definedName name="TXG" localSheetId="10">#REF!</definedName>
    <definedName name="TXG" localSheetId="6">#REF!</definedName>
    <definedName name="TXG" localSheetId="7">#REF!</definedName>
    <definedName name="TXG">#REF!</definedName>
    <definedName name="TXG_D" localSheetId="1">#REF!</definedName>
    <definedName name="TXG_D" localSheetId="0">#REF!</definedName>
    <definedName name="TXG_D" localSheetId="5">#REF!</definedName>
    <definedName name="TXG_D" localSheetId="4">#REF!</definedName>
    <definedName name="TXG_D" localSheetId="9">#REF!</definedName>
    <definedName name="TXG_D" localSheetId="3">#REF!</definedName>
    <definedName name="TXG_D" localSheetId="10">#REF!</definedName>
    <definedName name="TXG_D" localSheetId="6">#REF!</definedName>
    <definedName name="TXG_D" localSheetId="7">#REF!</definedName>
    <definedName name="TXG_D">#REF!</definedName>
    <definedName name="TXG_D_1">#N/A</definedName>
    <definedName name="TXG_Dpch" localSheetId="1">#REF!</definedName>
    <definedName name="TXG_Dpch" localSheetId="0">#REF!</definedName>
    <definedName name="TXG_Dpch" localSheetId="5">#REF!</definedName>
    <definedName name="TXG_Dpch" localSheetId="4">#REF!</definedName>
    <definedName name="TXG_Dpch" localSheetId="9">#REF!</definedName>
    <definedName name="TXG_Dpch" localSheetId="3">#REF!</definedName>
    <definedName name="TXG_Dpch" localSheetId="10">#REF!</definedName>
    <definedName name="TXG_Dpch" localSheetId="6">#REF!</definedName>
    <definedName name="TXG_Dpch" localSheetId="7">#REF!</definedName>
    <definedName name="TXG_Dpch">#REF!</definedName>
    <definedName name="TXG_R" localSheetId="1">#REF!</definedName>
    <definedName name="TXG_R" localSheetId="0">#REF!</definedName>
    <definedName name="TXG_R" localSheetId="5">#REF!</definedName>
    <definedName name="TXG_R" localSheetId="4">#REF!</definedName>
    <definedName name="TXG_R" localSheetId="9">#REF!</definedName>
    <definedName name="TXG_R" localSheetId="3">#REF!</definedName>
    <definedName name="TXG_R" localSheetId="10">#REF!</definedName>
    <definedName name="TXG_R" localSheetId="6">#REF!</definedName>
    <definedName name="TXG_R" localSheetId="7">#REF!</definedName>
    <definedName name="TXG_R">#REF!</definedName>
    <definedName name="TXG_Rpch" localSheetId="1">#REF!</definedName>
    <definedName name="TXG_Rpch" localSheetId="0">#REF!</definedName>
    <definedName name="TXG_Rpch" localSheetId="5">#REF!</definedName>
    <definedName name="TXG_Rpch" localSheetId="4">#REF!</definedName>
    <definedName name="TXG_Rpch" localSheetId="9">#REF!</definedName>
    <definedName name="TXG_Rpch" localSheetId="3">#REF!</definedName>
    <definedName name="TXG_Rpch" localSheetId="10">#REF!</definedName>
    <definedName name="TXG_Rpch" localSheetId="6">#REF!</definedName>
    <definedName name="TXG_Rpch" localSheetId="7">#REF!</definedName>
    <definedName name="TXG_Rpch">#REF!</definedName>
    <definedName name="TXGO" localSheetId="1">#REF!</definedName>
    <definedName name="TXGO" localSheetId="0">#REF!</definedName>
    <definedName name="TXGO" localSheetId="5">#REF!</definedName>
    <definedName name="TXGO" localSheetId="4">#REF!</definedName>
    <definedName name="TXGO" localSheetId="9">#REF!</definedName>
    <definedName name="TXGO" localSheetId="3">#REF!</definedName>
    <definedName name="TXGO" localSheetId="10">#REF!</definedName>
    <definedName name="TXGO" localSheetId="6">#REF!</definedName>
    <definedName name="TXGO" localSheetId="7">#REF!</definedName>
    <definedName name="TXGO">#REF!</definedName>
    <definedName name="TXGO_1">#N/A</definedName>
    <definedName name="TXGO_D" localSheetId="1">#REF!</definedName>
    <definedName name="TXGO_D" localSheetId="0">#REF!</definedName>
    <definedName name="TXGO_D" localSheetId="5">#REF!</definedName>
    <definedName name="TXGO_D" localSheetId="4">#REF!</definedName>
    <definedName name="TXGO_D" localSheetId="9">#REF!</definedName>
    <definedName name="TXGO_D" localSheetId="3">#REF!</definedName>
    <definedName name="TXGO_D" localSheetId="10">#REF!</definedName>
    <definedName name="TXGO_D" localSheetId="6">#REF!</definedName>
    <definedName name="TXGO_D" localSheetId="7">#REF!</definedName>
    <definedName name="TXGO_D">#REF!</definedName>
    <definedName name="TXGO_Dpch" localSheetId="1">#REF!</definedName>
    <definedName name="TXGO_Dpch" localSheetId="0">#REF!</definedName>
    <definedName name="TXGO_Dpch" localSheetId="5">#REF!</definedName>
    <definedName name="TXGO_Dpch" localSheetId="4">#REF!</definedName>
    <definedName name="TXGO_Dpch" localSheetId="9">#REF!</definedName>
    <definedName name="TXGO_Dpch" localSheetId="3">#REF!</definedName>
    <definedName name="TXGO_Dpch" localSheetId="10">#REF!</definedName>
    <definedName name="TXGO_Dpch" localSheetId="6">#REF!</definedName>
    <definedName name="TXGO_Dpch" localSheetId="7">#REF!</definedName>
    <definedName name="TXGO_Dpch">#REF!</definedName>
    <definedName name="TXGO_R" localSheetId="1">#REF!</definedName>
    <definedName name="TXGO_R" localSheetId="0">#REF!</definedName>
    <definedName name="TXGO_R" localSheetId="5">#REF!</definedName>
    <definedName name="TXGO_R" localSheetId="4">#REF!</definedName>
    <definedName name="TXGO_R" localSheetId="9">#REF!</definedName>
    <definedName name="TXGO_R" localSheetId="3">#REF!</definedName>
    <definedName name="TXGO_R" localSheetId="10">#REF!</definedName>
    <definedName name="TXGO_R" localSheetId="6">#REF!</definedName>
    <definedName name="TXGO_R" localSheetId="7">#REF!</definedName>
    <definedName name="TXGO_R">#REF!</definedName>
    <definedName name="TXGO_Rpch" localSheetId="1">#REF!</definedName>
    <definedName name="TXGO_Rpch" localSheetId="0">#REF!</definedName>
    <definedName name="TXGO_Rpch" localSheetId="5">#REF!</definedName>
    <definedName name="TXGO_Rpch" localSheetId="4">#REF!</definedName>
    <definedName name="TXGO_Rpch" localSheetId="9">#REF!</definedName>
    <definedName name="TXGO_Rpch" localSheetId="3">#REF!</definedName>
    <definedName name="TXGO_Rpch" localSheetId="10">#REF!</definedName>
    <definedName name="TXGO_Rpch" localSheetId="6">#REF!</definedName>
    <definedName name="TXGO_Rpch" localSheetId="7">#REF!</definedName>
    <definedName name="TXGO_Rpch">#REF!</definedName>
    <definedName name="TXGXO" localSheetId="1">#REF!</definedName>
    <definedName name="TXGXO" localSheetId="0">#REF!</definedName>
    <definedName name="TXGXO" localSheetId="5">#REF!</definedName>
    <definedName name="TXGXO" localSheetId="4">#REF!</definedName>
    <definedName name="TXGXO" localSheetId="9">#REF!</definedName>
    <definedName name="TXGXO" localSheetId="3">#REF!</definedName>
    <definedName name="TXGXO" localSheetId="10">#REF!</definedName>
    <definedName name="TXGXO" localSheetId="6">#REF!</definedName>
    <definedName name="TXGXO" localSheetId="7">#REF!</definedName>
    <definedName name="TXGXO">#REF!</definedName>
    <definedName name="TXGXO_D" localSheetId="1">#REF!</definedName>
    <definedName name="TXGXO_D" localSheetId="0">#REF!</definedName>
    <definedName name="TXGXO_D" localSheetId="5">#REF!</definedName>
    <definedName name="TXGXO_D" localSheetId="4">#REF!</definedName>
    <definedName name="TXGXO_D" localSheetId="9">#REF!</definedName>
    <definedName name="TXGXO_D" localSheetId="3">#REF!</definedName>
    <definedName name="TXGXO_D" localSheetId="10">#REF!</definedName>
    <definedName name="TXGXO_D" localSheetId="6">#REF!</definedName>
    <definedName name="TXGXO_D" localSheetId="7">#REF!</definedName>
    <definedName name="TXGXO_D">#REF!</definedName>
    <definedName name="TXGXO_Dpch" localSheetId="1">#REF!</definedName>
    <definedName name="TXGXO_Dpch" localSheetId="0">#REF!</definedName>
    <definedName name="TXGXO_Dpch" localSheetId="5">#REF!</definedName>
    <definedName name="TXGXO_Dpch" localSheetId="4">#REF!</definedName>
    <definedName name="TXGXO_Dpch" localSheetId="9">#REF!</definedName>
    <definedName name="TXGXO_Dpch" localSheetId="3">#REF!</definedName>
    <definedName name="TXGXO_Dpch" localSheetId="10">#REF!</definedName>
    <definedName name="TXGXO_Dpch" localSheetId="6">#REF!</definedName>
    <definedName name="TXGXO_Dpch" localSheetId="7">#REF!</definedName>
    <definedName name="TXGXO_Dpch">#REF!</definedName>
    <definedName name="TXGXO_R" localSheetId="1">#REF!</definedName>
    <definedName name="TXGXO_R" localSheetId="0">#REF!</definedName>
    <definedName name="TXGXO_R" localSheetId="5">#REF!</definedName>
    <definedName name="TXGXO_R" localSheetId="4">#REF!</definedName>
    <definedName name="TXGXO_R" localSheetId="9">#REF!</definedName>
    <definedName name="TXGXO_R" localSheetId="3">#REF!</definedName>
    <definedName name="TXGXO_R" localSheetId="10">#REF!</definedName>
    <definedName name="TXGXO_R" localSheetId="6">#REF!</definedName>
    <definedName name="TXGXO_R" localSheetId="7">#REF!</definedName>
    <definedName name="TXGXO_R">#REF!</definedName>
    <definedName name="TXGXO_Rpch" localSheetId="1">#REF!</definedName>
    <definedName name="TXGXO_Rpch" localSheetId="0">#REF!</definedName>
    <definedName name="TXGXO_Rpch" localSheetId="5">#REF!</definedName>
    <definedName name="TXGXO_Rpch" localSheetId="4">#REF!</definedName>
    <definedName name="TXGXO_Rpch" localSheetId="9">#REF!</definedName>
    <definedName name="TXGXO_Rpch" localSheetId="3">#REF!</definedName>
    <definedName name="TXGXO_Rpch" localSheetId="10">#REF!</definedName>
    <definedName name="TXGXO_Rpch" localSheetId="6">#REF!</definedName>
    <definedName name="TXGXO_Rpch" localSheetId="7">#REF!</definedName>
    <definedName name="TXGXO_Rpch">#REF!</definedName>
    <definedName name="TXS" localSheetId="1">#REF!</definedName>
    <definedName name="TXS" localSheetId="0">#REF!</definedName>
    <definedName name="TXS" localSheetId="5">#REF!</definedName>
    <definedName name="TXS" localSheetId="4">#REF!</definedName>
    <definedName name="TXS" localSheetId="9">#REF!</definedName>
    <definedName name="TXS" localSheetId="3">#REF!</definedName>
    <definedName name="TXS" localSheetId="10">#REF!</definedName>
    <definedName name="TXS" localSheetId="6">#REF!</definedName>
    <definedName name="TXS" localSheetId="7">#REF!</definedName>
    <definedName name="TXS">#REF!</definedName>
    <definedName name="tyui" localSheetId="1" hidden="1">[46]Lead!#REF!</definedName>
    <definedName name="tyui" localSheetId="9" hidden="1">[46]Lead!#REF!</definedName>
    <definedName name="tyui" localSheetId="10" hidden="1">[46]Lead!#REF!</definedName>
    <definedName name="tyui" localSheetId="6" hidden="1">[46]Lead!#REF!</definedName>
    <definedName name="tyui" localSheetId="7" hidden="1">[46]Lead!#REF!</definedName>
    <definedName name="tyui" hidden="1">[46]Lead!#REF!</definedName>
    <definedName name="uito" localSheetId="1" hidden="1">[47]Test!#REF!</definedName>
    <definedName name="uito" localSheetId="9" hidden="1">[47]Test!#REF!</definedName>
    <definedName name="uito" localSheetId="10" hidden="1">[47]Test!#REF!</definedName>
    <definedName name="uito" localSheetId="6" hidden="1">[47]Test!#REF!</definedName>
    <definedName name="uito" localSheetId="7" hidden="1">[47]Test!#REF!</definedName>
    <definedName name="uito" hidden="1">[47]Test!#REF!</definedName>
    <definedName name="uitr" hidden="1">"AS2DocumentBrowse"</definedName>
    <definedName name="ujkhjk" localSheetId="10" hidden="1">{#N/A,#N/A,FALSE,"ОТЛАДКА"}</definedName>
    <definedName name="ujkhjk" localSheetId="7" hidden="1">{#N/A,#N/A,FALSE,"ОТЛАДКА"}</definedName>
    <definedName name="ujkhjk" hidden="1">{#N/A,#N/A,FALSE,"ОТЛАДКА"}</definedName>
    <definedName name="unemp_96Q3" localSheetId="1">#REF!</definedName>
    <definedName name="unemp_96Q3" localSheetId="0">#REF!</definedName>
    <definedName name="unemp_96Q3" localSheetId="5">#REF!</definedName>
    <definedName name="unemp_96Q3" localSheetId="4">#REF!</definedName>
    <definedName name="unemp_96Q3" localSheetId="9">#REF!</definedName>
    <definedName name="unemp_96Q3" localSheetId="3">#REF!</definedName>
    <definedName name="unemp_96Q3" localSheetId="10">#REF!</definedName>
    <definedName name="unemp_96Q3" localSheetId="6">#REF!</definedName>
    <definedName name="unemp_96Q3" localSheetId="7">#REF!</definedName>
    <definedName name="unemp_96Q3">#REF!</definedName>
    <definedName name="unemp_96Q4" localSheetId="1">#REF!</definedName>
    <definedName name="unemp_96Q4" localSheetId="0">#REF!</definedName>
    <definedName name="unemp_96Q4" localSheetId="5">#REF!</definedName>
    <definedName name="unemp_96Q4" localSheetId="4">#REF!</definedName>
    <definedName name="unemp_96Q4" localSheetId="9">#REF!</definedName>
    <definedName name="unemp_96Q4" localSheetId="3">#REF!</definedName>
    <definedName name="unemp_96Q4" localSheetId="10">#REF!</definedName>
    <definedName name="unemp_96Q4" localSheetId="6">#REF!</definedName>
    <definedName name="unemp_96Q4" localSheetId="7">#REF!</definedName>
    <definedName name="unemp_96Q4">#REF!</definedName>
    <definedName name="unemp_97Q1" localSheetId="1">#REF!</definedName>
    <definedName name="unemp_97Q1" localSheetId="0">#REF!</definedName>
    <definedName name="unemp_97Q1" localSheetId="5">#REF!</definedName>
    <definedName name="unemp_97Q1" localSheetId="4">#REF!</definedName>
    <definedName name="unemp_97Q1" localSheetId="9">#REF!</definedName>
    <definedName name="unemp_97Q1" localSheetId="3">#REF!</definedName>
    <definedName name="unemp_97Q1" localSheetId="10">#REF!</definedName>
    <definedName name="unemp_97Q1" localSheetId="6">#REF!</definedName>
    <definedName name="unemp_97Q1" localSheetId="7">#REF!</definedName>
    <definedName name="unemp_97Q1">#REF!</definedName>
    <definedName name="unemp_97Q2" localSheetId="1">#REF!</definedName>
    <definedName name="unemp_97Q2" localSheetId="0">#REF!</definedName>
    <definedName name="unemp_97Q2" localSheetId="5">#REF!</definedName>
    <definedName name="unemp_97Q2" localSheetId="4">#REF!</definedName>
    <definedName name="unemp_97Q2" localSheetId="9">#REF!</definedName>
    <definedName name="unemp_97Q2" localSheetId="3">#REF!</definedName>
    <definedName name="unemp_97Q2" localSheetId="10">#REF!</definedName>
    <definedName name="unemp_97Q2" localSheetId="6">#REF!</definedName>
    <definedName name="unemp_97Q2" localSheetId="7">#REF!</definedName>
    <definedName name="unemp_97Q2">#REF!</definedName>
    <definedName name="unemp_nat" localSheetId="1">#REF!</definedName>
    <definedName name="unemp_nat" localSheetId="0">#REF!</definedName>
    <definedName name="unemp_nat" localSheetId="5">#REF!</definedName>
    <definedName name="unemp_nat" localSheetId="4">#REF!</definedName>
    <definedName name="unemp_nat" localSheetId="9">#REF!</definedName>
    <definedName name="unemp_nat" localSheetId="3">#REF!</definedName>
    <definedName name="unemp_nat" localSheetId="10">#REF!</definedName>
    <definedName name="unemp_nat" localSheetId="6">#REF!</definedName>
    <definedName name="unemp_nat" localSheetId="7">#REF!</definedName>
    <definedName name="unemp_nat">#REF!</definedName>
    <definedName name="unemp_urbrural" localSheetId="1">#REF!</definedName>
    <definedName name="unemp_urbrural" localSheetId="0">#REF!</definedName>
    <definedName name="unemp_urbrural" localSheetId="5">#REF!</definedName>
    <definedName name="unemp_urbrural" localSheetId="4">#REF!</definedName>
    <definedName name="unemp_urbrural" localSheetId="9">#REF!</definedName>
    <definedName name="unemp_urbrural" localSheetId="3">#REF!</definedName>
    <definedName name="unemp_urbrural" localSheetId="10">#REF!</definedName>
    <definedName name="unemp_urbrural" localSheetId="6">#REF!</definedName>
    <definedName name="unemp_urbrural" localSheetId="7">#REF!</definedName>
    <definedName name="unemp_urbrural">#REF!</definedName>
    <definedName name="Universities" localSheetId="1">#REF!</definedName>
    <definedName name="Universities" localSheetId="0">#REF!</definedName>
    <definedName name="Universities" localSheetId="5">#REF!</definedName>
    <definedName name="Universities" localSheetId="4">#REF!</definedName>
    <definedName name="Universities" localSheetId="9">#REF!</definedName>
    <definedName name="Universities" localSheetId="3">#REF!</definedName>
    <definedName name="Universities" localSheetId="10">#REF!</definedName>
    <definedName name="Universities" localSheetId="6">#REF!</definedName>
    <definedName name="Universities" localSheetId="7">#REF!</definedName>
    <definedName name="Universities">#REF!</definedName>
    <definedName name="Uruguay" localSheetId="1">#REF!</definedName>
    <definedName name="Uruguay" localSheetId="0">#REF!</definedName>
    <definedName name="Uruguay" localSheetId="5">#REF!</definedName>
    <definedName name="Uruguay" localSheetId="4">#REF!</definedName>
    <definedName name="Uruguay" localSheetId="9">#REF!</definedName>
    <definedName name="Uruguay" localSheetId="3">#REF!</definedName>
    <definedName name="Uruguay" localSheetId="10">#REF!</definedName>
    <definedName name="Uruguay" localSheetId="6">#REF!</definedName>
    <definedName name="Uruguay" localSheetId="7">#REF!</definedName>
    <definedName name="Uruguay">#REF!</definedName>
    <definedName name="USDSR" localSheetId="1">#REF!</definedName>
    <definedName name="USDSR" localSheetId="0">#REF!</definedName>
    <definedName name="USDSR" localSheetId="5">#REF!</definedName>
    <definedName name="USDSR" localSheetId="4">#REF!</definedName>
    <definedName name="USDSR" localSheetId="9">#REF!</definedName>
    <definedName name="USDSR" localSheetId="3">#REF!</definedName>
    <definedName name="USDSR" localSheetId="10">#REF!</definedName>
    <definedName name="USDSR" localSheetId="6">#REF!</definedName>
    <definedName name="USDSR" localSheetId="7">#REF!</definedName>
    <definedName name="USDSR">#REF!</definedName>
    <definedName name="uu" localSheetId="0" hidden="1">{"Riqfin97",#N/A,FALSE,"Tran";"Riqfinpro",#N/A,FALSE,"Tran"}</definedName>
    <definedName name="uu" localSheetId="5" hidden="1">{"Riqfin97",#N/A,FALSE,"Tran";"Riqfinpro",#N/A,FALSE,"Tran"}</definedName>
    <definedName name="uu" localSheetId="4" hidden="1">{"Riqfin97",#N/A,FALSE,"Tran";"Riqfinpro",#N/A,FALSE,"Tran"}</definedName>
    <definedName name="uu" localSheetId="3" hidden="1">{"Riqfin97",#N/A,FALSE,"Tran";"Riqfinpro",#N/A,FALSE,"Tran"}</definedName>
    <definedName name="uu" localSheetId="10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5" hidden="1">{"Riqfin97",#N/A,FALSE,"Tran";"Riqfinpro",#N/A,FALSE,"Tran"}</definedName>
    <definedName name="uuu" localSheetId="4" hidden="1">{"Riqfin97",#N/A,FALSE,"Tran";"Riqfinpro",#N/A,FALSE,"Tran"}</definedName>
    <definedName name="uuu" localSheetId="3" hidden="1">{"Riqfin97",#N/A,FALSE,"Tran";"Riqfinpro",#N/A,FALSE,"Tran"}</definedName>
    <definedName name="uuu" localSheetId="10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ANES" localSheetId="10" hidden="1">{#N/A,#N/A,FALSE,"Tabl. A1";#N/A,#N/A,FALSE,"Tabl. A1 b";#N/A,#N/A,FALSE,"Tabl. A2";#N/A,#N/A,FALSE,"Tabl. A2-1";#N/A,#N/A,FALSE,"Tabl. A2-2"}</definedName>
    <definedName name="VANES" localSheetId="7" hidden="1">{#N/A,#N/A,FALSE,"Tabl. A1";#N/A,#N/A,FALSE,"Tabl. A1 b";#N/A,#N/A,FALSE,"Tabl. A2";#N/A,#N/A,FALSE,"Tabl. A2-1";#N/A,#N/A,FALSE,"Tabl. A2-2"}</definedName>
    <definedName name="VANES" hidden="1">{#N/A,#N/A,FALSE,"Tabl. A1";#N/A,#N/A,FALSE,"Tabl. A1 b";#N/A,#N/A,FALSE,"Tabl. A2";#N/A,#N/A,FALSE,"Tabl. A2-1";#N/A,#N/A,FALSE,"Tabl. A2-2"}</definedName>
    <definedName name="vannes" localSheetId="10" hidden="1">{#N/A,#N/A,FALSE,"Tabl. G1";#N/A,#N/A,FALSE,"Tabl. G2"}</definedName>
    <definedName name="vannes" localSheetId="7" hidden="1">{#N/A,#N/A,FALSE,"Tabl. G1";#N/A,#N/A,FALSE,"Tabl. G2"}</definedName>
    <definedName name="vannes" hidden="1">{#N/A,#N/A,FALSE,"Tabl. G1";#N/A,#N/A,FALSE,"Tabl. G2"}</definedName>
    <definedName name="vc" localSheetId="10" hidden="1">{#N/A,#N/A,FALSE,"ОТЛАДКА"}</definedName>
    <definedName name="vc" localSheetId="7" hidden="1">{#N/A,#N/A,FALSE,"ОТЛАДКА"}</definedName>
    <definedName name="vc" hidden="1">{#N/A,#N/A,FALSE,"ОТЛАДКА"}</definedName>
    <definedName name="vcxzcsdv" localSheetId="10" hidden="1">{#N/A,#N/A,FALSE,"ОТЛАДКА"}</definedName>
    <definedName name="vcxzcsdv" localSheetId="7" hidden="1">{#N/A,#N/A,FALSE,"ОТЛАДКА"}</definedName>
    <definedName name="vcxzcsdv" hidden="1">{#N/A,#N/A,FALSE,"ОТЛАДКА"}</definedName>
    <definedName name="vel_mult" localSheetId="1">#REF!</definedName>
    <definedName name="vel_mult" localSheetId="0">#REF!</definedName>
    <definedName name="vel_mult" localSheetId="5">#REF!</definedName>
    <definedName name="vel_mult" localSheetId="4">#REF!</definedName>
    <definedName name="vel_mult" localSheetId="9">#REF!</definedName>
    <definedName name="vel_mult" localSheetId="3">#REF!</definedName>
    <definedName name="vel_mult" localSheetId="10">#REF!</definedName>
    <definedName name="vel_mult" localSheetId="6">#REF!</definedName>
    <definedName name="vel_mult" localSheetId="7">#REF!</definedName>
    <definedName name="vel_mult">#REF!</definedName>
    <definedName name="Venezuela" localSheetId="1">#REF!</definedName>
    <definedName name="Venezuela" localSheetId="0">#REF!</definedName>
    <definedName name="Venezuela" localSheetId="5">#REF!</definedName>
    <definedName name="Venezuela" localSheetId="4">#REF!</definedName>
    <definedName name="Venezuela" localSheetId="9">#REF!</definedName>
    <definedName name="Venezuela" localSheetId="3">#REF!</definedName>
    <definedName name="Venezuela" localSheetId="10">#REF!</definedName>
    <definedName name="Venezuela" localSheetId="6">#REF!</definedName>
    <definedName name="Venezuela" localSheetId="7">#REF!</definedName>
    <definedName name="Venezuela">#REF!</definedName>
    <definedName name="VTITLES" localSheetId="1">#REF!</definedName>
    <definedName name="VTITLES" localSheetId="0">#REF!</definedName>
    <definedName name="VTITLES" localSheetId="5">#REF!</definedName>
    <definedName name="VTITLES" localSheetId="4">#REF!</definedName>
    <definedName name="VTITLES" localSheetId="9">#REF!</definedName>
    <definedName name="VTITLES" localSheetId="3">#REF!</definedName>
    <definedName name="VTITLES" localSheetId="10">#REF!</definedName>
    <definedName name="VTITLES" localSheetId="6">#REF!</definedName>
    <definedName name="VTITLES" localSheetId="7">#REF!</definedName>
    <definedName name="VTITLES">#REF!</definedName>
    <definedName name="vv" localSheetId="0" hidden="1">{"Tab1",#N/A,FALSE,"P";"Tab2",#N/A,FALSE,"P"}</definedName>
    <definedName name="vv" localSheetId="5" hidden="1">{"Tab1",#N/A,FALSE,"P";"Tab2",#N/A,FALSE,"P"}</definedName>
    <definedName name="vv" localSheetId="4" hidden="1">{"Tab1",#N/A,FALSE,"P";"Tab2",#N/A,FALSE,"P"}</definedName>
    <definedName name="vv" localSheetId="3" hidden="1">{"Tab1",#N/A,FALSE,"P";"Tab2",#N/A,FALSE,"P"}</definedName>
    <definedName name="vv" localSheetId="10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5" hidden="1">{"Tab1",#N/A,FALSE,"P";"Tab2",#N/A,FALSE,"P"}</definedName>
    <definedName name="vvv" localSheetId="4" hidden="1">{"Tab1",#N/A,FALSE,"P";"Tab2",#N/A,FALSE,"P"}</definedName>
    <definedName name="vvv" localSheetId="3" hidden="1">{"Tab1",#N/A,FALSE,"P";"Tab2",#N/A,FALSE,"P"}</definedName>
    <definedName name="vvv" localSheetId="10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" localSheetId="10" hidden="1">{#N/A,#N/A,FALSE,"ОТЛАДКА"}</definedName>
    <definedName name="W" localSheetId="7" hidden="1">{#N/A,#N/A,FALSE,"ОТЛАДКА"}</definedName>
    <definedName name="W" hidden="1">{#N/A,#N/A,FALSE,"ОТЛАДКА"}</definedName>
    <definedName name="W_06_N" localSheetId="1">[48]wonebi!#REF!</definedName>
    <definedName name="W_06_N" localSheetId="0">[48]wonebi!#REF!</definedName>
    <definedName name="W_06_N" localSheetId="5">[48]wonebi!#REF!</definedName>
    <definedName name="W_06_N" localSheetId="4">[48]wonebi!#REF!</definedName>
    <definedName name="W_06_N" localSheetId="9">[48]wonebi!#REF!</definedName>
    <definedName name="W_06_N" localSheetId="3">[48]wonebi!#REF!</definedName>
    <definedName name="W_06_N" localSheetId="10">[48]wonebi!#REF!</definedName>
    <definedName name="W_06_N" localSheetId="6">[48]wonebi!#REF!</definedName>
    <definedName name="W_06_N" localSheetId="7">[48]wonebi!#REF!</definedName>
    <definedName name="W_06_N">[48]wonebi!#REF!</definedName>
    <definedName name="wage_govt_sector" localSheetId="1">#REF!</definedName>
    <definedName name="wage_govt_sector" localSheetId="0">#REF!</definedName>
    <definedName name="wage_govt_sector" localSheetId="5">#REF!</definedName>
    <definedName name="wage_govt_sector" localSheetId="4">#REF!</definedName>
    <definedName name="wage_govt_sector" localSheetId="9">#REF!</definedName>
    <definedName name="wage_govt_sector" localSheetId="3">#REF!</definedName>
    <definedName name="wage_govt_sector" localSheetId="10">#REF!</definedName>
    <definedName name="wage_govt_sector" localSheetId="6">#REF!</definedName>
    <definedName name="wage_govt_sector" localSheetId="7">#REF!</definedName>
    <definedName name="wage_govt_sector">#REF!</definedName>
    <definedName name="WaterEquity">IFERROR(OFFSET([20]Aggregate_Level!$F$50,0,0,1,-COUNT([20]Aggregate_Level!$B$50:$F$50)),0)</definedName>
    <definedName name="we" localSheetId="10" hidden="1">{#N/A,#N/A,FALSE,"ОТЛАДКА"}</definedName>
    <definedName name="we" localSheetId="7" hidden="1">{#N/A,#N/A,FALSE,"ОТЛАДКА"}</definedName>
    <definedName name="we" hidden="1">{#N/A,#N/A,FALSE,"ОТЛАДКА"}</definedName>
    <definedName name="Weights">[49]Cities!$C$2:$C$6</definedName>
    <definedName name="WEO" localSheetId="1">#REF!</definedName>
    <definedName name="WEO" localSheetId="0">#REF!</definedName>
    <definedName name="WEO" localSheetId="5">#REF!</definedName>
    <definedName name="WEO" localSheetId="4">#REF!</definedName>
    <definedName name="WEO" localSheetId="9">#REF!</definedName>
    <definedName name="WEO" localSheetId="3">#REF!</definedName>
    <definedName name="WEO" localSheetId="10">#REF!</definedName>
    <definedName name="WEO" localSheetId="6">#REF!</definedName>
    <definedName name="WEO" localSheetId="7">#REF!</definedName>
    <definedName name="WEO">#REF!</definedName>
    <definedName name="WPCP33_D" localSheetId="1">#REF!</definedName>
    <definedName name="WPCP33_D" localSheetId="0">#REF!</definedName>
    <definedName name="WPCP33_D" localSheetId="5">#REF!</definedName>
    <definedName name="WPCP33_D" localSheetId="4">#REF!</definedName>
    <definedName name="WPCP33_D" localSheetId="9">#REF!</definedName>
    <definedName name="WPCP33_D" localSheetId="3">#REF!</definedName>
    <definedName name="WPCP33_D" localSheetId="10">#REF!</definedName>
    <definedName name="WPCP33_D" localSheetId="6">#REF!</definedName>
    <definedName name="WPCP33_D" localSheetId="7">#REF!</definedName>
    <definedName name="WPCP33_D">#REF!</definedName>
    <definedName name="WPCP33pch" localSheetId="1">#REF!</definedName>
    <definedName name="WPCP33pch" localSheetId="0">#REF!</definedName>
    <definedName name="WPCP33pch" localSheetId="5">#REF!</definedName>
    <definedName name="WPCP33pch" localSheetId="4">#REF!</definedName>
    <definedName name="WPCP33pch" localSheetId="9">#REF!</definedName>
    <definedName name="WPCP33pch" localSheetId="3">#REF!</definedName>
    <definedName name="WPCP33pch" localSheetId="10">#REF!</definedName>
    <definedName name="WPCP33pch" localSheetId="6">#REF!</definedName>
    <definedName name="WPCP33pch" localSheetId="7">#REF!</definedName>
    <definedName name="WPCP33pch">#REF!</definedName>
    <definedName name="wrn.10yp._.balance._.sheet." localSheetId="10" hidden="1">{"10yp balance sheet",#N/A,FALSE,"Celtel alternative 6"}</definedName>
    <definedName name="wrn.10yp._.balance._.sheet." localSheetId="7" hidden="1">{"10yp balance sheet",#N/A,FALSE,"Celtel alternative 6"}</definedName>
    <definedName name="wrn.10yp._.balance._.sheet." hidden="1">{"10yp balance sheet",#N/A,FALSE,"Celtel alternative 6"}</definedName>
    <definedName name="wrn.10yp._.capex." localSheetId="10" hidden="1">{"10yp capex",#N/A,FALSE,"Celtel alternative 6"}</definedName>
    <definedName name="wrn.10yp._.capex." localSheetId="7" hidden="1">{"10yp capex",#N/A,FALSE,"Celtel alternative 6"}</definedName>
    <definedName name="wrn.10yp._.capex." hidden="1">{"10yp capex",#N/A,FALSE,"Celtel alternative 6"}</definedName>
    <definedName name="wrn.10yp._.customers." localSheetId="10" hidden="1">{"10yp customers",#N/A,FALSE,"Celtel alternative 6"}</definedName>
    <definedName name="wrn.10yp._.customers." localSheetId="7" hidden="1">{"10yp customers",#N/A,FALSE,"Celtel alternative 6"}</definedName>
    <definedName name="wrn.10yp._.customers." hidden="1">{"10yp customers",#N/A,FALSE,"Celtel alternative 6"}</definedName>
    <definedName name="wrn.10yp._.graphs." localSheetId="10" hidden="1">{"10yp graphs",#N/A,FALSE,"Market Data"}</definedName>
    <definedName name="wrn.10yp._.graphs." localSheetId="7" hidden="1">{"10yp graphs",#N/A,FALSE,"Market Data"}</definedName>
    <definedName name="wrn.10yp._.graphs." hidden="1">{"10yp graphs",#N/A,FALSE,"Market Data"}</definedName>
    <definedName name="wrn.10yp._.key._.data." localSheetId="10" hidden="1">{"10yp key data",#N/A,FALSE,"Market Data"}</definedName>
    <definedName name="wrn.10yp._.key._.data." localSheetId="7" hidden="1">{"10yp key data",#N/A,FALSE,"Market Data"}</definedName>
    <definedName name="wrn.10yp._.key._.data." hidden="1">{"10yp key data",#N/A,FALSE,"Market Data"}</definedName>
    <definedName name="wrn.10yp._.profit._.and._.loss." localSheetId="10" hidden="1">{"10yp profit and loss",#N/A,FALSE,"Celtel alternative 6"}</definedName>
    <definedName name="wrn.10yp._.profit._.and._.loss." localSheetId="7" hidden="1">{"10yp profit and loss",#N/A,FALSE,"Celtel alternative 6"}</definedName>
    <definedName name="wrn.10yp._.profit._.and._.loss." hidden="1">{"10yp profit and loss",#N/A,FALSE,"Celtel alternative 6"}</definedName>
    <definedName name="wrn.10yp._.tariffs." localSheetId="10" hidden="1">{"10yp tariffs",#N/A,FALSE,"Celtel alternative 6"}</definedName>
    <definedName name="wrn.10yp._.tariffs." localSheetId="7" hidden="1">{"10yp tariffs",#N/A,FALSE,"Celtel alternative 6"}</definedName>
    <definedName name="wrn.10yp._.tariffs." hidden="1">{"10yp tariffs",#N/A,FALSE,"Celtel alternative 6"}</definedName>
    <definedName name="wrn.22." localSheetId="10" hidden="1">{#N/A,#N/A,FALSE,"ОТЛАДКА"}</definedName>
    <definedName name="wrn.22." localSheetId="7" hidden="1">{#N/A,#N/A,FALSE,"ОТЛАДКА"}</definedName>
    <definedName name="wrn.22." hidden="1">{#N/A,#N/A,FALSE,"ОТЛАДКА"}</definedName>
    <definedName name="wrn.23." localSheetId="10" hidden="1">{#N/A,#N/A,FALSE,"ОТЛАДКА"}</definedName>
    <definedName name="wrn.23." localSheetId="7" hidden="1">{#N/A,#N/A,FALSE,"ОТЛАДКА"}</definedName>
    <definedName name="wrn.23." hidden="1">{#N/A,#N/A,FALSE,"ОТЛАДКА"}</definedName>
    <definedName name="wrn.3cases." localSheetId="10" hidden="1">{#N/A,"Base",FALSE,"Dividend";#N/A,"Conservative",FALSE,"Dividend";#N/A,"Downside",FALSE,"Dividend"}</definedName>
    <definedName name="wrn.3cases." localSheetId="7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quisition_matrix." localSheetId="10" hidden="1">{"Acq_matrix",#N/A,FALSE,"Acquisition Matrix"}</definedName>
    <definedName name="wrn.Acquisition_matrix." localSheetId="7" hidden="1">{"Acq_matrix",#N/A,FALSE,"Acquisition Matrix"}</definedName>
    <definedName name="wrn.Acquisition_matrix." hidden="1">{"Acq_matrix",#N/A,FALSE,"Acquisition Matrix"}</definedName>
    <definedName name="wrn.adj95." localSheetId="10" hidden="1">{"adj95mult",#N/A,FALSE,"COMPCO";"adj95est",#N/A,FALSE,"COMPCO"}</definedName>
    <definedName name="wrn.adj95." localSheetId="7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10" hidden="1">{#N/A,#N/A,FALSE,"Aging Summary";#N/A,#N/A,FALSE,"Ratio Analysis";#N/A,#N/A,FALSE,"Test 120 Day Accts";#N/A,#N/A,FALSE,"Tickmarks"}</definedName>
    <definedName name="wrn.aging._.and._.Trend._.Analysis1" localSheetId="7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7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QUIROR._.DCF." localSheetId="10" hidden="1">{"AQUIRORDCF",#N/A,FALSE,"Merger consequences";"Acquirorassns",#N/A,FALSE,"Merger consequences"}</definedName>
    <definedName name="wrn.AQUIROR._.DCF." localSheetId="7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BANKS." localSheetId="0" hidden="1">{#N/A,#N/A,FALSE,"BANKS"}</definedName>
    <definedName name="wrn.BANKS." localSheetId="5" hidden="1">{#N/A,#N/A,FALSE,"BANKS"}</definedName>
    <definedName name="wrn.BANKS." localSheetId="4" hidden="1">{#N/A,#N/A,FALSE,"BANKS"}</definedName>
    <definedName name="wrn.BANKS." localSheetId="3" hidden="1">{#N/A,#N/A,FALSE,"BANKS"}</definedName>
    <definedName name="wrn.BANKS." localSheetId="10" hidden="1">{#N/A,#N/A,FALSE,"BANKS"}</definedName>
    <definedName name="wrn.BANKS." localSheetId="7" hidden="1">{#N/A,#N/A,FALSE,"BANKS"}</definedName>
    <definedName name="wrn.BANKS." hidden="1">{#N/A,#N/A,FALSE,"BANKS"}</definedName>
    <definedName name="wrn.BANKS._1" localSheetId="0" hidden="1">{#N/A,#N/A,FALSE,"BANKS"}</definedName>
    <definedName name="wrn.BANKS._1" localSheetId="5" hidden="1">{#N/A,#N/A,FALSE,"BANKS"}</definedName>
    <definedName name="wrn.BANKS._1" localSheetId="4" hidden="1">{#N/A,#N/A,FALSE,"BANKS"}</definedName>
    <definedName name="wrn.BANKS._1" localSheetId="3" hidden="1">{#N/A,#N/A,FALSE,"BANKS"}</definedName>
    <definedName name="wrn.BANKS._1" localSheetId="10" hidden="1">{#N/A,#N/A,FALSE,"BANKS"}</definedName>
    <definedName name="wrn.BANKS._1" localSheetId="7" hidden="1">{#N/A,#N/A,FALSE,"BANKS"}</definedName>
    <definedName name="wrn.BANKS._1" hidden="1">{#N/A,#N/A,FALSE,"BANKS"}</definedName>
    <definedName name="wrn.BANKS._2" localSheetId="0" hidden="1">{#N/A,#N/A,FALSE,"BANKS"}</definedName>
    <definedName name="wrn.BANKS._2" localSheetId="5" hidden="1">{#N/A,#N/A,FALSE,"BANKS"}</definedName>
    <definedName name="wrn.BANKS._2" localSheetId="4" hidden="1">{#N/A,#N/A,FALSE,"BANKS"}</definedName>
    <definedName name="wrn.BANKS._2" localSheetId="3" hidden="1">{#N/A,#N/A,FALSE,"BANKS"}</definedName>
    <definedName name="wrn.BANKS._2" localSheetId="10" hidden="1">{#N/A,#N/A,FALSE,"BANKS"}</definedName>
    <definedName name="wrn.BANKS._2" localSheetId="7" hidden="1">{#N/A,#N/A,FALSE,"BANKS"}</definedName>
    <definedName name="wrn.BANKS._2" hidden="1">{#N/A,#N/A,FALSE,"BANKS"}</definedName>
    <definedName name="wrn.BOOK1.XLS." localSheetId="10" hidden="1">{#N/A,#N/A,FALSE,"Sheet1"}</definedName>
    <definedName name="wrn.BOOK1.XLS." localSheetId="7" hidden="1">{#N/A,#N/A,FALSE,"Sheet1"}</definedName>
    <definedName name="wrn.BOOK1.XLS." hidden="1">{#N/A,#N/A,FALSE,"Sheet1"}</definedName>
    <definedName name="wrn.BOP." localSheetId="0" hidden="1">{#N/A,#N/A,FALSE,"BOP"}</definedName>
    <definedName name="wrn.BOP." localSheetId="5" hidden="1">{#N/A,#N/A,FALSE,"BOP"}</definedName>
    <definedName name="wrn.BOP." localSheetId="4" hidden="1">{#N/A,#N/A,FALSE,"BOP"}</definedName>
    <definedName name="wrn.BOP." localSheetId="3" hidden="1">{#N/A,#N/A,FALSE,"BOP"}</definedName>
    <definedName name="wrn.BOP." localSheetId="10" hidden="1">{#N/A,#N/A,FALSE,"BOP"}</definedName>
    <definedName name="wrn.BOP." localSheetId="7" hidden="1">{#N/A,#N/A,FALSE,"BOP"}</definedName>
    <definedName name="wrn.BOP." hidden="1">{#N/A,#N/A,FALSE,"BOP"}</definedName>
    <definedName name="wrn.BOP._1" localSheetId="0" hidden="1">{#N/A,#N/A,FALSE,"BOP"}</definedName>
    <definedName name="wrn.BOP._1" localSheetId="5" hidden="1">{#N/A,#N/A,FALSE,"BOP"}</definedName>
    <definedName name="wrn.BOP._1" localSheetId="4" hidden="1">{#N/A,#N/A,FALSE,"BOP"}</definedName>
    <definedName name="wrn.BOP._1" localSheetId="3" hidden="1">{#N/A,#N/A,FALSE,"BOP"}</definedName>
    <definedName name="wrn.BOP._1" localSheetId="10" hidden="1">{#N/A,#N/A,FALSE,"BOP"}</definedName>
    <definedName name="wrn.BOP._1" localSheetId="7" hidden="1">{#N/A,#N/A,FALSE,"BOP"}</definedName>
    <definedName name="wrn.BOP._1" hidden="1">{#N/A,#N/A,FALSE,"BOP"}</definedName>
    <definedName name="wrn.BOP._2" localSheetId="0" hidden="1">{#N/A,#N/A,FALSE,"BOP"}</definedName>
    <definedName name="wrn.BOP._2" localSheetId="5" hidden="1">{#N/A,#N/A,FALSE,"BOP"}</definedName>
    <definedName name="wrn.BOP._2" localSheetId="4" hidden="1">{#N/A,#N/A,FALSE,"BOP"}</definedName>
    <definedName name="wrn.BOP._2" localSheetId="3" hidden="1">{#N/A,#N/A,FALSE,"BOP"}</definedName>
    <definedName name="wrn.BOP._2" localSheetId="10" hidden="1">{#N/A,#N/A,FALSE,"BOP"}</definedName>
    <definedName name="wrn.BOP._2" localSheetId="7" hidden="1">{#N/A,#N/A,FALSE,"BOP"}</definedName>
    <definedName name="wrn.BOP._2" hidden="1">{#N/A,#N/A,FALSE,"BOP"}</definedName>
    <definedName name="wrn.BOP_MIDTERM." localSheetId="0" hidden="1">{"BOP_TAB",#N/A,FALSE,"N";"MIDTERM_TAB",#N/A,FALSE,"O"}</definedName>
    <definedName name="wrn.BOP_MIDTERM." localSheetId="5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10" hidden="1">{"BOP_TAB",#N/A,FALSE,"N";"MIDTERM_TAB",#N/A,FALSE,"O"}</definedName>
    <definedName name="wrn.BOP_MIDTERM." localSheetId="7" hidden="1">{"BOP_TAB",#N/A,FALSE,"N";"MIDTERM_TAB",#N/A,FALSE,"O"}</definedName>
    <definedName name="wrn.BOP_MIDTERM." hidden="1">{"BOP_TAB",#N/A,FALSE,"N";"MIDTERM_TAB",#N/A,FALSE,"O"}</definedName>
    <definedName name="wrn.BOP_MIDTERM._1" localSheetId="0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3" hidden="1">{"BOP_TAB",#N/A,FALSE,"N";"MIDTERM_TAB",#N/A,FALSE,"O"}</definedName>
    <definedName name="wrn.BOP_MIDTERM._1" localSheetId="10" hidden="1">{"BOP_TAB",#N/A,FALSE,"N";"MIDTERM_TAB",#N/A,FALSE,"O"}</definedName>
    <definedName name="wrn.BOP_MIDTERM._1" localSheetId="7" hidden="1">{"BOP_TAB",#N/A,FALSE,"N";"MIDTERM_TAB",#N/A,FALSE,"O"}</definedName>
    <definedName name="wrn.BOP_MIDTERM._1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4" hidden="1">{"BOP_TAB",#N/A,FALSE,"N";"MIDTERM_TAB",#N/A,FALSE,"O"}</definedName>
    <definedName name="wrn.BOP_MIDTERM._2" localSheetId="3" hidden="1">{"BOP_TAB",#N/A,FALSE,"N";"MIDTERM_TAB",#N/A,FALSE,"O"}</definedName>
    <definedName name="wrn.BOP_MIDTERM._2" localSheetId="10" hidden="1">{"BOP_TAB",#N/A,FALSE,"N";"MIDTERM_TAB",#N/A,FALSE,"O"}</definedName>
    <definedName name="wrn.BOP_MIDTERM._2" localSheetId="7" hidden="1">{"BOP_TAB",#N/A,FALSE,"N";"MIDTERM_TAB",#N/A,FALSE,"O"}</definedName>
    <definedName name="wrn.BOP_MIDTERM._2" hidden="1">{"BOP_TAB",#N/A,FALSE,"N";"MIDTERM_TAB",#N/A,FALSE,"O"}</definedName>
    <definedName name="wrn.budget._.balance._.sheet." localSheetId="10" hidden="1">{"bugdet992000 balance sheet",#N/A,FALSE,"Celtel alternative 6"}</definedName>
    <definedName name="wrn.budget._.balance._.sheet." localSheetId="7" hidden="1">{"bugdet992000 balance sheet",#N/A,FALSE,"Celtel alternative 6"}</definedName>
    <definedName name="wrn.budget._.balance._.sheet." hidden="1">{"bugdet992000 balance sheet",#N/A,FALSE,"Celtel alternative 6"}</definedName>
    <definedName name="wrn.budget._.capex." localSheetId="10" hidden="1">{"budget992000 capex",#N/A,FALSE,"Celtel alternative 6"}</definedName>
    <definedName name="wrn.budget._.capex." localSheetId="7" hidden="1">{"budget992000 capex",#N/A,FALSE,"Celtel alternative 6"}</definedName>
    <definedName name="wrn.budget._.capex." hidden="1">{"budget992000 capex",#N/A,FALSE,"Celtel alternative 6"}</definedName>
    <definedName name="wrn.budget._.customers." localSheetId="10" hidden="1">{"budget992000_customers",#N/A,FALSE,"Celtel alternative 6"}</definedName>
    <definedName name="wrn.budget._.customers." localSheetId="7" hidden="1">{"budget992000_customers",#N/A,FALSE,"Celtel alternative 6"}</definedName>
    <definedName name="wrn.budget._.customers." hidden="1">{"budget992000_customers",#N/A,FALSE,"Celtel alternative 6"}</definedName>
    <definedName name="wrn.budget._.profit._.and._.loss." localSheetId="10" hidden="1">{"budget992000 profit and loss",#N/A,FALSE,"Celtel alternative 6"}</definedName>
    <definedName name="wrn.budget._.profit._.and._.loss." localSheetId="7" hidden="1">{"budget992000 profit and loss",#N/A,FALSE,"Celtel alternative 6"}</definedName>
    <definedName name="wrn.budget._.profit._.and._.loss." hidden="1">{"budget992000 profit and loss",#N/A,FALSE,"Celtel alternative 6"}</definedName>
    <definedName name="wrn.budget._.tariffs._.and._.usage." localSheetId="10" hidden="1">{"budget992000 tariff and usage",#N/A,FALSE,"Celtel alternative 6"}</definedName>
    <definedName name="wrn.budget._.tariffs._.and._.usage." localSheetId="7" hidden="1">{"budget992000 tariff and usage",#N/A,FALSE,"Celtel alternative 6"}</definedName>
    <definedName name="wrn.budget._.tariffs._.and._.usage." hidden="1">{"budget992000 tariff and usage",#N/A,FALSE,"Celtel alternative 6"}</definedName>
    <definedName name="wrn.Cash._.Plan." localSheetId="10" hidden="1">{"cash plan",#N/A,FALSE,"fccashflow"}</definedName>
    <definedName name="wrn.Cash._.Plan." localSheetId="7" hidden="1">{"cash plan",#N/A,FALSE,"fccashflow"}</definedName>
    <definedName name="wrn.Cash._.Plan." hidden="1">{"cash plan",#N/A,FALSE,"fccashflow"}</definedName>
    <definedName name="wrn.celkový._.tisk._.detail." localSheetId="10" hidden="1">{"celkový rozpočet - detail",#N/A,FALSE,"Aktualizace č. 1"}</definedName>
    <definedName name="wrn.celkový._.tisk._.detail." localSheetId="7" hidden="1">{"celkový rozpočet - detail",#N/A,FALSE,"Aktualizace č. 1"}</definedName>
    <definedName name="wrn.celkový._.tisk._.detail." hidden="1">{"celkový rozpočet - detail",#N/A,FALSE,"Aktualizace č. 1"}</definedName>
    <definedName name="wrn.compco." localSheetId="10" hidden="1">{"mult96",#N/A,FALSE,"PETCOMP";"est96",#N/A,FALSE,"PETCOMP";"mult95",#N/A,FALSE,"PETCOMP";"est95",#N/A,FALSE,"PETCOMP";"multltm",#N/A,FALSE,"PETCOMP";"resultltm",#N/A,FALSE,"PETCOMP"}</definedName>
    <definedName name="wrn.compco." localSheetId="7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localSheetId="10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omplet." localSheetId="7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omplet.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REDIT." localSheetId="0" hidden="1">{#N/A,#N/A,FALSE,"CREDIT"}</definedName>
    <definedName name="wrn.CREDIT." localSheetId="5" hidden="1">{#N/A,#N/A,FALSE,"CREDIT"}</definedName>
    <definedName name="wrn.CREDIT." localSheetId="4" hidden="1">{#N/A,#N/A,FALSE,"CREDIT"}</definedName>
    <definedName name="wrn.CREDIT." localSheetId="3" hidden="1">{#N/A,#N/A,FALSE,"CREDIT"}</definedName>
    <definedName name="wrn.CREDIT." localSheetId="10" hidden="1">{#N/A,#N/A,FALSE,"CREDIT"}</definedName>
    <definedName name="wrn.CREDIT." localSheetId="7" hidden="1">{#N/A,#N/A,FALSE,"CREDIT"}</definedName>
    <definedName name="wrn.CREDIT." hidden="1">{#N/A,#N/A,FALSE,"CREDIT"}</definedName>
    <definedName name="wrn.CREDIT._1" localSheetId="0" hidden="1">{#N/A,#N/A,FALSE,"CREDIT"}</definedName>
    <definedName name="wrn.CREDIT._1" localSheetId="5" hidden="1">{#N/A,#N/A,FALSE,"CREDIT"}</definedName>
    <definedName name="wrn.CREDIT._1" localSheetId="4" hidden="1">{#N/A,#N/A,FALSE,"CREDIT"}</definedName>
    <definedName name="wrn.CREDIT._1" localSheetId="3" hidden="1">{#N/A,#N/A,FALSE,"CREDIT"}</definedName>
    <definedName name="wrn.CREDIT._1" localSheetId="10" hidden="1">{#N/A,#N/A,FALSE,"CREDIT"}</definedName>
    <definedName name="wrn.CREDIT._1" localSheetId="7" hidden="1">{#N/A,#N/A,FALSE,"CREDIT"}</definedName>
    <definedName name="wrn.CREDIT._1" hidden="1">{#N/A,#N/A,FALSE,"CREDIT"}</definedName>
    <definedName name="wrn.CREDIT._2" localSheetId="0" hidden="1">{#N/A,#N/A,FALSE,"CREDIT"}</definedName>
    <definedName name="wrn.CREDIT._2" localSheetId="5" hidden="1">{#N/A,#N/A,FALSE,"CREDIT"}</definedName>
    <definedName name="wrn.CREDIT._2" localSheetId="4" hidden="1">{#N/A,#N/A,FALSE,"CREDIT"}</definedName>
    <definedName name="wrn.CREDIT._2" localSheetId="3" hidden="1">{#N/A,#N/A,FALSE,"CREDIT"}</definedName>
    <definedName name="wrn.CREDIT._2" localSheetId="10" hidden="1">{#N/A,#N/A,FALSE,"CREDIT"}</definedName>
    <definedName name="wrn.CREDIT._2" localSheetId="7" hidden="1">{#N/A,#N/A,FALSE,"CREDIT"}</definedName>
    <definedName name="wrn.CREDIT._2" hidden="1">{#N/A,#N/A,FALSE,"CREDIT"}</definedName>
    <definedName name="wrn.DCF." localSheetId="10" hidden="1">{"DCF1",#N/A,FALSE,"SIERRA DCF";"MATRIX1",#N/A,FALSE,"SIERRA DCF"}</definedName>
    <definedName name="wrn.DCF." localSheetId="7" hidden="1">{"DCF1",#N/A,FALSE,"SIERRA DCF";"MATRIX1",#N/A,FALSE,"SIERRA DCF"}</definedName>
    <definedName name="wrn.DCF." hidden="1">{"DCF1",#N/A,FALSE,"SIERRA DCF";"MATRIX1",#N/A,FALSE,"SIERRA DCF"}</definedName>
    <definedName name="wrn.DCF_Terminal_Value_qchm." localSheetId="10" hidden="1">{"qchm_dcf",#N/A,FALSE,"QCHMDCF2";"qchm_terminal",#N/A,FALSE,"QCHMDCF2"}</definedName>
    <definedName name="wrn.DCF_Terminal_Value_qchm." localSheetId="7" hidden="1">{"qchm_dcf",#N/A,FALSE,"QCHMDCF2";"qchm_terminal",#N/A,FALSE,"QCHMDCF2"}</definedName>
    <definedName name="wrn.DCF_Terminal_Value_qchm." hidden="1">{"qchm_dcf",#N/A,FALSE,"QCHMDCF2";"qchm_terminal",#N/A,FALSE,"QCHMDCF2"}</definedName>
    <definedName name="wrn.DEBTSVC." localSheetId="0" hidden="1">{#N/A,#N/A,FALSE,"DEBTSVC"}</definedName>
    <definedName name="wrn.DEBTSVC." localSheetId="5" hidden="1">{#N/A,#N/A,FALSE,"DEBTSVC"}</definedName>
    <definedName name="wrn.DEBTSVC." localSheetId="4" hidden="1">{#N/A,#N/A,FALSE,"DEBTSVC"}</definedName>
    <definedName name="wrn.DEBTSVC." localSheetId="3" hidden="1">{#N/A,#N/A,FALSE,"DEBTSVC"}</definedName>
    <definedName name="wrn.DEBTSVC." localSheetId="10" hidden="1">{#N/A,#N/A,FALSE,"DEBTSVC"}</definedName>
    <definedName name="wrn.DEBTSVC." localSheetId="7" hidden="1">{#N/A,#N/A,FALSE,"DEBTSVC"}</definedName>
    <definedName name="wrn.DEBTSVC." hidden="1">{#N/A,#N/A,FALSE,"DEBTSVC"}</definedName>
    <definedName name="wrn.DEBTSVC._1" localSheetId="0" hidden="1">{#N/A,#N/A,FALSE,"DEBTSVC"}</definedName>
    <definedName name="wrn.DEBTSVC._1" localSheetId="5" hidden="1">{#N/A,#N/A,FALSE,"DEBTSVC"}</definedName>
    <definedName name="wrn.DEBTSVC._1" localSheetId="4" hidden="1">{#N/A,#N/A,FALSE,"DEBTSVC"}</definedName>
    <definedName name="wrn.DEBTSVC._1" localSheetId="3" hidden="1">{#N/A,#N/A,FALSE,"DEBTSVC"}</definedName>
    <definedName name="wrn.DEBTSVC._1" localSheetId="10" hidden="1">{#N/A,#N/A,FALSE,"DEBTSVC"}</definedName>
    <definedName name="wrn.DEBTSVC._1" localSheetId="7" hidden="1">{#N/A,#N/A,FALSE,"DEBTSVC"}</definedName>
    <definedName name="wrn.DEBTSVC._1" hidden="1">{#N/A,#N/A,FALSE,"DEBTSVC"}</definedName>
    <definedName name="wrn.DEBTSVC._2" localSheetId="0" hidden="1">{#N/A,#N/A,FALSE,"DEBTSVC"}</definedName>
    <definedName name="wrn.DEBTSVC._2" localSheetId="5" hidden="1">{#N/A,#N/A,FALSE,"DEBTSVC"}</definedName>
    <definedName name="wrn.DEBTSVC._2" localSheetId="4" hidden="1">{#N/A,#N/A,FALSE,"DEBTSVC"}</definedName>
    <definedName name="wrn.DEBTSVC._2" localSheetId="3" hidden="1">{#N/A,#N/A,FALSE,"DEBTSVC"}</definedName>
    <definedName name="wrn.DEBTSVC._2" localSheetId="10" hidden="1">{#N/A,#N/A,FALSE,"DEBTSVC"}</definedName>
    <definedName name="wrn.DEBTSVC._2" localSheetId="7" hidden="1">{#N/A,#N/A,FALSE,"DEBTSVC"}</definedName>
    <definedName name="wrn.DEBTSVC._2" hidden="1">{#N/A,#N/A,FALSE,"DEBTSVC"}</definedName>
    <definedName name="wrn.DEPO." localSheetId="0" hidden="1">{#N/A,#N/A,FALSE,"DEPO"}</definedName>
    <definedName name="wrn.DEPO." localSheetId="5" hidden="1">{#N/A,#N/A,FALSE,"DEPO"}</definedName>
    <definedName name="wrn.DEPO." localSheetId="4" hidden="1">{#N/A,#N/A,FALSE,"DEPO"}</definedName>
    <definedName name="wrn.DEPO." localSheetId="3" hidden="1">{#N/A,#N/A,FALSE,"DEPO"}</definedName>
    <definedName name="wrn.DEPO." localSheetId="10" hidden="1">{#N/A,#N/A,FALSE,"DEPO"}</definedName>
    <definedName name="wrn.DEPO." localSheetId="7" hidden="1">{#N/A,#N/A,FALSE,"DEPO"}</definedName>
    <definedName name="wrn.DEPO." hidden="1">{#N/A,#N/A,FALSE,"DEPO"}</definedName>
    <definedName name="wrn.DEPO._1" localSheetId="0" hidden="1">{#N/A,#N/A,FALSE,"DEPO"}</definedName>
    <definedName name="wrn.DEPO._1" localSheetId="5" hidden="1">{#N/A,#N/A,FALSE,"DEPO"}</definedName>
    <definedName name="wrn.DEPO._1" localSheetId="4" hidden="1">{#N/A,#N/A,FALSE,"DEPO"}</definedName>
    <definedName name="wrn.DEPO._1" localSheetId="3" hidden="1">{#N/A,#N/A,FALSE,"DEPO"}</definedName>
    <definedName name="wrn.DEPO._1" localSheetId="10" hidden="1">{#N/A,#N/A,FALSE,"DEPO"}</definedName>
    <definedName name="wrn.DEPO._1" localSheetId="7" hidden="1">{#N/A,#N/A,FALSE,"DEPO"}</definedName>
    <definedName name="wrn.DEPO._1" hidden="1">{#N/A,#N/A,FALSE,"DEPO"}</definedName>
    <definedName name="wrn.DEPO._2" localSheetId="0" hidden="1">{#N/A,#N/A,FALSE,"DEPO"}</definedName>
    <definedName name="wrn.DEPO._2" localSheetId="5" hidden="1">{#N/A,#N/A,FALSE,"DEPO"}</definedName>
    <definedName name="wrn.DEPO._2" localSheetId="4" hidden="1">{#N/A,#N/A,FALSE,"DEPO"}</definedName>
    <definedName name="wrn.DEPO._2" localSheetId="3" hidden="1">{#N/A,#N/A,FALSE,"DEPO"}</definedName>
    <definedName name="wrn.DEPO._2" localSheetId="10" hidden="1">{#N/A,#N/A,FALSE,"DEPO"}</definedName>
    <definedName name="wrn.DEPO._2" localSheetId="7" hidden="1">{#N/A,#N/A,FALSE,"DEPO"}</definedName>
    <definedName name="wrn.DEPO._2" hidden="1">{#N/A,#N/A,FALSE,"DEPO"}</definedName>
    <definedName name="wrn.Economic._.Value._.Added._.Analysis." localSheetId="10" hidden="1">{"EVA",#N/A,FALSE,"EVA";"WACC",#N/A,FALSE,"WACC"}</definedName>
    <definedName name="wrn.Economic._.Value._.Added._.Analysis." localSheetId="7" hidden="1">{"EVA",#N/A,FALSE,"EVA";"WACC",#N/A,FALSE,"WACC"}</definedName>
    <definedName name="wrn.Economic._.Value._.Added._.Analysis." hidden="1">{"EVA",#N/A,FALSE,"EVA";"WACC",#N/A,FALSE,"WACC"}</definedName>
    <definedName name="wrn.EXCISE." localSheetId="0" hidden="1">{#N/A,#N/A,FALSE,"EXCISE"}</definedName>
    <definedName name="wrn.EXCISE." localSheetId="5" hidden="1">{#N/A,#N/A,FALSE,"EXCISE"}</definedName>
    <definedName name="wrn.EXCISE." localSheetId="4" hidden="1">{#N/A,#N/A,FALSE,"EXCISE"}</definedName>
    <definedName name="wrn.EXCISE." localSheetId="3" hidden="1">{#N/A,#N/A,FALSE,"EXCISE"}</definedName>
    <definedName name="wrn.EXCISE." localSheetId="10" hidden="1">{#N/A,#N/A,FALSE,"EXCISE"}</definedName>
    <definedName name="wrn.EXCISE." localSheetId="7" hidden="1">{#N/A,#N/A,FALSE,"EXCISE"}</definedName>
    <definedName name="wrn.EXCISE." hidden="1">{#N/A,#N/A,FALSE,"EXCISE"}</definedName>
    <definedName name="wrn.EXCISE._1" localSheetId="0" hidden="1">{#N/A,#N/A,FALSE,"EXCISE"}</definedName>
    <definedName name="wrn.EXCISE._1" localSheetId="5" hidden="1">{#N/A,#N/A,FALSE,"EXCISE"}</definedName>
    <definedName name="wrn.EXCISE._1" localSheetId="4" hidden="1">{#N/A,#N/A,FALSE,"EXCISE"}</definedName>
    <definedName name="wrn.EXCISE._1" localSheetId="3" hidden="1">{#N/A,#N/A,FALSE,"EXCISE"}</definedName>
    <definedName name="wrn.EXCISE._1" localSheetId="10" hidden="1">{#N/A,#N/A,FALSE,"EXCISE"}</definedName>
    <definedName name="wrn.EXCISE._1" localSheetId="7" hidden="1">{#N/A,#N/A,FALSE,"EXCISE"}</definedName>
    <definedName name="wrn.EXCISE._1" hidden="1">{#N/A,#N/A,FALSE,"EXCISE"}</definedName>
    <definedName name="wrn.EXCISE._2" localSheetId="0" hidden="1">{#N/A,#N/A,FALSE,"EXCISE"}</definedName>
    <definedName name="wrn.EXCISE._2" localSheetId="5" hidden="1">{#N/A,#N/A,FALSE,"EXCISE"}</definedName>
    <definedName name="wrn.EXCISE._2" localSheetId="4" hidden="1">{#N/A,#N/A,FALSE,"EXCISE"}</definedName>
    <definedName name="wrn.EXCISE._2" localSheetId="3" hidden="1">{#N/A,#N/A,FALSE,"EXCISE"}</definedName>
    <definedName name="wrn.EXCISE._2" localSheetId="10" hidden="1">{#N/A,#N/A,FALSE,"EXCISE"}</definedName>
    <definedName name="wrn.EXCISE._2" localSheetId="7" hidden="1">{#N/A,#N/A,FALSE,"EXCISE"}</definedName>
    <definedName name="wrn.EXCISE._2" hidden="1">{#N/A,#N/A,FALSE,"EXCISE"}</definedName>
    <definedName name="wrn.EXRATE." localSheetId="0" hidden="1">{#N/A,#N/A,FALSE,"EXRATE"}</definedName>
    <definedName name="wrn.EXRATE." localSheetId="5" hidden="1">{#N/A,#N/A,FALSE,"EXRATE"}</definedName>
    <definedName name="wrn.EXRATE." localSheetId="4" hidden="1">{#N/A,#N/A,FALSE,"EXRATE"}</definedName>
    <definedName name="wrn.EXRATE." localSheetId="3" hidden="1">{#N/A,#N/A,FALSE,"EXRATE"}</definedName>
    <definedName name="wrn.EXRATE." localSheetId="10" hidden="1">{#N/A,#N/A,FALSE,"EXRATE"}</definedName>
    <definedName name="wrn.EXRATE." localSheetId="7" hidden="1">{#N/A,#N/A,FALSE,"EXRATE"}</definedName>
    <definedName name="wrn.EXRATE." hidden="1">{#N/A,#N/A,FALSE,"EXRATE"}</definedName>
    <definedName name="wrn.EXRATE._1" localSheetId="0" hidden="1">{#N/A,#N/A,FALSE,"EXRATE"}</definedName>
    <definedName name="wrn.EXRATE._1" localSheetId="5" hidden="1">{#N/A,#N/A,FALSE,"EXRATE"}</definedName>
    <definedName name="wrn.EXRATE._1" localSheetId="4" hidden="1">{#N/A,#N/A,FALSE,"EXRATE"}</definedName>
    <definedName name="wrn.EXRATE._1" localSheetId="3" hidden="1">{#N/A,#N/A,FALSE,"EXRATE"}</definedName>
    <definedName name="wrn.EXRATE._1" localSheetId="10" hidden="1">{#N/A,#N/A,FALSE,"EXRATE"}</definedName>
    <definedName name="wrn.EXRATE._1" localSheetId="7" hidden="1">{#N/A,#N/A,FALSE,"EXRATE"}</definedName>
    <definedName name="wrn.EXRATE._1" hidden="1">{#N/A,#N/A,FALSE,"EXRATE"}</definedName>
    <definedName name="wrn.EXRATE._2" localSheetId="0" hidden="1">{#N/A,#N/A,FALSE,"EXRATE"}</definedName>
    <definedName name="wrn.EXRATE._2" localSheetId="5" hidden="1">{#N/A,#N/A,FALSE,"EXRATE"}</definedName>
    <definedName name="wrn.EXRATE._2" localSheetId="4" hidden="1">{#N/A,#N/A,FALSE,"EXRATE"}</definedName>
    <definedName name="wrn.EXRATE._2" localSheetId="3" hidden="1">{#N/A,#N/A,FALSE,"EXRATE"}</definedName>
    <definedName name="wrn.EXRATE._2" localSheetId="10" hidden="1">{#N/A,#N/A,FALSE,"EXRATE"}</definedName>
    <definedName name="wrn.EXRATE._2" localSheetId="7" hidden="1">{#N/A,#N/A,FALSE,"EXRATE"}</definedName>
    <definedName name="wrn.EXRATE._2" hidden="1">{#N/A,#N/A,FALSE,"EXRATE"}</definedName>
    <definedName name="wrn.EXTDEBT." localSheetId="0" hidden="1">{#N/A,#N/A,FALSE,"EXTDEBT"}</definedName>
    <definedName name="wrn.EXTDEBT." localSheetId="5" hidden="1">{#N/A,#N/A,FALSE,"EXTDEBT"}</definedName>
    <definedName name="wrn.EXTDEBT." localSheetId="4" hidden="1">{#N/A,#N/A,FALSE,"EXTDEBT"}</definedName>
    <definedName name="wrn.EXTDEBT." localSheetId="3" hidden="1">{#N/A,#N/A,FALSE,"EXTDEBT"}</definedName>
    <definedName name="wrn.EXTDEBT." localSheetId="10" hidden="1">{#N/A,#N/A,FALSE,"EXTDEBT"}</definedName>
    <definedName name="wrn.EXTDEBT." localSheetId="7" hidden="1">{#N/A,#N/A,FALSE,"EXTDEBT"}</definedName>
    <definedName name="wrn.EXTDEBT." hidden="1">{#N/A,#N/A,FALSE,"EXTDEBT"}</definedName>
    <definedName name="wrn.EXTDEBT._1" localSheetId="0" hidden="1">{#N/A,#N/A,FALSE,"EXTDEBT"}</definedName>
    <definedName name="wrn.EXTDEBT._1" localSheetId="5" hidden="1">{#N/A,#N/A,FALSE,"EXTDEBT"}</definedName>
    <definedName name="wrn.EXTDEBT._1" localSheetId="4" hidden="1">{#N/A,#N/A,FALSE,"EXTDEBT"}</definedName>
    <definedName name="wrn.EXTDEBT._1" localSheetId="3" hidden="1">{#N/A,#N/A,FALSE,"EXTDEBT"}</definedName>
    <definedName name="wrn.EXTDEBT._1" localSheetId="10" hidden="1">{#N/A,#N/A,FALSE,"EXTDEBT"}</definedName>
    <definedName name="wrn.EXTDEBT._1" localSheetId="7" hidden="1">{#N/A,#N/A,FALSE,"EXTDEBT"}</definedName>
    <definedName name="wrn.EXTDEBT._1" hidden="1">{#N/A,#N/A,FALSE,"EXTDEBT"}</definedName>
    <definedName name="wrn.EXTDEBT._2" localSheetId="0" hidden="1">{#N/A,#N/A,FALSE,"EXTDEBT"}</definedName>
    <definedName name="wrn.EXTDEBT._2" localSheetId="5" hidden="1">{#N/A,#N/A,FALSE,"EXTDEBT"}</definedName>
    <definedName name="wrn.EXTDEBT._2" localSheetId="4" hidden="1">{#N/A,#N/A,FALSE,"EXTDEBT"}</definedName>
    <definedName name="wrn.EXTDEBT._2" localSheetId="3" hidden="1">{#N/A,#N/A,FALSE,"EXTDEBT"}</definedName>
    <definedName name="wrn.EXTDEBT._2" localSheetId="10" hidden="1">{#N/A,#N/A,FALSE,"EXTDEBT"}</definedName>
    <definedName name="wrn.EXTDEBT._2" localSheetId="7" hidden="1">{#N/A,#N/A,FALSE,"EXTDEBT"}</definedName>
    <definedName name="wrn.EXTDEBT._2" hidden="1">{#N/A,#N/A,FALSE,"EXTDEBT"}</definedName>
    <definedName name="wrn.EXTRABUDGT." localSheetId="0" hidden="1">{#N/A,#N/A,FALSE,"EXTRABUDGT"}</definedName>
    <definedName name="wrn.EXTRABUDGT." localSheetId="5" hidden="1">{#N/A,#N/A,FALSE,"EXTRABUDGT"}</definedName>
    <definedName name="wrn.EXTRABUDGT." localSheetId="4" hidden="1">{#N/A,#N/A,FALSE,"EXTRABUDGT"}</definedName>
    <definedName name="wrn.EXTRABUDGT." localSheetId="3" hidden="1">{#N/A,#N/A,FALSE,"EXTRABUDGT"}</definedName>
    <definedName name="wrn.EXTRABUDGT." localSheetId="10" hidden="1">{#N/A,#N/A,FALSE,"EXTRABUDGT"}</definedName>
    <definedName name="wrn.EXTRABUDGT." localSheetId="7" hidden="1">{#N/A,#N/A,FALSE,"EXTRABUDGT"}</definedName>
    <definedName name="wrn.EXTRABUDGT." hidden="1">{#N/A,#N/A,FALSE,"EXTRABUDGT"}</definedName>
    <definedName name="wrn.EXTRABUDGT._1" localSheetId="0" hidden="1">{#N/A,#N/A,FALSE,"EXTRABUDGT"}</definedName>
    <definedName name="wrn.EXTRABUDGT._1" localSheetId="5" hidden="1">{#N/A,#N/A,FALSE,"EXTRABUDGT"}</definedName>
    <definedName name="wrn.EXTRABUDGT._1" localSheetId="4" hidden="1">{#N/A,#N/A,FALSE,"EXTRABUDGT"}</definedName>
    <definedName name="wrn.EXTRABUDGT._1" localSheetId="3" hidden="1">{#N/A,#N/A,FALSE,"EXTRABUDGT"}</definedName>
    <definedName name="wrn.EXTRABUDGT._1" localSheetId="10" hidden="1">{#N/A,#N/A,FALSE,"EXTRABUDGT"}</definedName>
    <definedName name="wrn.EXTRABUDGT._1" localSheetId="7" hidden="1">{#N/A,#N/A,FALSE,"EXTRABUDGT"}</definedName>
    <definedName name="wrn.EXTRABUDGT._1" hidden="1">{#N/A,#N/A,FALSE,"EXTRABUDGT"}</definedName>
    <definedName name="wrn.EXTRABUDGT._2" localSheetId="0" hidden="1">{#N/A,#N/A,FALSE,"EXTRABUDGT"}</definedName>
    <definedName name="wrn.EXTRABUDGT._2" localSheetId="5" hidden="1">{#N/A,#N/A,FALSE,"EXTRABUDGT"}</definedName>
    <definedName name="wrn.EXTRABUDGT._2" localSheetId="4" hidden="1">{#N/A,#N/A,FALSE,"EXTRABUDGT"}</definedName>
    <definedName name="wrn.EXTRABUDGT._2" localSheetId="3" hidden="1">{#N/A,#N/A,FALSE,"EXTRABUDGT"}</definedName>
    <definedName name="wrn.EXTRABUDGT._2" localSheetId="10" hidden="1">{#N/A,#N/A,FALSE,"EXTRABUDGT"}</definedName>
    <definedName name="wrn.EXTRABUDGT._2" localSheetId="7" hidden="1">{#N/A,#N/A,FALSE,"EXTRABUDGT"}</definedName>
    <definedName name="wrn.EXTRABUDGT._2" hidden="1">{#N/A,#N/A,FALSE,"EXTRABUDGT"}</definedName>
    <definedName name="wrn.EXTRABUDGT2." localSheetId="0" hidden="1">{#N/A,#N/A,FALSE,"EXTRABUDGT2"}</definedName>
    <definedName name="wrn.EXTRABUDGT2." localSheetId="5" hidden="1">{#N/A,#N/A,FALSE,"EXTRABUDGT2"}</definedName>
    <definedName name="wrn.EXTRABUDGT2." localSheetId="4" hidden="1">{#N/A,#N/A,FALSE,"EXTRABUDGT2"}</definedName>
    <definedName name="wrn.EXTRABUDGT2." localSheetId="3" hidden="1">{#N/A,#N/A,FALSE,"EXTRABUDGT2"}</definedName>
    <definedName name="wrn.EXTRABUDGT2." localSheetId="10" hidden="1">{#N/A,#N/A,FALSE,"EXTRABUDGT2"}</definedName>
    <definedName name="wrn.EXTRABUDGT2." localSheetId="7" hidden="1">{#N/A,#N/A,FALSE,"EXTRABUDGT2"}</definedName>
    <definedName name="wrn.EXTRABUDGT2." hidden="1">{#N/A,#N/A,FALSE,"EXTRABUDGT2"}</definedName>
    <definedName name="wrn.EXTRABUDGT2._1" localSheetId="0" hidden="1">{#N/A,#N/A,FALSE,"EXTRABUDGT2"}</definedName>
    <definedName name="wrn.EXTRABUDGT2._1" localSheetId="5" hidden="1">{#N/A,#N/A,FALSE,"EXTRABUDGT2"}</definedName>
    <definedName name="wrn.EXTRABUDGT2._1" localSheetId="4" hidden="1">{#N/A,#N/A,FALSE,"EXTRABUDGT2"}</definedName>
    <definedName name="wrn.EXTRABUDGT2._1" localSheetId="3" hidden="1">{#N/A,#N/A,FALSE,"EXTRABUDGT2"}</definedName>
    <definedName name="wrn.EXTRABUDGT2._1" localSheetId="10" hidden="1">{#N/A,#N/A,FALSE,"EXTRABUDGT2"}</definedName>
    <definedName name="wrn.EXTRABUDGT2._1" localSheetId="7" hidden="1">{#N/A,#N/A,FALSE,"EXTRABUDGT2"}</definedName>
    <definedName name="wrn.EXTRABUDGT2._1" hidden="1">{#N/A,#N/A,FALSE,"EXTRABUDGT2"}</definedName>
    <definedName name="wrn.EXTRABUDGT2._2" localSheetId="0" hidden="1">{#N/A,#N/A,FALSE,"EXTRABUDGT2"}</definedName>
    <definedName name="wrn.EXTRABUDGT2._2" localSheetId="5" hidden="1">{#N/A,#N/A,FALSE,"EXTRABUDGT2"}</definedName>
    <definedName name="wrn.EXTRABUDGT2._2" localSheetId="4" hidden="1">{#N/A,#N/A,FALSE,"EXTRABUDGT2"}</definedName>
    <definedName name="wrn.EXTRABUDGT2._2" localSheetId="3" hidden="1">{#N/A,#N/A,FALSE,"EXTRABUDGT2"}</definedName>
    <definedName name="wrn.EXTRABUDGT2._2" localSheetId="10" hidden="1">{#N/A,#N/A,FALSE,"EXTRABUDGT2"}</definedName>
    <definedName name="wrn.EXTRABUDGT2._2" localSheetId="7" hidden="1">{#N/A,#N/A,FALSE,"EXTRABUDGT2"}</definedName>
    <definedName name="wrn.EXTRABUDGT2._2" hidden="1">{#N/A,#N/A,FALSE,"EXTRABUDGT2"}</definedName>
    <definedName name="wrn.FCB." localSheetId="10" hidden="1">{"FCB_ALL",#N/A,FALSE,"FCB"}</definedName>
    <definedName name="wrn.FCB." localSheetId="7" hidden="1">{"FCB_ALL",#N/A,FALSE,"FCB"}</definedName>
    <definedName name="wrn.FCB." hidden="1">{"FCB_ALL",#N/A,FALSE,"FCB"}</definedName>
    <definedName name="wrn.fcb2" localSheetId="10" hidden="1">{"FCB_ALL",#N/A,FALSE,"FCB"}</definedName>
    <definedName name="wrn.fcb2" localSheetId="7" hidden="1">{"FCB_ALL",#N/A,FALSE,"FCB"}</definedName>
    <definedName name="wrn.fcb2" hidden="1">{"FCB_ALL",#N/A,FALSE,"FCB"}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Rpt." localSheetId="10" hidden="1">{"Rpt1",#N/A,FALSE,"Recap";"Rpt1",#N/A,FALSE,"Charts"}</definedName>
    <definedName name="wrn.FullRpt." localSheetId="7" hidden="1">{"Rpt1",#N/A,FALSE,"Recap";"Rpt1",#N/A,FALSE,"Charts"}</definedName>
    <definedName name="wrn.FullRpt." hidden="1">{"Rpt1",#N/A,FALSE,"Recap";"Rpt1",#N/A,FALSE,"Charts"}</definedName>
    <definedName name="wrn.fullrpta" localSheetId="10" hidden="1">{"Rpt1",#N/A,FALSE,"Recap";"Rpt1",#N/A,FALSE,"Charts"}</definedName>
    <definedName name="wrn.fullrpta" localSheetId="7" hidden="1">{"Rpt1",#N/A,FALSE,"Recap";"Rpt1",#N/A,FALSE,"Charts"}</definedName>
    <definedName name="wrn.fullrpta" hidden="1">{"Rpt1",#N/A,FALSE,"Recap";"Rpt1",#N/A,FALSE,"Charts"}</definedName>
    <definedName name="wrn.GDP." localSheetId="0" hidden="1">{#N/A,#N/A,FALSE,"GDP_ORIGIN";#N/A,#N/A,FALSE,"EMP_POP"}</definedName>
    <definedName name="wrn.GDP." localSheetId="5" hidden="1">{#N/A,#N/A,FALSE,"GDP_ORIGIN";#N/A,#N/A,FALSE,"EMP_POP"}</definedName>
    <definedName name="wrn.GDP." localSheetId="4" hidden="1">{#N/A,#N/A,FALSE,"GDP_ORIGIN";#N/A,#N/A,FALSE,"EMP_POP"}</definedName>
    <definedName name="wrn.GDP." localSheetId="3" hidden="1">{#N/A,#N/A,FALSE,"GDP_ORIGIN";#N/A,#N/A,FALSE,"EMP_POP"}</definedName>
    <definedName name="wrn.GDP." localSheetId="10" hidden="1">{#N/A,#N/A,FALSE,"GDP_ORIGIN";#N/A,#N/A,FALSE,"EMP_POP"}</definedName>
    <definedName name="wrn.GDP." localSheetId="7" hidden="1">{#N/A,#N/A,FALSE,"GDP_ORIGIN";#N/A,#N/A,FALSE,"EMP_POP"}</definedName>
    <definedName name="wrn.GDP." hidden="1">{#N/A,#N/A,FALSE,"GDP_ORIGIN";#N/A,#N/A,FALSE,"EMP_POP"}</definedName>
    <definedName name="wrn.GDP._1" localSheetId="0" hidden="1">{#N/A,#N/A,FALSE,"GDP_ORIGIN";#N/A,#N/A,FALSE,"EMP_POP"}</definedName>
    <definedName name="wrn.GDP._1" localSheetId="5" hidden="1">{#N/A,#N/A,FALSE,"GDP_ORIGIN";#N/A,#N/A,FALSE,"EMP_POP"}</definedName>
    <definedName name="wrn.GDP._1" localSheetId="4" hidden="1">{#N/A,#N/A,FALSE,"GDP_ORIGIN";#N/A,#N/A,FALSE,"EMP_POP"}</definedName>
    <definedName name="wrn.GDP._1" localSheetId="3" hidden="1">{#N/A,#N/A,FALSE,"GDP_ORIGIN";#N/A,#N/A,FALSE,"EMP_POP"}</definedName>
    <definedName name="wrn.GDP._1" localSheetId="10" hidden="1">{#N/A,#N/A,FALSE,"GDP_ORIGIN";#N/A,#N/A,FALSE,"EMP_POP"}</definedName>
    <definedName name="wrn.GDP._1" localSheetId="7" hidden="1">{#N/A,#N/A,FALSE,"GDP_ORIGIN";#N/A,#N/A,FALSE,"EMP_POP"}</definedName>
    <definedName name="wrn.GDP._1" hidden="1">{#N/A,#N/A,FALSE,"GDP_ORIGIN";#N/A,#N/A,FALSE,"EMP_POP"}</definedName>
    <definedName name="wrn.GDP._2" localSheetId="0" hidden="1">{#N/A,#N/A,FALSE,"GDP_ORIGIN";#N/A,#N/A,FALSE,"EMP_POP"}</definedName>
    <definedName name="wrn.GDP._2" localSheetId="5" hidden="1">{#N/A,#N/A,FALSE,"GDP_ORIGIN";#N/A,#N/A,FALSE,"EMP_POP"}</definedName>
    <definedName name="wrn.GDP._2" localSheetId="4" hidden="1">{#N/A,#N/A,FALSE,"GDP_ORIGIN";#N/A,#N/A,FALSE,"EMP_POP"}</definedName>
    <definedName name="wrn.GDP._2" localSheetId="3" hidden="1">{#N/A,#N/A,FALSE,"GDP_ORIGIN";#N/A,#N/A,FALSE,"EMP_POP"}</definedName>
    <definedName name="wrn.GDP._2" localSheetId="10" hidden="1">{#N/A,#N/A,FALSE,"GDP_ORIGIN";#N/A,#N/A,FALSE,"EMP_POP"}</definedName>
    <definedName name="wrn.GDP._2" localSheetId="7" hidden="1">{#N/A,#N/A,FALSE,"GDP_ORIGIN";#N/A,#N/A,FALSE,"EMP_POP"}</definedName>
    <definedName name="wrn.GDP._2" hidden="1">{#N/A,#N/A,FALSE,"GDP_ORIGIN";#N/A,#N/A,FALSE,"EMP_POP"}</definedName>
    <definedName name="wrn.GGOVT." localSheetId="0" hidden="1">{#N/A,#N/A,FALSE,"GGOVT"}</definedName>
    <definedName name="wrn.GGOVT." localSheetId="5" hidden="1">{#N/A,#N/A,FALSE,"GGOVT"}</definedName>
    <definedName name="wrn.GGOVT." localSheetId="4" hidden="1">{#N/A,#N/A,FALSE,"GGOVT"}</definedName>
    <definedName name="wrn.GGOVT." localSheetId="3" hidden="1">{#N/A,#N/A,FALSE,"GGOVT"}</definedName>
    <definedName name="wrn.GGOVT." localSheetId="10" hidden="1">{#N/A,#N/A,FALSE,"GGOVT"}</definedName>
    <definedName name="wrn.GGOVT." localSheetId="7" hidden="1">{#N/A,#N/A,FALSE,"GGOVT"}</definedName>
    <definedName name="wrn.GGOVT." hidden="1">{#N/A,#N/A,FALSE,"GGOVT"}</definedName>
    <definedName name="wrn.GGOVT._1" localSheetId="0" hidden="1">{#N/A,#N/A,FALSE,"GGOVT"}</definedName>
    <definedName name="wrn.GGOVT._1" localSheetId="5" hidden="1">{#N/A,#N/A,FALSE,"GGOVT"}</definedName>
    <definedName name="wrn.GGOVT._1" localSheetId="4" hidden="1">{#N/A,#N/A,FALSE,"GGOVT"}</definedName>
    <definedName name="wrn.GGOVT._1" localSheetId="3" hidden="1">{#N/A,#N/A,FALSE,"GGOVT"}</definedName>
    <definedName name="wrn.GGOVT._1" localSheetId="10" hidden="1">{#N/A,#N/A,FALSE,"GGOVT"}</definedName>
    <definedName name="wrn.GGOVT._1" localSheetId="7" hidden="1">{#N/A,#N/A,FALSE,"GGOVT"}</definedName>
    <definedName name="wrn.GGOVT._1" hidden="1">{#N/A,#N/A,FALSE,"GGOVT"}</definedName>
    <definedName name="wrn.GGOVT._2" localSheetId="0" hidden="1">{#N/A,#N/A,FALSE,"GGOVT"}</definedName>
    <definedName name="wrn.GGOVT._2" localSheetId="5" hidden="1">{#N/A,#N/A,FALSE,"GGOVT"}</definedName>
    <definedName name="wrn.GGOVT._2" localSheetId="4" hidden="1">{#N/A,#N/A,FALSE,"GGOVT"}</definedName>
    <definedName name="wrn.GGOVT._2" localSheetId="3" hidden="1">{#N/A,#N/A,FALSE,"GGOVT"}</definedName>
    <definedName name="wrn.GGOVT._2" localSheetId="10" hidden="1">{#N/A,#N/A,FALSE,"GGOVT"}</definedName>
    <definedName name="wrn.GGOVT._2" localSheetId="7" hidden="1">{#N/A,#N/A,FALSE,"GGOVT"}</definedName>
    <definedName name="wrn.GGOVT._2" hidden="1">{#N/A,#N/A,FALSE,"GGOVT"}</definedName>
    <definedName name="wrn.GGOVT2." localSheetId="0" hidden="1">{#N/A,#N/A,FALSE,"GGOVT2"}</definedName>
    <definedName name="wrn.GGOVT2." localSheetId="5" hidden="1">{#N/A,#N/A,FALSE,"GGOVT2"}</definedName>
    <definedName name="wrn.GGOVT2." localSheetId="4" hidden="1">{#N/A,#N/A,FALSE,"GGOVT2"}</definedName>
    <definedName name="wrn.GGOVT2." localSheetId="3" hidden="1">{#N/A,#N/A,FALSE,"GGOVT2"}</definedName>
    <definedName name="wrn.GGOVT2." localSheetId="10" hidden="1">{#N/A,#N/A,FALSE,"GGOVT2"}</definedName>
    <definedName name="wrn.GGOVT2." localSheetId="7" hidden="1">{#N/A,#N/A,FALSE,"GGOVT2"}</definedName>
    <definedName name="wrn.GGOVT2." hidden="1">{#N/A,#N/A,FALSE,"GGOVT2"}</definedName>
    <definedName name="wrn.GGOVT2._1" localSheetId="0" hidden="1">{#N/A,#N/A,FALSE,"GGOVT2"}</definedName>
    <definedName name="wrn.GGOVT2._1" localSheetId="5" hidden="1">{#N/A,#N/A,FALSE,"GGOVT2"}</definedName>
    <definedName name="wrn.GGOVT2._1" localSheetId="4" hidden="1">{#N/A,#N/A,FALSE,"GGOVT2"}</definedName>
    <definedName name="wrn.GGOVT2._1" localSheetId="3" hidden="1">{#N/A,#N/A,FALSE,"GGOVT2"}</definedName>
    <definedName name="wrn.GGOVT2._1" localSheetId="10" hidden="1">{#N/A,#N/A,FALSE,"GGOVT2"}</definedName>
    <definedName name="wrn.GGOVT2._1" localSheetId="7" hidden="1">{#N/A,#N/A,FALSE,"GGOVT2"}</definedName>
    <definedName name="wrn.GGOVT2._1" hidden="1">{#N/A,#N/A,FALSE,"GGOVT2"}</definedName>
    <definedName name="wrn.GGOVT2._2" localSheetId="0" hidden="1">{#N/A,#N/A,FALSE,"GGOVT2"}</definedName>
    <definedName name="wrn.GGOVT2._2" localSheetId="5" hidden="1">{#N/A,#N/A,FALSE,"GGOVT2"}</definedName>
    <definedName name="wrn.GGOVT2._2" localSheetId="4" hidden="1">{#N/A,#N/A,FALSE,"GGOVT2"}</definedName>
    <definedName name="wrn.GGOVT2._2" localSheetId="3" hidden="1">{#N/A,#N/A,FALSE,"GGOVT2"}</definedName>
    <definedName name="wrn.GGOVT2._2" localSheetId="10" hidden="1">{#N/A,#N/A,FALSE,"GGOVT2"}</definedName>
    <definedName name="wrn.GGOVT2._2" localSheetId="7" hidden="1">{#N/A,#N/A,FALSE,"GGOVT2"}</definedName>
    <definedName name="wrn.GGOVT2._2" hidden="1">{#N/A,#N/A,FALSE,"GGOVT2"}</definedName>
    <definedName name="wrn.GGOVTPC." localSheetId="0" hidden="1">{#N/A,#N/A,FALSE,"GGOVT%"}</definedName>
    <definedName name="wrn.GGOVTPC." localSheetId="5" hidden="1">{#N/A,#N/A,FALSE,"GGOVT%"}</definedName>
    <definedName name="wrn.GGOVTPC." localSheetId="4" hidden="1">{#N/A,#N/A,FALSE,"GGOVT%"}</definedName>
    <definedName name="wrn.GGOVTPC." localSheetId="3" hidden="1">{#N/A,#N/A,FALSE,"GGOVT%"}</definedName>
    <definedName name="wrn.GGOVTPC." localSheetId="10" hidden="1">{#N/A,#N/A,FALSE,"GGOVT%"}</definedName>
    <definedName name="wrn.GGOVTPC." localSheetId="7" hidden="1">{#N/A,#N/A,FALSE,"GGOVT%"}</definedName>
    <definedName name="wrn.GGOVTPC." hidden="1">{#N/A,#N/A,FALSE,"GGOVT%"}</definedName>
    <definedName name="wrn.GGOVTPC._1" localSheetId="0" hidden="1">{#N/A,#N/A,FALSE,"GGOVT%"}</definedName>
    <definedName name="wrn.GGOVTPC._1" localSheetId="5" hidden="1">{#N/A,#N/A,FALSE,"GGOVT%"}</definedName>
    <definedName name="wrn.GGOVTPC._1" localSheetId="4" hidden="1">{#N/A,#N/A,FALSE,"GGOVT%"}</definedName>
    <definedName name="wrn.GGOVTPC._1" localSheetId="3" hidden="1">{#N/A,#N/A,FALSE,"GGOVT%"}</definedName>
    <definedName name="wrn.GGOVTPC._1" localSheetId="10" hidden="1">{#N/A,#N/A,FALSE,"GGOVT%"}</definedName>
    <definedName name="wrn.GGOVTPC._1" localSheetId="7" hidden="1">{#N/A,#N/A,FALSE,"GGOVT%"}</definedName>
    <definedName name="wrn.GGOVTPC._1" hidden="1">{#N/A,#N/A,FALSE,"GGOVT%"}</definedName>
    <definedName name="wrn.GGOVTPC._2" localSheetId="0" hidden="1">{#N/A,#N/A,FALSE,"GGOVT%"}</definedName>
    <definedName name="wrn.GGOVTPC._2" localSheetId="5" hidden="1">{#N/A,#N/A,FALSE,"GGOVT%"}</definedName>
    <definedName name="wrn.GGOVTPC._2" localSheetId="4" hidden="1">{#N/A,#N/A,FALSE,"GGOVT%"}</definedName>
    <definedName name="wrn.GGOVTPC._2" localSheetId="3" hidden="1">{#N/A,#N/A,FALSE,"GGOVT%"}</definedName>
    <definedName name="wrn.GGOVTPC._2" localSheetId="10" hidden="1">{#N/A,#N/A,FALSE,"GGOVT%"}</definedName>
    <definedName name="wrn.GGOVTPC._2" localSheetId="7" hidden="1">{#N/A,#N/A,FALSE,"GGOVT%"}</definedName>
    <definedName name="wrn.GGOVTPC._2" hidden="1">{#N/A,#N/A,FALSE,"GGOVT%"}</definedName>
    <definedName name="wrn.incomesum" localSheetId="10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" localSheetId="7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localSheetId="10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localSheetId="7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TX." localSheetId="0" hidden="1">{#N/A,#N/A,FALSE,"INCOMETX"}</definedName>
    <definedName name="wrn.INCOMETX." localSheetId="5" hidden="1">{#N/A,#N/A,FALSE,"INCOMETX"}</definedName>
    <definedName name="wrn.INCOMETX." localSheetId="4" hidden="1">{#N/A,#N/A,FALSE,"INCOMETX"}</definedName>
    <definedName name="wrn.INCOMETX." localSheetId="3" hidden="1">{#N/A,#N/A,FALSE,"INCOMETX"}</definedName>
    <definedName name="wrn.INCOMETX." localSheetId="10" hidden="1">{#N/A,#N/A,FALSE,"INCOMETX"}</definedName>
    <definedName name="wrn.INCOMETX." localSheetId="7" hidden="1">{#N/A,#N/A,FALSE,"INCOMETX"}</definedName>
    <definedName name="wrn.INCOMETX." hidden="1">{#N/A,#N/A,FALSE,"INCOMETX"}</definedName>
    <definedName name="wrn.INCOMETX._1" localSheetId="0" hidden="1">{#N/A,#N/A,FALSE,"INCOMETX"}</definedName>
    <definedName name="wrn.INCOMETX._1" localSheetId="5" hidden="1">{#N/A,#N/A,FALSE,"INCOMETX"}</definedName>
    <definedName name="wrn.INCOMETX._1" localSheetId="4" hidden="1">{#N/A,#N/A,FALSE,"INCOMETX"}</definedName>
    <definedName name="wrn.INCOMETX._1" localSheetId="3" hidden="1">{#N/A,#N/A,FALSE,"INCOMETX"}</definedName>
    <definedName name="wrn.INCOMETX._1" localSheetId="10" hidden="1">{#N/A,#N/A,FALSE,"INCOMETX"}</definedName>
    <definedName name="wrn.INCOMETX._1" localSheetId="7" hidden="1">{#N/A,#N/A,FALSE,"INCOMETX"}</definedName>
    <definedName name="wrn.INCOMETX._1" hidden="1">{#N/A,#N/A,FALSE,"INCOMETX"}</definedName>
    <definedName name="wrn.INCOMETX._2" localSheetId="0" hidden="1">{#N/A,#N/A,FALSE,"INCOMETX"}</definedName>
    <definedName name="wrn.INCOMETX._2" localSheetId="5" hidden="1">{#N/A,#N/A,FALSE,"INCOMETX"}</definedName>
    <definedName name="wrn.INCOMETX._2" localSheetId="4" hidden="1">{#N/A,#N/A,FALSE,"INCOMETX"}</definedName>
    <definedName name="wrn.INCOMETX._2" localSheetId="3" hidden="1">{#N/A,#N/A,FALSE,"INCOMETX"}</definedName>
    <definedName name="wrn.INCOMETX._2" localSheetId="10" hidden="1">{#N/A,#N/A,FALSE,"INCOMETX"}</definedName>
    <definedName name="wrn.INCOMETX._2" localSheetId="7" hidden="1">{#N/A,#N/A,FALSE,"INCOMETX"}</definedName>
    <definedName name="wrn.INCOMETX._2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5" hidden="1">{#N/A,#N/A,FALSE,"INTERST"}</definedName>
    <definedName name="wrn.INTERST." localSheetId="4" hidden="1">{#N/A,#N/A,FALSE,"INTERST"}</definedName>
    <definedName name="wrn.INTERST." localSheetId="3" hidden="1">{#N/A,#N/A,FALSE,"INTERST"}</definedName>
    <definedName name="wrn.INTERST." localSheetId="10" hidden="1">{#N/A,#N/A,FALSE,"INTERST"}</definedName>
    <definedName name="wrn.INTERST." localSheetId="7" hidden="1">{#N/A,#N/A,FALSE,"INTERST"}</definedName>
    <definedName name="wrn.INTERST." hidden="1">{#N/A,#N/A,FALSE,"INTERST"}</definedName>
    <definedName name="wrn.INTERST._1" localSheetId="0" hidden="1">{#N/A,#N/A,FALSE,"INTERST"}</definedName>
    <definedName name="wrn.INTERST._1" localSheetId="5" hidden="1">{#N/A,#N/A,FALSE,"INTERST"}</definedName>
    <definedName name="wrn.INTERST._1" localSheetId="4" hidden="1">{#N/A,#N/A,FALSE,"INTERST"}</definedName>
    <definedName name="wrn.INTERST._1" localSheetId="3" hidden="1">{#N/A,#N/A,FALSE,"INTERST"}</definedName>
    <definedName name="wrn.INTERST._1" localSheetId="10" hidden="1">{#N/A,#N/A,FALSE,"INTERST"}</definedName>
    <definedName name="wrn.INTERST._1" localSheetId="7" hidden="1">{#N/A,#N/A,FALSE,"INTERST"}</definedName>
    <definedName name="wrn.INTERST._1" hidden="1">{#N/A,#N/A,FALSE,"INTERST"}</definedName>
    <definedName name="wrn.INTERST._2" localSheetId="0" hidden="1">{#N/A,#N/A,FALSE,"INTERST"}</definedName>
    <definedName name="wrn.INTERST._2" localSheetId="5" hidden="1">{#N/A,#N/A,FALSE,"INTERST"}</definedName>
    <definedName name="wrn.INTERST._2" localSheetId="4" hidden="1">{#N/A,#N/A,FALSE,"INTERST"}</definedName>
    <definedName name="wrn.INTERST._2" localSheetId="3" hidden="1">{#N/A,#N/A,FALSE,"INTERST"}</definedName>
    <definedName name="wrn.INTERST._2" localSheetId="10" hidden="1">{#N/A,#N/A,FALSE,"INTERST"}</definedName>
    <definedName name="wrn.INTERST._2" localSheetId="7" hidden="1">{#N/A,#N/A,FALSE,"INTERST"}</definedName>
    <definedName name="wrn.INTERST._2" hidden="1">{#N/A,#N/A,FALSE,"INTERST"}</definedName>
    <definedName name="wrn.INTERVENTION." localSheetId="0" hidden="1">{"TAB_MONAVGi",#N/A,FALSE,"SUMMARY";"TAB_EOPi",#N/A,FALSE,"SUMMARY";"TAB_QAi",#N/A,FALSE,"SUMMARY"}</definedName>
    <definedName name="wrn.INTERVENTION." localSheetId="5" hidden="1">{"TAB_MONAVGi",#N/A,FALSE,"SUMMARY";"TAB_EOPi",#N/A,FALSE,"SUMMARY";"TAB_QAi",#N/A,FALSE,"SUMMARY"}</definedName>
    <definedName name="wrn.INTERVENTION." localSheetId="4" hidden="1">{"TAB_MONAVGi",#N/A,FALSE,"SUMMARY";"TAB_EOPi",#N/A,FALSE,"SUMMARY";"TAB_QAi",#N/A,FALSE,"SUMMARY"}</definedName>
    <definedName name="wrn.INTERVENTION." localSheetId="3" hidden="1">{"TAB_MONAVGi",#N/A,FALSE,"SUMMARY";"TAB_EOPi",#N/A,FALSE,"SUMMARY";"TAB_QAi",#N/A,FALSE,"SUMMARY"}</definedName>
    <definedName name="wrn.INTERVENTION." localSheetId="10" hidden="1">{"TAB_MONAVGi",#N/A,FALSE,"SUMMARY";"TAB_EOPi",#N/A,FALSE,"SUMMARY";"TAB_QAi",#N/A,FALSE,"SUMMARY"}</definedName>
    <definedName name="wrn.INTERVENTION." localSheetId="7" hidden="1">{"TAB_MONAVGi",#N/A,FALSE,"SUMMARY";"TAB_EOPi",#N/A,FALSE,"SUMMARY";"TAB_QAi",#N/A,FALSE,"SUMMARY"}</definedName>
    <definedName name="wrn.INTERVENTION." hidden="1">{"TAB_MONAVGi",#N/A,FALSE,"SUMMARY";"TAB_EOPi",#N/A,FALSE,"SUMMARY";"TAB_QAi",#N/A,FALSE,"SUMMARY"}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1" localSheetId="0" hidden="1">{#N/A,#N/A,FALSE,"CB";#N/A,#N/A,FALSE,"CMB";#N/A,#N/A,FALSE,"BSYS";#N/A,#N/A,FALSE,"NBFI";#N/A,#N/A,FALSE,"FSYS"}</definedName>
    <definedName name="wrn.MAIN._1" localSheetId="5" hidden="1">{#N/A,#N/A,FALSE,"CB";#N/A,#N/A,FALSE,"CMB";#N/A,#N/A,FALSE,"BSYS";#N/A,#N/A,FALSE,"NBFI";#N/A,#N/A,FALSE,"FSYS"}</definedName>
    <definedName name="wrn.MAIN._1" localSheetId="4" hidden="1">{#N/A,#N/A,FALSE,"CB";#N/A,#N/A,FALSE,"CMB";#N/A,#N/A,FALSE,"BSYS";#N/A,#N/A,FALSE,"NBFI";#N/A,#N/A,FALSE,"FSYS"}</definedName>
    <definedName name="wrn.MAIN._1" localSheetId="3" hidden="1">{#N/A,#N/A,FALSE,"CB";#N/A,#N/A,FALSE,"CMB";#N/A,#N/A,FALSE,"BSYS";#N/A,#N/A,FALSE,"NBFI";#N/A,#N/A,FALSE,"FSYS"}</definedName>
    <definedName name="wrn.MAIN._1" localSheetId="10" hidden="1">{#N/A,#N/A,FALSE,"CB";#N/A,#N/A,FALSE,"CMB";#N/A,#N/A,FALSE,"BSYS";#N/A,#N/A,FALSE,"NBFI";#N/A,#N/A,FALSE,"FSYS"}</definedName>
    <definedName name="wrn.MAIN._1" localSheetId="7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localSheetId="0" hidden="1">{#N/A,#N/A,FALSE,"CB";#N/A,#N/A,FALSE,"CMB";#N/A,#N/A,FALSE,"BSYS";#N/A,#N/A,FALSE,"NBFI";#N/A,#N/A,FALSE,"FSYS"}</definedName>
    <definedName name="wrn.MAIN._2" localSheetId="5" hidden="1">{#N/A,#N/A,FALSE,"CB";#N/A,#N/A,FALSE,"CMB";#N/A,#N/A,FALSE,"BSYS";#N/A,#N/A,FALSE,"NBFI";#N/A,#N/A,FALSE,"FSYS"}</definedName>
    <definedName name="wrn.MAIN._2" localSheetId="4" hidden="1">{#N/A,#N/A,FALSE,"CB";#N/A,#N/A,FALSE,"CMB";#N/A,#N/A,FALSE,"BSYS";#N/A,#N/A,FALSE,"NBFI";#N/A,#N/A,FALSE,"FSYS"}</definedName>
    <definedName name="wrn.MAIN._2" localSheetId="3" hidden="1">{#N/A,#N/A,FALSE,"CB";#N/A,#N/A,FALSE,"CMB";#N/A,#N/A,FALSE,"BSYS";#N/A,#N/A,FALSE,"NBFI";#N/A,#N/A,FALSE,"FSYS"}</definedName>
    <definedName name="wrn.MAIN._2" localSheetId="10" hidden="1">{#N/A,#N/A,FALSE,"CB";#N/A,#N/A,FALSE,"CMB";#N/A,#N/A,FALSE,"BSYS";#N/A,#N/A,FALSE,"NBFI";#N/A,#N/A,FALSE,"FSYS"}</definedName>
    <definedName name="wrn.MAIN._2" localSheetId="7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7" hidden="1">{#N/A,#N/A,FALSE,"CB";#N/A,#N/A,FALSE,"CMB";#N/A,#N/A,FALSE,"NBFI"}</definedName>
    <definedName name="wrn.MIT." hidden="1">{#N/A,#N/A,FALSE,"CB";#N/A,#N/A,FALSE,"CMB";#N/A,#N/A,FALSE,"NBFI"}</definedName>
    <definedName name="wrn.MIT._1" localSheetId="0" hidden="1">{#N/A,#N/A,FALSE,"CB";#N/A,#N/A,FALSE,"CMB";#N/A,#N/A,FALSE,"NBFI"}</definedName>
    <definedName name="wrn.MIT._1" localSheetId="5" hidden="1">{#N/A,#N/A,FALSE,"CB";#N/A,#N/A,FALSE,"CMB";#N/A,#N/A,FALSE,"NBFI"}</definedName>
    <definedName name="wrn.MIT._1" localSheetId="4" hidden="1">{#N/A,#N/A,FALSE,"CB";#N/A,#N/A,FALSE,"CMB";#N/A,#N/A,FALSE,"NBFI"}</definedName>
    <definedName name="wrn.MIT._1" localSheetId="3" hidden="1">{#N/A,#N/A,FALSE,"CB";#N/A,#N/A,FALSE,"CMB";#N/A,#N/A,FALSE,"NBFI"}</definedName>
    <definedName name="wrn.MIT._1" localSheetId="10" hidden="1">{#N/A,#N/A,FALSE,"CB";#N/A,#N/A,FALSE,"CMB";#N/A,#N/A,FALSE,"NBFI"}</definedName>
    <definedName name="wrn.MIT._1" localSheetId="7" hidden="1">{#N/A,#N/A,FALSE,"CB";#N/A,#N/A,FALSE,"CMB";#N/A,#N/A,FALSE,"NBFI"}</definedName>
    <definedName name="wrn.MIT._1" hidden="1">{#N/A,#N/A,FALSE,"CB";#N/A,#N/A,FALSE,"CMB";#N/A,#N/A,FALSE,"NBFI"}</definedName>
    <definedName name="wrn.MIT._2" localSheetId="0" hidden="1">{#N/A,#N/A,FALSE,"CB";#N/A,#N/A,FALSE,"CMB";#N/A,#N/A,FALSE,"NBFI"}</definedName>
    <definedName name="wrn.MIT._2" localSheetId="5" hidden="1">{#N/A,#N/A,FALSE,"CB";#N/A,#N/A,FALSE,"CMB";#N/A,#N/A,FALSE,"NBFI"}</definedName>
    <definedName name="wrn.MIT._2" localSheetId="4" hidden="1">{#N/A,#N/A,FALSE,"CB";#N/A,#N/A,FALSE,"CMB";#N/A,#N/A,FALSE,"NBFI"}</definedName>
    <definedName name="wrn.MIT._2" localSheetId="3" hidden="1">{#N/A,#N/A,FALSE,"CB";#N/A,#N/A,FALSE,"CMB";#N/A,#N/A,FALSE,"NBFI"}</definedName>
    <definedName name="wrn.MIT._2" localSheetId="10" hidden="1">{#N/A,#N/A,FALSE,"CB";#N/A,#N/A,FALSE,"CMB";#N/A,#N/A,FALSE,"NBFI"}</definedName>
    <definedName name="wrn.MIT._2" localSheetId="7" hidden="1">{#N/A,#N/A,FALSE,"CB";#N/A,#N/A,FALSE,"CMB";#N/A,#N/A,FALSE,"NBFI"}</definedName>
    <definedName name="wrn.MIT._2" hidden="1">{#N/A,#N/A,FALSE,"CB";#N/A,#N/A,FALSE,"CMB";#N/A,#N/A,FALSE,"NBFI"}</definedName>
    <definedName name="wrn.MONA." localSheetId="0" hidden="1">{"MONA",#N/A,FALSE,"S"}</definedName>
    <definedName name="wrn.MONA." localSheetId="5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10" hidden="1">{"MONA",#N/A,FALSE,"S"}</definedName>
    <definedName name="wrn.MONA." localSheetId="7" hidden="1">{"MONA",#N/A,FALSE,"S"}</definedName>
    <definedName name="wrn.MONA." hidden="1">{"MONA",#N/A,FALSE,"S"}</definedName>
    <definedName name="wrn.MONA._1" localSheetId="0" hidden="1">{"MONA",#N/A,FALSE,"S"}</definedName>
    <definedName name="wrn.MONA._1" localSheetId="5" hidden="1">{"MONA",#N/A,FALSE,"S"}</definedName>
    <definedName name="wrn.MONA._1" localSheetId="4" hidden="1">{"MONA",#N/A,FALSE,"S"}</definedName>
    <definedName name="wrn.MONA._1" localSheetId="3" hidden="1">{"MONA",#N/A,FALSE,"S"}</definedName>
    <definedName name="wrn.MONA._1" localSheetId="10" hidden="1">{"MONA",#N/A,FALSE,"S"}</definedName>
    <definedName name="wrn.MONA._1" localSheetId="7" hidden="1">{"MONA",#N/A,FALSE,"S"}</definedName>
    <definedName name="wrn.MONA._1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4" hidden="1">{"MONA",#N/A,FALSE,"S"}</definedName>
    <definedName name="wrn.MONA._2" localSheetId="3" hidden="1">{"MONA",#N/A,FALSE,"S"}</definedName>
    <definedName name="wrn.MONA._2" localSheetId="10" hidden="1">{"MONA",#N/A,FALSE,"S"}</definedName>
    <definedName name="wrn.MONA._2" localSheetId="7" hidden="1">{"MONA",#N/A,FALSE,"S"}</definedName>
    <definedName name="wrn.MONA._2" hidden="1">{"MONA",#N/A,FALSE,"S"}</definedName>
    <definedName name="wrn.MS." localSheetId="0" hidden="1">{#N/A,#N/A,FALSE,"MS"}</definedName>
    <definedName name="wrn.MS." localSheetId="5" hidden="1">{#N/A,#N/A,FALSE,"MS"}</definedName>
    <definedName name="wrn.MS." localSheetId="4" hidden="1">{#N/A,#N/A,FALSE,"MS"}</definedName>
    <definedName name="wrn.MS." localSheetId="3" hidden="1">{#N/A,#N/A,FALSE,"MS"}</definedName>
    <definedName name="wrn.MS." localSheetId="10" hidden="1">{#N/A,#N/A,FALSE,"MS"}</definedName>
    <definedName name="wrn.MS." localSheetId="7" hidden="1">{#N/A,#N/A,FALSE,"MS"}</definedName>
    <definedName name="wrn.MS." hidden="1">{#N/A,#N/A,FALSE,"MS"}</definedName>
    <definedName name="wrn.MS._1" localSheetId="0" hidden="1">{#N/A,#N/A,FALSE,"MS"}</definedName>
    <definedName name="wrn.MS._1" localSheetId="5" hidden="1">{#N/A,#N/A,FALSE,"MS"}</definedName>
    <definedName name="wrn.MS._1" localSheetId="4" hidden="1">{#N/A,#N/A,FALSE,"MS"}</definedName>
    <definedName name="wrn.MS._1" localSheetId="3" hidden="1">{#N/A,#N/A,FALSE,"MS"}</definedName>
    <definedName name="wrn.MS._1" localSheetId="10" hidden="1">{#N/A,#N/A,FALSE,"MS"}</definedName>
    <definedName name="wrn.MS._1" localSheetId="7" hidden="1">{#N/A,#N/A,FALSE,"MS"}</definedName>
    <definedName name="wrn.MS._1" hidden="1">{#N/A,#N/A,FALSE,"MS"}</definedName>
    <definedName name="wrn.MS._2" localSheetId="0" hidden="1">{#N/A,#N/A,FALSE,"MS"}</definedName>
    <definedName name="wrn.MS._2" localSheetId="5" hidden="1">{#N/A,#N/A,FALSE,"MS"}</definedName>
    <definedName name="wrn.MS._2" localSheetId="4" hidden="1">{#N/A,#N/A,FALSE,"MS"}</definedName>
    <definedName name="wrn.MS._2" localSheetId="3" hidden="1">{#N/A,#N/A,FALSE,"MS"}</definedName>
    <definedName name="wrn.MS._2" localSheetId="10" hidden="1">{#N/A,#N/A,FALSE,"MS"}</definedName>
    <definedName name="wrn.MS._2" localSheetId="7" hidden="1">{#N/A,#N/A,FALSE,"MS"}</definedName>
    <definedName name="wrn.MS._2" hidden="1">{#N/A,#N/A,FALSE,"MS"}</definedName>
    <definedName name="wrn.NBG." localSheetId="0" hidden="1">{#N/A,#N/A,FALSE,"NBG"}</definedName>
    <definedName name="wrn.NBG." localSheetId="5" hidden="1">{#N/A,#N/A,FALSE,"NBG"}</definedName>
    <definedName name="wrn.NBG." localSheetId="4" hidden="1">{#N/A,#N/A,FALSE,"NBG"}</definedName>
    <definedName name="wrn.NBG." localSheetId="3" hidden="1">{#N/A,#N/A,FALSE,"NBG"}</definedName>
    <definedName name="wrn.NBG." localSheetId="10" hidden="1">{#N/A,#N/A,FALSE,"NBG"}</definedName>
    <definedName name="wrn.NBG." localSheetId="7" hidden="1">{#N/A,#N/A,FALSE,"NBG"}</definedName>
    <definedName name="wrn.NBG." hidden="1">{#N/A,#N/A,FALSE,"NBG"}</definedName>
    <definedName name="wrn.NBG._1" localSheetId="0" hidden="1">{#N/A,#N/A,FALSE,"NBG"}</definedName>
    <definedName name="wrn.NBG._1" localSheetId="5" hidden="1">{#N/A,#N/A,FALSE,"NBG"}</definedName>
    <definedName name="wrn.NBG._1" localSheetId="4" hidden="1">{#N/A,#N/A,FALSE,"NBG"}</definedName>
    <definedName name="wrn.NBG._1" localSheetId="3" hidden="1">{#N/A,#N/A,FALSE,"NBG"}</definedName>
    <definedName name="wrn.NBG._1" localSheetId="10" hidden="1">{#N/A,#N/A,FALSE,"NBG"}</definedName>
    <definedName name="wrn.NBG._1" localSheetId="7" hidden="1">{#N/A,#N/A,FALSE,"NBG"}</definedName>
    <definedName name="wrn.NBG._1" hidden="1">{#N/A,#N/A,FALSE,"NBG"}</definedName>
    <definedName name="wrn.NBG._2" localSheetId="0" hidden="1">{#N/A,#N/A,FALSE,"NBG"}</definedName>
    <definedName name="wrn.NBG._2" localSheetId="5" hidden="1">{#N/A,#N/A,FALSE,"NBG"}</definedName>
    <definedName name="wrn.NBG._2" localSheetId="4" hidden="1">{#N/A,#N/A,FALSE,"NBG"}</definedName>
    <definedName name="wrn.NBG._2" localSheetId="3" hidden="1">{#N/A,#N/A,FALSE,"NBG"}</definedName>
    <definedName name="wrn.NBG._2" localSheetId="10" hidden="1">{#N/A,#N/A,FALSE,"NBG"}</definedName>
    <definedName name="wrn.NBG._2" localSheetId="7" hidden="1">{#N/A,#N/A,FALSE,"NBG"}</definedName>
    <definedName name="wrn.NBG._2" hidden="1">{#N/A,#N/A,FALSE,"NBG"}</definedName>
    <definedName name="wrn.OUTPUT." localSheetId="10" hidden="1">{"DCF","UPSIDE CASE",FALSE,"Sheet1";"DCF","BASE CASE",FALSE,"Sheet1";"DCF","DOWNSIDE CASE",FALSE,"Sheet1"}</definedName>
    <definedName name="wrn.OUTPUT." localSheetId="7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0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1" localSheetId="10" hidden="1">{#N/A,#N/A,FALSE,"I";#N/A,#N/A,FALSE,"J";#N/A,#N/A,FALSE,"K";#N/A,#N/A,FALSE,"L";#N/A,#N/A,FALSE,"M";#N/A,#N/A,FALSE,"N";#N/A,#N/A,FALSE,"O"}</definedName>
    <definedName name="wrn.Output._.tables._1" localSheetId="7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4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localSheetId="10" hidden="1">{#N/A,#N/A,FALSE,"I";#N/A,#N/A,FALSE,"J";#N/A,#N/A,FALSE,"K";#N/A,#N/A,FALSE,"L";#N/A,#N/A,FALSE,"M";#N/A,#N/A,FALSE,"N";#N/A,#N/A,FALSE,"O"}</definedName>
    <definedName name="wrn.Output._.tables._2" localSheetId="7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5" hidden="1">{#N/A,#N/A,FALSE,"PCPI"}</definedName>
    <definedName name="wrn.PCPI." localSheetId="4" hidden="1">{#N/A,#N/A,FALSE,"PCPI"}</definedName>
    <definedName name="wrn.PCPI." localSheetId="3" hidden="1">{#N/A,#N/A,FALSE,"PCPI"}</definedName>
    <definedName name="wrn.PCPI." localSheetId="10" hidden="1">{#N/A,#N/A,FALSE,"PCPI"}</definedName>
    <definedName name="wrn.PCPI." localSheetId="7" hidden="1">{#N/A,#N/A,FALSE,"PCPI"}</definedName>
    <definedName name="wrn.PCPI." hidden="1">{#N/A,#N/A,FALSE,"PCPI"}</definedName>
    <definedName name="wrn.PCPI._1" localSheetId="0" hidden="1">{#N/A,#N/A,FALSE,"PCPI"}</definedName>
    <definedName name="wrn.PCPI._1" localSheetId="5" hidden="1">{#N/A,#N/A,FALSE,"PCPI"}</definedName>
    <definedName name="wrn.PCPI._1" localSheetId="4" hidden="1">{#N/A,#N/A,FALSE,"PCPI"}</definedName>
    <definedName name="wrn.PCPI._1" localSheetId="3" hidden="1">{#N/A,#N/A,FALSE,"PCPI"}</definedName>
    <definedName name="wrn.PCPI._1" localSheetId="10" hidden="1">{#N/A,#N/A,FALSE,"PCPI"}</definedName>
    <definedName name="wrn.PCPI._1" localSheetId="7" hidden="1">{#N/A,#N/A,FALSE,"PCPI"}</definedName>
    <definedName name="wrn.PCPI._1" hidden="1">{#N/A,#N/A,FALSE,"PCPI"}</definedName>
    <definedName name="wrn.PCPI._2" localSheetId="0" hidden="1">{#N/A,#N/A,FALSE,"PCPI"}</definedName>
    <definedName name="wrn.PCPI._2" localSheetId="5" hidden="1">{#N/A,#N/A,FALSE,"PCPI"}</definedName>
    <definedName name="wrn.PCPI._2" localSheetId="4" hidden="1">{#N/A,#N/A,FALSE,"PCPI"}</definedName>
    <definedName name="wrn.PCPI._2" localSheetId="3" hidden="1">{#N/A,#N/A,FALSE,"PCPI"}</definedName>
    <definedName name="wrn.PCPI._2" localSheetId="10" hidden="1">{#N/A,#N/A,FALSE,"PCPI"}</definedName>
    <definedName name="wrn.PCPI._2" localSheetId="7" hidden="1">{#N/A,#N/A,FALSE,"PCPI"}</definedName>
    <definedName name="wrn.PCPI._2" hidden="1">{#N/A,#N/A,FALSE,"PCPI"}</definedName>
    <definedName name="wrn.PENSION." localSheetId="0" hidden="1">{#N/A,#N/A,FALSE,"PENSION"}</definedName>
    <definedName name="wrn.PENSION." localSheetId="5" hidden="1">{#N/A,#N/A,FALSE,"PENSION"}</definedName>
    <definedName name="wrn.PENSION." localSheetId="4" hidden="1">{#N/A,#N/A,FALSE,"PENSION"}</definedName>
    <definedName name="wrn.PENSION." localSheetId="3" hidden="1">{#N/A,#N/A,FALSE,"PENSION"}</definedName>
    <definedName name="wrn.PENSION." localSheetId="10" hidden="1">{#N/A,#N/A,FALSE,"PENSION"}</definedName>
    <definedName name="wrn.PENSION." localSheetId="7" hidden="1">{#N/A,#N/A,FALSE,"PENSION"}</definedName>
    <definedName name="wrn.PENSION." hidden="1">{#N/A,#N/A,FALSE,"PENSION"}</definedName>
    <definedName name="wrn.PENSION._1" localSheetId="0" hidden="1">{#N/A,#N/A,FALSE,"PENSION"}</definedName>
    <definedName name="wrn.PENSION._1" localSheetId="5" hidden="1">{#N/A,#N/A,FALSE,"PENSION"}</definedName>
    <definedName name="wrn.PENSION._1" localSheetId="4" hidden="1">{#N/A,#N/A,FALSE,"PENSION"}</definedName>
    <definedName name="wrn.PENSION._1" localSheetId="3" hidden="1">{#N/A,#N/A,FALSE,"PENSION"}</definedName>
    <definedName name="wrn.PENSION._1" localSheetId="10" hidden="1">{#N/A,#N/A,FALSE,"PENSION"}</definedName>
    <definedName name="wrn.PENSION._1" localSheetId="7" hidden="1">{#N/A,#N/A,FALSE,"PENSION"}</definedName>
    <definedName name="wrn.PENSION._1" hidden="1">{#N/A,#N/A,FALSE,"PENSION"}</definedName>
    <definedName name="wrn.PENSION._2" localSheetId="0" hidden="1">{#N/A,#N/A,FALSE,"PENSION"}</definedName>
    <definedName name="wrn.PENSION._2" localSheetId="5" hidden="1">{#N/A,#N/A,FALSE,"PENSION"}</definedName>
    <definedName name="wrn.PENSION._2" localSheetId="4" hidden="1">{#N/A,#N/A,FALSE,"PENSION"}</definedName>
    <definedName name="wrn.PENSION._2" localSheetId="3" hidden="1">{#N/A,#N/A,FALSE,"PENSION"}</definedName>
    <definedName name="wrn.PENSION._2" localSheetId="10" hidden="1">{#N/A,#N/A,FALSE,"PENSION"}</definedName>
    <definedName name="wrn.PENSION._2" localSheetId="7" hidden="1">{#N/A,#N/A,FALSE,"PENSION"}</definedName>
    <definedName name="wrn.PENSION._2" hidden="1">{#N/A,#N/A,FALSE,"PENSION"}</definedName>
    <definedName name="wrn.plbscf." localSheetId="10" hidden="1">{"p_l",#N/A,FALSE,"Summary Accounts"}</definedName>
    <definedName name="wrn.plbscf." localSheetId="7" hidden="1">{"p_l",#N/A,FALSE,"Summary Accounts"}</definedName>
    <definedName name="wrn.plbscf." hidden="1">{"p_l",#N/A,FALSE,"Summary Accounts"}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0" hidden="1">{"inputs raw data",#N/A,TRUE,"INPUT"}</definedName>
    <definedName name="wrn.print._.raw._.data._.entry." localSheetId="7" hidden="1">{"inputs raw data",#N/A,TRUE,"INPUT"}</definedName>
    <definedName name="wrn.print._.raw._.data._.entry." hidden="1">{"inputs raw data",#N/A,TRUE,"INPUT"}</definedName>
    <definedName name="wrn.print._.raw._data._.entry2." localSheetId="10" hidden="1">{"inputs raw data",#N/A,TRUE,"INPUT"}</definedName>
    <definedName name="wrn.print._.raw._data._.entry2." localSheetId="7" hidden="1">{"inputs raw data",#N/A,TRUE,"INPUT"}</definedName>
    <definedName name="wrn.print._.raw._data._.entry2." hidden="1">{"inputs raw data",#N/A,TRUE,"INPUT"}</definedName>
    <definedName name="wrn.print._.summary._.sheets." localSheetId="10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10" hidden="1">{"PA1",#N/A,FALSE,"BORDMW";"pa2",#N/A,FALSE,"BORDMW";"PA3",#N/A,FALSE,"BORDMW";"PA4",#N/A,FALSE,"BORDMW"}</definedName>
    <definedName name="wrn.PrintAll." localSheetId="7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ogram." localSheetId="0" hidden="1">{"Tab1",#N/A,FALSE,"P";"Tab2",#N/A,FALSE,"P"}</definedName>
    <definedName name="wrn.Program." localSheetId="5" hidden="1">{"Tab1",#N/A,FALSE,"P";"Tab2",#N/A,FALSE,"P"}</definedName>
    <definedName name="wrn.Program." localSheetId="4" hidden="1">{"Tab1",#N/A,FALSE,"P";"Tab2",#N/A,FALSE,"P"}</definedName>
    <definedName name="wrn.Program." localSheetId="3" hidden="1">{"Tab1",#N/A,FALSE,"P";"Tab2",#N/A,FALSE,"P"}</definedName>
    <definedName name="wrn.Program." localSheetId="10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localSheetId="5" hidden="1">{#N/A,#N/A,FALSE,"PRUDENT"}</definedName>
    <definedName name="wrn.PRUDENT." localSheetId="4" hidden="1">{#N/A,#N/A,FALSE,"PRUDENT"}</definedName>
    <definedName name="wrn.PRUDENT." localSheetId="3" hidden="1">{#N/A,#N/A,FALSE,"PRUDENT"}</definedName>
    <definedName name="wrn.PRUDENT." localSheetId="10" hidden="1">{#N/A,#N/A,FALSE,"PRUDENT"}</definedName>
    <definedName name="wrn.PRUDENT." localSheetId="7" hidden="1">{#N/A,#N/A,FALSE,"PRUDENT"}</definedName>
    <definedName name="wrn.PRUDENT." hidden="1">{#N/A,#N/A,FALSE,"PRUDENT"}</definedName>
    <definedName name="wrn.PRUDENT._1" localSheetId="0" hidden="1">{#N/A,#N/A,FALSE,"PRUDENT"}</definedName>
    <definedName name="wrn.PRUDENT._1" localSheetId="5" hidden="1">{#N/A,#N/A,FALSE,"PRUDENT"}</definedName>
    <definedName name="wrn.PRUDENT._1" localSheetId="4" hidden="1">{#N/A,#N/A,FALSE,"PRUDENT"}</definedName>
    <definedName name="wrn.PRUDENT._1" localSheetId="3" hidden="1">{#N/A,#N/A,FALSE,"PRUDENT"}</definedName>
    <definedName name="wrn.PRUDENT._1" localSheetId="10" hidden="1">{#N/A,#N/A,FALSE,"PRUDENT"}</definedName>
    <definedName name="wrn.PRUDENT._1" localSheetId="7" hidden="1">{#N/A,#N/A,FALSE,"PRUDENT"}</definedName>
    <definedName name="wrn.PRUDENT._1" hidden="1">{#N/A,#N/A,FALSE,"PRUDENT"}</definedName>
    <definedName name="wrn.PRUDENT._2" localSheetId="0" hidden="1">{#N/A,#N/A,FALSE,"PRUDENT"}</definedName>
    <definedName name="wrn.PRUDENT._2" localSheetId="5" hidden="1">{#N/A,#N/A,FALSE,"PRUDENT"}</definedName>
    <definedName name="wrn.PRUDENT._2" localSheetId="4" hidden="1">{#N/A,#N/A,FALSE,"PRUDENT"}</definedName>
    <definedName name="wrn.PRUDENT._2" localSheetId="3" hidden="1">{#N/A,#N/A,FALSE,"PRUDENT"}</definedName>
    <definedName name="wrn.PRUDENT._2" localSheetId="10" hidden="1">{#N/A,#N/A,FALSE,"PRUDENT"}</definedName>
    <definedName name="wrn.PRUDENT._2" localSheetId="7" hidden="1">{#N/A,#N/A,FALSE,"PRUDENT"}</definedName>
    <definedName name="wrn.PRUDENT._2" hidden="1">{#N/A,#N/A,FALSE,"PRUDENT"}</definedName>
    <definedName name="wrn.PUBLEXP." localSheetId="0" hidden="1">{#N/A,#N/A,FALSE,"PUBLEXP"}</definedName>
    <definedName name="wrn.PUBLEXP." localSheetId="5" hidden="1">{#N/A,#N/A,FALSE,"PUBLEXP"}</definedName>
    <definedName name="wrn.PUBLEXP." localSheetId="4" hidden="1">{#N/A,#N/A,FALSE,"PUBLEXP"}</definedName>
    <definedName name="wrn.PUBLEXP." localSheetId="3" hidden="1">{#N/A,#N/A,FALSE,"PUBLEXP"}</definedName>
    <definedName name="wrn.PUBLEXP." localSheetId="10" hidden="1">{#N/A,#N/A,FALSE,"PUBLEXP"}</definedName>
    <definedName name="wrn.PUBLEXP." localSheetId="7" hidden="1">{#N/A,#N/A,FALSE,"PUBLEXP"}</definedName>
    <definedName name="wrn.PUBLEXP." hidden="1">{#N/A,#N/A,FALSE,"PUBLEXP"}</definedName>
    <definedName name="wrn.PUBLEXP._1" localSheetId="0" hidden="1">{#N/A,#N/A,FALSE,"PUBLEXP"}</definedName>
    <definedName name="wrn.PUBLEXP._1" localSheetId="5" hidden="1">{#N/A,#N/A,FALSE,"PUBLEXP"}</definedName>
    <definedName name="wrn.PUBLEXP._1" localSheetId="4" hidden="1">{#N/A,#N/A,FALSE,"PUBLEXP"}</definedName>
    <definedName name="wrn.PUBLEXP._1" localSheetId="3" hidden="1">{#N/A,#N/A,FALSE,"PUBLEXP"}</definedName>
    <definedName name="wrn.PUBLEXP._1" localSheetId="10" hidden="1">{#N/A,#N/A,FALSE,"PUBLEXP"}</definedName>
    <definedName name="wrn.PUBLEXP._1" localSheetId="7" hidden="1">{#N/A,#N/A,FALSE,"PUBLEXP"}</definedName>
    <definedName name="wrn.PUBLEXP._1" hidden="1">{#N/A,#N/A,FALSE,"PUBLEXP"}</definedName>
    <definedName name="wrn.PUBLEXP._2" localSheetId="0" hidden="1">{#N/A,#N/A,FALSE,"PUBLEXP"}</definedName>
    <definedName name="wrn.PUBLEXP._2" localSheetId="5" hidden="1">{#N/A,#N/A,FALSE,"PUBLEXP"}</definedName>
    <definedName name="wrn.PUBLEXP._2" localSheetId="4" hidden="1">{#N/A,#N/A,FALSE,"PUBLEXP"}</definedName>
    <definedName name="wrn.PUBLEXP._2" localSheetId="3" hidden="1">{#N/A,#N/A,FALSE,"PUBLEXP"}</definedName>
    <definedName name="wrn.PUBLEXP._2" localSheetId="10" hidden="1">{#N/A,#N/A,FALSE,"PUBLEXP"}</definedName>
    <definedName name="wrn.PUBLEXP._2" localSheetId="7" hidden="1">{#N/A,#N/A,FALSE,"PUBLEXP"}</definedName>
    <definedName name="wrn.PUBLEXP._2" hidden="1">{#N/A,#N/A,FALSE,"PUBLEXP"}</definedName>
    <definedName name="wrn.ratios." localSheetId="10" hidden="1">{"ratios",#N/A,FALSE,"Summary Accounts"}</definedName>
    <definedName name="wrn.ratios." localSheetId="7" hidden="1">{"ratios",#N/A,FALSE,"Summary Accounts"}</definedName>
    <definedName name="wrn.ratios." hidden="1">{"ratios",#N/A,FALSE,"Summary Accounts"}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5" hidden="1">{#N/A,#N/A,FALSE,"REVSHARE"}</definedName>
    <definedName name="wrn.REVSHARE." localSheetId="4" hidden="1">{#N/A,#N/A,FALSE,"REVSHARE"}</definedName>
    <definedName name="wrn.REVSHARE." localSheetId="3" hidden="1">{#N/A,#N/A,FALSE,"REVSHARE"}</definedName>
    <definedName name="wrn.REVSHARE." localSheetId="10" hidden="1">{#N/A,#N/A,FALSE,"REVSHARE"}</definedName>
    <definedName name="wrn.REVSHARE." localSheetId="7" hidden="1">{#N/A,#N/A,FALSE,"REVSHARE"}</definedName>
    <definedName name="wrn.REVSHARE." hidden="1">{#N/A,#N/A,FALSE,"REVSHARE"}</definedName>
    <definedName name="wrn.REVSHARE._1" localSheetId="0" hidden="1">{#N/A,#N/A,FALSE,"REVSHARE"}</definedName>
    <definedName name="wrn.REVSHARE._1" localSheetId="5" hidden="1">{#N/A,#N/A,FALSE,"REVSHARE"}</definedName>
    <definedName name="wrn.REVSHARE._1" localSheetId="4" hidden="1">{#N/A,#N/A,FALSE,"REVSHARE"}</definedName>
    <definedName name="wrn.REVSHARE._1" localSheetId="3" hidden="1">{#N/A,#N/A,FALSE,"REVSHARE"}</definedName>
    <definedName name="wrn.REVSHARE._1" localSheetId="10" hidden="1">{#N/A,#N/A,FALSE,"REVSHARE"}</definedName>
    <definedName name="wrn.REVSHARE._1" localSheetId="7" hidden="1">{#N/A,#N/A,FALSE,"REVSHARE"}</definedName>
    <definedName name="wrn.REVSHARE._1" hidden="1">{#N/A,#N/A,FALSE,"REVSHARE"}</definedName>
    <definedName name="wrn.REVSHARE._2" localSheetId="0" hidden="1">{#N/A,#N/A,FALSE,"REVSHARE"}</definedName>
    <definedName name="wrn.REVSHARE._2" localSheetId="5" hidden="1">{#N/A,#N/A,FALSE,"REVSHARE"}</definedName>
    <definedName name="wrn.REVSHARE._2" localSheetId="4" hidden="1">{#N/A,#N/A,FALSE,"REVSHARE"}</definedName>
    <definedName name="wrn.REVSHARE._2" localSheetId="3" hidden="1">{#N/A,#N/A,FALSE,"REVSHARE"}</definedName>
    <definedName name="wrn.REVSHARE._2" localSheetId="10" hidden="1">{#N/A,#N/A,FALSE,"REVSHARE"}</definedName>
    <definedName name="wrn.REVSHARE._2" localSheetId="7" hidden="1">{#N/A,#N/A,FALSE,"REVSHARE"}</definedName>
    <definedName name="wrn.REVSHARE._2" hidden="1">{#N/A,#N/A,FALSE,"REVSHARE"}</definedName>
    <definedName name="wrn.Riqfin." localSheetId="0" hidden="1">{"Riqfin97",#N/A,FALSE,"Tran";"Riqfinpro",#N/A,FALSE,"Tran"}</definedName>
    <definedName name="wrn.Riqfin." localSheetId="5" hidden="1">{"Riqfin97",#N/A,FALSE,"Tran";"Riqfinpro",#N/A,FALSE,"Tran"}</definedName>
    <definedName name="wrn.Riqfin." localSheetId="4" hidden="1">{"Riqfin97",#N/A,FALSE,"Tran";"Riqfinpro",#N/A,FALSE,"Tran"}</definedName>
    <definedName name="wrn.Riqfin." localSheetId="3" hidden="1">{"Riqfin97",#N/A,FALSE,"Tran";"Riqfinpro",#N/A,FALSE,"Tran"}</definedName>
    <definedName name="wrn.Riqfin." localSheetId="10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rn.sales." localSheetId="10" hidden="1">{"sales",#N/A,FALSE,"Sales";"sales existing",#N/A,FALSE,"Sales";"sales rd1",#N/A,FALSE,"Sales";"sales rd2",#N/A,FALSE,"Sales"}</definedName>
    <definedName name="wrn.sales." localSheetId="7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nsitivity." localSheetId="10" hidden="1">{"sensitivity",#N/A,FALSE,"Sensitivity"}</definedName>
    <definedName name="wrn.sensitivity." localSheetId="7" hidden="1">{"sensitivity",#N/A,FALSE,"Sensitivity"}</definedName>
    <definedName name="wrn.sensitivity." hidden="1">{"sensitivity",#N/A,FALSE,"Sensitivity"}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7" hidden="1">{#N/A,#N/A,FALSE,"SRFSYS";#N/A,#N/A,FALSE,"SRBSYS"}</definedName>
    <definedName name="wrn.Staff._.Report._.Tables." hidden="1">{#N/A,#N/A,FALSE,"SRFSYS";#N/A,#N/A,FALSE,"SRBSYS"}</definedName>
    <definedName name="wrn.Staff._.Report._.Tables._1" localSheetId="0" hidden="1">{#N/A,#N/A,FALSE,"SRFSYS";#N/A,#N/A,FALSE,"SRBSYS"}</definedName>
    <definedName name="wrn.Staff._.Report._.Tables._1" localSheetId="5" hidden="1">{#N/A,#N/A,FALSE,"SRFSYS";#N/A,#N/A,FALSE,"SRBSYS"}</definedName>
    <definedName name="wrn.Staff._.Report._.Tables._1" localSheetId="4" hidden="1">{#N/A,#N/A,FALSE,"SRFSYS";#N/A,#N/A,FALSE,"SRBSYS"}</definedName>
    <definedName name="wrn.Staff._.Report._.Tables._1" localSheetId="3" hidden="1">{#N/A,#N/A,FALSE,"SRFSYS";#N/A,#N/A,FALSE,"SRBSYS"}</definedName>
    <definedName name="wrn.Staff._.Report._.Tables._1" localSheetId="10" hidden="1">{#N/A,#N/A,FALSE,"SRFSYS";#N/A,#N/A,FALSE,"SRBSYS"}</definedName>
    <definedName name="wrn.Staff._.Report._.Tables._1" localSheetId="7" hidden="1">{#N/A,#N/A,FALSE,"SRFSYS";#N/A,#N/A,FALSE,"SRBSYS"}</definedName>
    <definedName name="wrn.Staff._.Report._.Tables._1" hidden="1">{#N/A,#N/A,FALSE,"SRFSYS";#N/A,#N/A,FALSE,"SRBSYS"}</definedName>
    <definedName name="wrn.Staff._.Report._.Tables._2" localSheetId="0" hidden="1">{#N/A,#N/A,FALSE,"SRFSYS";#N/A,#N/A,FALSE,"SRBSYS"}</definedName>
    <definedName name="wrn.Staff._.Report._.Tables._2" localSheetId="5" hidden="1">{#N/A,#N/A,FALSE,"SRFSYS";#N/A,#N/A,FALSE,"SRBSYS"}</definedName>
    <definedName name="wrn.Staff._.Report._.Tables._2" localSheetId="4" hidden="1">{#N/A,#N/A,FALSE,"SRFSYS";#N/A,#N/A,FALSE,"SRBSYS"}</definedName>
    <definedName name="wrn.Staff._.Report._.Tables._2" localSheetId="3" hidden="1">{#N/A,#N/A,FALSE,"SRFSYS";#N/A,#N/A,FALSE,"SRBSYS"}</definedName>
    <definedName name="wrn.Staff._.Report._.Tables._2" localSheetId="10" hidden="1">{#N/A,#N/A,FALSE,"SRFSYS";#N/A,#N/A,FALSE,"SRBSYS"}</definedName>
    <definedName name="wrn.Staff._.Report._.Tables._2" localSheetId="7" hidden="1">{#N/A,#N/A,FALSE,"SRFSYS";#N/A,#N/A,FALSE,"SRBSYS"}</definedName>
    <definedName name="wrn.Staff._.Report._.Tables._2" hidden="1">{#N/A,#N/A,FALSE,"SRFSYS";#N/A,#N/A,FALSE,"SRBSYS"}</definedName>
    <definedName name="wrn.STAND_ALONE_BOTH." localSheetId="10" hidden="1">{"FCB_ALL",#N/A,FALSE,"FCB";"GREY_ALL",#N/A,FALSE,"GREY"}</definedName>
    <definedName name="wrn.STAND_ALONE_BOTH." localSheetId="7" hidden="1">{"FCB_ALL",#N/A,FALSE,"FCB";"GREY_ALL",#N/A,FALSE,"GREY"}</definedName>
    <definedName name="wrn.STAND_ALONE_BOTH." hidden="1">{"FCB_ALL",#N/A,FALSE,"FCB";"GREY_ALL",#N/A,FALSE,"GREY"}</definedName>
    <definedName name="wrn.STATE." localSheetId="0" hidden="1">{#N/A,#N/A,FALSE,"STATE"}</definedName>
    <definedName name="wrn.STATE." localSheetId="5" hidden="1">{#N/A,#N/A,FALSE,"STATE"}</definedName>
    <definedName name="wrn.STATE." localSheetId="4" hidden="1">{#N/A,#N/A,FALSE,"STATE"}</definedName>
    <definedName name="wrn.STATE." localSheetId="3" hidden="1">{#N/A,#N/A,FALSE,"STATE"}</definedName>
    <definedName name="wrn.STATE." localSheetId="10" hidden="1">{#N/A,#N/A,FALSE,"STATE"}</definedName>
    <definedName name="wrn.STATE." localSheetId="7" hidden="1">{#N/A,#N/A,FALSE,"STATE"}</definedName>
    <definedName name="wrn.STATE." hidden="1">{#N/A,#N/A,FALSE,"STATE"}</definedName>
    <definedName name="wrn.STATE._1" localSheetId="0" hidden="1">{#N/A,#N/A,FALSE,"STATE"}</definedName>
    <definedName name="wrn.STATE._1" localSheetId="5" hidden="1">{#N/A,#N/A,FALSE,"STATE"}</definedName>
    <definedName name="wrn.STATE._1" localSheetId="4" hidden="1">{#N/A,#N/A,FALSE,"STATE"}</definedName>
    <definedName name="wrn.STATE._1" localSheetId="3" hidden="1">{#N/A,#N/A,FALSE,"STATE"}</definedName>
    <definedName name="wrn.STATE._1" localSheetId="10" hidden="1">{#N/A,#N/A,FALSE,"STATE"}</definedName>
    <definedName name="wrn.STATE._1" localSheetId="7" hidden="1">{#N/A,#N/A,FALSE,"STATE"}</definedName>
    <definedName name="wrn.STATE._1" hidden="1">{#N/A,#N/A,FALSE,"STATE"}</definedName>
    <definedName name="wrn.STATE._2" localSheetId="0" hidden="1">{#N/A,#N/A,FALSE,"STATE"}</definedName>
    <definedName name="wrn.STATE._2" localSheetId="5" hidden="1">{#N/A,#N/A,FALSE,"STATE"}</definedName>
    <definedName name="wrn.STATE._2" localSheetId="4" hidden="1">{#N/A,#N/A,FALSE,"STATE"}</definedName>
    <definedName name="wrn.STATE._2" localSheetId="3" hidden="1">{#N/A,#N/A,FALSE,"STATE"}</definedName>
    <definedName name="wrn.STATE._2" localSheetId="10" hidden="1">{#N/A,#N/A,FALSE,"STATE"}</definedName>
    <definedName name="wrn.STATE._2" localSheetId="7" hidden="1">{#N/A,#N/A,FALSE,"STATE"}</definedName>
    <definedName name="wrn.STATE._2" hidden="1">{#N/A,#N/A,FALSE,"STATE"}</definedName>
    <definedName name="wrn.SUMMARY." localSheetId="0" hidden="1">{"TAB_MONAVG",#N/A,FALSE,"SUMMARY";"TAB_EOP",#N/A,FALSE,"SUMMARY";"TAB_QA",#N/A,FALSE,"SUMMARY"}</definedName>
    <definedName name="wrn.SUMMARY." localSheetId="5" hidden="1">{"TAB_MONAVG",#N/A,FALSE,"SUMMARY";"TAB_EOP",#N/A,FALSE,"SUMMARY";"TAB_QA",#N/A,FALSE,"SUMMARY"}</definedName>
    <definedName name="wrn.SUMMARY." localSheetId="4" hidden="1">{"TAB_MONAVG",#N/A,FALSE,"SUMMARY";"TAB_EOP",#N/A,FALSE,"SUMMARY";"TAB_QA",#N/A,FALSE,"SUMMARY"}</definedName>
    <definedName name="wrn.SUMMARY." localSheetId="3" hidden="1">{"TAB_MONAVG",#N/A,FALSE,"SUMMARY";"TAB_EOP",#N/A,FALSE,"SUMMARY";"TAB_QA",#N/A,FALSE,"SUMMARY"}</definedName>
    <definedName name="wrn.SUMMARY." localSheetId="10" hidden="1">{"TAB_MONAVG",#N/A,FALSE,"SUMMARY";"TAB_EOP",#N/A,FALSE,"SUMMARY";"TAB_QA",#N/A,FALSE,"SUMMARY"}</definedName>
    <definedName name="wrn.SUMMARY." localSheetId="7" hidden="1">{"TAB_MONAVG",#N/A,FALSE,"SUMMARY";"TAB_EOP",#N/A,FALSE,"SUMMARY";"TAB_QA",#N/A,FALSE,"SUMMARY"}</definedName>
    <definedName name="wrn.SUMMARY." hidden="1">{"TAB_MONAVG",#N/A,FALSE,"SUMMARY";"TAB_EOP",#N/A,FALSE,"SUMMARY";"TAB_QA",#N/A,FALSE,"SUMMARY"}</definedName>
    <definedName name="wrn.Tableaux._.A." localSheetId="10" hidden="1">{#N/A,#N/A,FALSE,"Tabl. A1";#N/A,#N/A,FALSE,"Tabl. A1 b";#N/A,#N/A,FALSE,"Tabl. A2";#N/A,#N/A,FALSE,"Tabl. A2-1";#N/A,#N/A,FALSE,"Tabl. A2-2"}</definedName>
    <definedName name="wrn.Tableaux._.A." localSheetId="7" hidden="1">{#N/A,#N/A,FALSE,"Tabl. A1";#N/A,#N/A,FALSE,"Tabl. A1 b";#N/A,#N/A,FALSE,"Tabl. A2";#N/A,#N/A,FALSE,"Tabl. A2-1";#N/A,#N/A,FALSE,"Tabl. A2-2"}</definedName>
    <definedName name="wrn.Tableaux._.A." hidden="1">{#N/A,#N/A,FALSE,"Tabl. A1";#N/A,#N/A,FALSE,"Tabl. A1 b";#N/A,#N/A,FALSE,"Tabl. A2";#N/A,#N/A,FALSE,"Tabl. A2-1";#N/A,#N/A,FALSE,"Tabl. A2-2"}</definedName>
    <definedName name="wrn.Tableaux._.D." localSheetId="10" hidden="1">{#N/A,#N/A,FALSE,"Tabl. D1";#N/A,#N/A,FALSE,"Tabl. D1 b";#N/A,#N/A,FALSE,"Tabl. D2";#N/A,#N/A,FALSE,"Tabl. D2 b";#N/A,#N/A,FALSE,"Tabl. D3";#N/A,#N/A,FALSE,"Tabl. D4";#N/A,#N/A,FALSE,"Tabl. D5"}</definedName>
    <definedName name="wrn.Tableaux._.D." localSheetId="7" hidden="1">{#N/A,#N/A,FALSE,"Tabl. D1";#N/A,#N/A,FALSE,"Tabl. D1 b";#N/A,#N/A,FALSE,"Tabl. D2";#N/A,#N/A,FALSE,"Tabl. D2 b";#N/A,#N/A,FALSE,"Tabl. D3";#N/A,#N/A,FALSE,"Tabl. D4";#N/A,#N/A,FALSE,"Tabl. D5"}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localSheetId="10" hidden="1">{#N/A,#N/A,FALSE,"Tabl. FB300";#N/A,#N/A,FALSE,"Tabl. FB350";#N/A,#N/A,FALSE,"Tabl. FB400";#N/A,#N/A,FALSE,"Tabl. FB500";#N/A,#N/A,FALSE,"Tabl. FS090"}</definedName>
    <definedName name="wrn.Tableaux._.F." localSheetId="7" hidden="1">{#N/A,#N/A,FALSE,"Tabl. FB300";#N/A,#N/A,FALSE,"Tabl. FB350";#N/A,#N/A,FALSE,"Tabl. FB400";#N/A,#N/A,FALSE,"Tabl. FB500";#N/A,#N/A,FALSE,"Tabl. FS090"}</definedName>
    <definedName name="wrn.Tableaux._.F." hidden="1">{#N/A,#N/A,FALSE,"Tabl. FB300";#N/A,#N/A,FALSE,"Tabl. FB350";#N/A,#N/A,FALSE,"Tabl. FB400";#N/A,#N/A,FALSE,"Tabl. FB500";#N/A,#N/A,FALSE,"Tabl. FS090"}</definedName>
    <definedName name="wrn.Tableaux._.G." localSheetId="10" hidden="1">{#N/A,#N/A,FALSE,"Tabl. G1";#N/A,#N/A,FALSE,"Tabl. G2"}</definedName>
    <definedName name="wrn.Tableaux._.G." localSheetId="7" hidden="1">{#N/A,#N/A,FALSE,"Tabl. G1";#N/A,#N/A,FALSE,"Tabl. G2"}</definedName>
    <definedName name="wrn.Tableaux._.G." hidden="1">{#N/A,#N/A,FALSE,"Tabl. G1";#N/A,#N/A,FALSE,"Tabl. G2"}</definedName>
    <definedName name="wrn.Tableaux._.H." localSheetId="10" hidden="1">{#N/A,#N/A,FALSE,"Tabl. H1";#N/A,#N/A,FALSE,"Tabl. H2"}</definedName>
    <definedName name="wrn.Tableaux._.H." localSheetId="7" hidden="1">{#N/A,#N/A,FALSE,"Tabl. H1";#N/A,#N/A,FALSE,"Tabl. H2"}</definedName>
    <definedName name="wrn.Tableaux._.H." hidden="1">{#N/A,#N/A,FALSE,"Tabl. H1";#N/A,#N/A,FALSE,"Tabl. H2"}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7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XARREARS." localSheetId="0" hidden="1">{#N/A,#N/A,FALSE,"TAXARREARS"}</definedName>
    <definedName name="wrn.TAXARREARS." localSheetId="5" hidden="1">{#N/A,#N/A,FALSE,"TAXARREARS"}</definedName>
    <definedName name="wrn.TAXARREARS." localSheetId="4" hidden="1">{#N/A,#N/A,FALSE,"TAXARREARS"}</definedName>
    <definedName name="wrn.TAXARREARS." localSheetId="3" hidden="1">{#N/A,#N/A,FALSE,"TAXARREARS"}</definedName>
    <definedName name="wrn.TAXARREARS." localSheetId="10" hidden="1">{#N/A,#N/A,FALSE,"TAXARREARS"}</definedName>
    <definedName name="wrn.TAXARREARS." localSheetId="7" hidden="1">{#N/A,#N/A,FALSE,"TAXARREARS"}</definedName>
    <definedName name="wrn.TAXARREARS." hidden="1">{#N/A,#N/A,FALSE,"TAXARREARS"}</definedName>
    <definedName name="wrn.TAXARREARS._1" localSheetId="0" hidden="1">{#N/A,#N/A,FALSE,"TAXARREARS"}</definedName>
    <definedName name="wrn.TAXARREARS._1" localSheetId="5" hidden="1">{#N/A,#N/A,FALSE,"TAXARREARS"}</definedName>
    <definedName name="wrn.TAXARREARS._1" localSheetId="4" hidden="1">{#N/A,#N/A,FALSE,"TAXARREARS"}</definedName>
    <definedName name="wrn.TAXARREARS._1" localSheetId="3" hidden="1">{#N/A,#N/A,FALSE,"TAXARREARS"}</definedName>
    <definedName name="wrn.TAXARREARS._1" localSheetId="10" hidden="1">{#N/A,#N/A,FALSE,"TAXARREARS"}</definedName>
    <definedName name="wrn.TAXARREARS._1" localSheetId="7" hidden="1">{#N/A,#N/A,FALSE,"TAXARREARS"}</definedName>
    <definedName name="wrn.TAXARREARS._1" hidden="1">{#N/A,#N/A,FALSE,"TAXARREARS"}</definedName>
    <definedName name="wrn.TAXARREARS._2" localSheetId="0" hidden="1">{#N/A,#N/A,FALSE,"TAXARREARS"}</definedName>
    <definedName name="wrn.TAXARREARS._2" localSheetId="5" hidden="1">{#N/A,#N/A,FALSE,"TAXARREARS"}</definedName>
    <definedName name="wrn.TAXARREARS._2" localSheetId="4" hidden="1">{#N/A,#N/A,FALSE,"TAXARREARS"}</definedName>
    <definedName name="wrn.TAXARREARS._2" localSheetId="3" hidden="1">{#N/A,#N/A,FALSE,"TAXARREARS"}</definedName>
    <definedName name="wrn.TAXARREARS._2" localSheetId="10" hidden="1">{#N/A,#N/A,FALSE,"TAXARREARS"}</definedName>
    <definedName name="wrn.TAXARREARS._2" localSheetId="7" hidden="1">{#N/A,#N/A,FALSE,"TAXARREARS"}</definedName>
    <definedName name="wrn.TAXARREARS._2" hidden="1">{#N/A,#N/A,FALSE,"TAXARREARS"}</definedName>
    <definedName name="wrn.TAXPAYRS." localSheetId="0" hidden="1">{#N/A,#N/A,FALSE,"TAXPAYRS"}</definedName>
    <definedName name="wrn.TAXPAYRS." localSheetId="5" hidden="1">{#N/A,#N/A,FALSE,"TAXPAYRS"}</definedName>
    <definedName name="wrn.TAXPAYRS." localSheetId="4" hidden="1">{#N/A,#N/A,FALSE,"TAXPAYRS"}</definedName>
    <definedName name="wrn.TAXPAYRS." localSheetId="3" hidden="1">{#N/A,#N/A,FALSE,"TAXPAYRS"}</definedName>
    <definedName name="wrn.TAXPAYRS." localSheetId="10" hidden="1">{#N/A,#N/A,FALSE,"TAXPAYRS"}</definedName>
    <definedName name="wrn.TAXPAYRS." localSheetId="7" hidden="1">{#N/A,#N/A,FALSE,"TAXPAYRS"}</definedName>
    <definedName name="wrn.TAXPAYRS." hidden="1">{#N/A,#N/A,FALSE,"TAXPAYRS"}</definedName>
    <definedName name="wrn.TAXPAYRS._1" localSheetId="0" hidden="1">{#N/A,#N/A,FALSE,"TAXPAYRS"}</definedName>
    <definedName name="wrn.TAXPAYRS._1" localSheetId="5" hidden="1">{#N/A,#N/A,FALSE,"TAXPAYRS"}</definedName>
    <definedName name="wrn.TAXPAYRS._1" localSheetId="4" hidden="1">{#N/A,#N/A,FALSE,"TAXPAYRS"}</definedName>
    <definedName name="wrn.TAXPAYRS._1" localSheetId="3" hidden="1">{#N/A,#N/A,FALSE,"TAXPAYRS"}</definedName>
    <definedName name="wrn.TAXPAYRS._1" localSheetId="10" hidden="1">{#N/A,#N/A,FALSE,"TAXPAYRS"}</definedName>
    <definedName name="wrn.TAXPAYRS._1" localSheetId="7" hidden="1">{#N/A,#N/A,FALSE,"TAXPAYRS"}</definedName>
    <definedName name="wrn.TAXPAYRS._1" hidden="1">{#N/A,#N/A,FALSE,"TAXPAYRS"}</definedName>
    <definedName name="wrn.TAXPAYRS._2" localSheetId="0" hidden="1">{#N/A,#N/A,FALSE,"TAXPAYRS"}</definedName>
    <definedName name="wrn.TAXPAYRS._2" localSheetId="5" hidden="1">{#N/A,#N/A,FALSE,"TAXPAYRS"}</definedName>
    <definedName name="wrn.TAXPAYRS._2" localSheetId="4" hidden="1">{#N/A,#N/A,FALSE,"TAXPAYRS"}</definedName>
    <definedName name="wrn.TAXPAYRS._2" localSheetId="3" hidden="1">{#N/A,#N/A,FALSE,"TAXPAYRS"}</definedName>
    <definedName name="wrn.TAXPAYRS._2" localSheetId="10" hidden="1">{#N/A,#N/A,FALSE,"TAXPAYRS"}</definedName>
    <definedName name="wrn.TAXPAYRS._2" localSheetId="7" hidden="1">{#N/A,#N/A,FALSE,"TAXPAYRS"}</definedName>
    <definedName name="wrn.TAXPAYRS._2" hidden="1">{#N/A,#N/A,FALSE,"TAXPAYRS"}</definedName>
    <definedName name="wrn.TILL697." localSheetId="0" hidden="1">{"M91TO697",#N/A,FALSE,"MDA"}</definedName>
    <definedName name="wrn.TILL697." localSheetId="5" hidden="1">{"M91TO697",#N/A,FALSE,"MDA"}</definedName>
    <definedName name="wrn.TILL697." localSheetId="4" hidden="1">{"M91TO697",#N/A,FALSE,"MDA"}</definedName>
    <definedName name="wrn.TILL697." localSheetId="3" hidden="1">{"M91TO697",#N/A,FALSE,"MDA"}</definedName>
    <definedName name="wrn.TILL697." localSheetId="10" hidden="1">{"M91TO697",#N/A,FALSE,"MDA"}</definedName>
    <definedName name="wrn.TILL697." localSheetId="7" hidden="1">{"M91TO697",#N/A,FALSE,"MDA"}</definedName>
    <definedName name="wrn.TILL697." hidden="1">{"M91TO697",#N/A,FALSE,"MDA"}</definedName>
    <definedName name="wrn.TILL697._1" localSheetId="0" hidden="1">{"M91TO697",#N/A,FALSE,"MDA"}</definedName>
    <definedName name="wrn.TILL697._1" localSheetId="5" hidden="1">{"M91TO697",#N/A,FALSE,"MDA"}</definedName>
    <definedName name="wrn.TILL697._1" localSheetId="4" hidden="1">{"M91TO697",#N/A,FALSE,"MDA"}</definedName>
    <definedName name="wrn.TILL697._1" localSheetId="3" hidden="1">{"M91TO697",#N/A,FALSE,"MDA"}</definedName>
    <definedName name="wrn.TILL697._1" localSheetId="10" hidden="1">{"M91TO697",#N/A,FALSE,"MDA"}</definedName>
    <definedName name="wrn.TILL697._1" localSheetId="7" hidden="1">{"M91TO697",#N/A,FALSE,"MDA"}</definedName>
    <definedName name="wrn.TILL697._1" hidden="1">{"M91TO697",#N/A,FALSE,"MDA"}</definedName>
    <definedName name="wrn.TILL697._2" localSheetId="0" hidden="1">{"M91TO697",#N/A,FALSE,"MDA"}</definedName>
    <definedName name="wrn.TILL697._2" localSheetId="5" hidden="1">{"M91TO697",#N/A,FALSE,"MDA"}</definedName>
    <definedName name="wrn.TILL697._2" localSheetId="4" hidden="1">{"M91TO697",#N/A,FALSE,"MDA"}</definedName>
    <definedName name="wrn.TILL697._2" localSheetId="3" hidden="1">{"M91TO697",#N/A,FALSE,"MDA"}</definedName>
    <definedName name="wrn.TILL697._2" localSheetId="10" hidden="1">{"M91TO697",#N/A,FALSE,"MDA"}</definedName>
    <definedName name="wrn.TILL697._2" localSheetId="7" hidden="1">{"M91TO697",#N/A,FALSE,"MDA"}</definedName>
    <definedName name="wrn.TILL697._2" hidden="1">{"M91TO697",#N/A,FALSE,"MDA"}</definedName>
    <definedName name="wrn.TRADE." localSheetId="0" hidden="1">{#N/A,#N/A,FALSE,"TRADE"}</definedName>
    <definedName name="wrn.TRADE." localSheetId="5" hidden="1">{#N/A,#N/A,FALSE,"TRADE"}</definedName>
    <definedName name="wrn.TRADE." localSheetId="4" hidden="1">{#N/A,#N/A,FALSE,"TRADE"}</definedName>
    <definedName name="wrn.TRADE." localSheetId="3" hidden="1">{#N/A,#N/A,FALSE,"TRADE"}</definedName>
    <definedName name="wrn.TRADE." localSheetId="10" hidden="1">{#N/A,#N/A,FALSE,"TRADE"}</definedName>
    <definedName name="wrn.TRADE." localSheetId="7" hidden="1">{#N/A,#N/A,FALSE,"TRADE"}</definedName>
    <definedName name="wrn.TRADE." hidden="1">{#N/A,#N/A,FALSE,"TRADE"}</definedName>
    <definedName name="wrn.TRADE._1" localSheetId="0" hidden="1">{#N/A,#N/A,FALSE,"TRADE"}</definedName>
    <definedName name="wrn.TRADE._1" localSheetId="5" hidden="1">{#N/A,#N/A,FALSE,"TRADE"}</definedName>
    <definedName name="wrn.TRADE._1" localSheetId="4" hidden="1">{#N/A,#N/A,FALSE,"TRADE"}</definedName>
    <definedName name="wrn.TRADE._1" localSheetId="3" hidden="1">{#N/A,#N/A,FALSE,"TRADE"}</definedName>
    <definedName name="wrn.TRADE._1" localSheetId="10" hidden="1">{#N/A,#N/A,FALSE,"TRADE"}</definedName>
    <definedName name="wrn.TRADE._1" localSheetId="7" hidden="1">{#N/A,#N/A,FALSE,"TRADE"}</definedName>
    <definedName name="wrn.TRADE._1" hidden="1">{#N/A,#N/A,FALSE,"TRADE"}</definedName>
    <definedName name="wrn.TRADE._2" localSheetId="0" hidden="1">{#N/A,#N/A,FALSE,"TRADE"}</definedName>
    <definedName name="wrn.TRADE._2" localSheetId="5" hidden="1">{#N/A,#N/A,FALSE,"TRADE"}</definedName>
    <definedName name="wrn.TRADE._2" localSheetId="4" hidden="1">{#N/A,#N/A,FALSE,"TRADE"}</definedName>
    <definedName name="wrn.TRADE._2" localSheetId="3" hidden="1">{#N/A,#N/A,FALSE,"TRADE"}</definedName>
    <definedName name="wrn.TRADE._2" localSheetId="10" hidden="1">{#N/A,#N/A,FALSE,"TRADE"}</definedName>
    <definedName name="wrn.TRADE._2" localSheetId="7" hidden="1">{#N/A,#N/A,FALSE,"TRADE"}</definedName>
    <definedName name="wrn.TRADE._2" hidden="1">{#N/A,#N/A,FALSE,"TRADE"}</definedName>
    <definedName name="wrn.TRANSPORT." localSheetId="0" hidden="1">{#N/A,#N/A,FALSE,"TRANPORT"}</definedName>
    <definedName name="wrn.TRANSPORT." localSheetId="5" hidden="1">{#N/A,#N/A,FALSE,"TRANPORT"}</definedName>
    <definedName name="wrn.TRANSPORT." localSheetId="4" hidden="1">{#N/A,#N/A,FALSE,"TRANPORT"}</definedName>
    <definedName name="wrn.TRANSPORT." localSheetId="3" hidden="1">{#N/A,#N/A,FALSE,"TRANPORT"}</definedName>
    <definedName name="wrn.TRANSPORT." localSheetId="10" hidden="1">{#N/A,#N/A,FALSE,"TRANPORT"}</definedName>
    <definedName name="wrn.TRANSPORT." localSheetId="7" hidden="1">{#N/A,#N/A,FALSE,"TRANPORT"}</definedName>
    <definedName name="wrn.TRANSPORT." hidden="1">{#N/A,#N/A,FALSE,"TRANPORT"}</definedName>
    <definedName name="wrn.TRANSPORT._1" localSheetId="0" hidden="1">{#N/A,#N/A,FALSE,"TRANPORT"}</definedName>
    <definedName name="wrn.TRANSPORT._1" localSheetId="5" hidden="1">{#N/A,#N/A,FALSE,"TRANPORT"}</definedName>
    <definedName name="wrn.TRANSPORT._1" localSheetId="4" hidden="1">{#N/A,#N/A,FALSE,"TRANPORT"}</definedName>
    <definedName name="wrn.TRANSPORT._1" localSheetId="3" hidden="1">{#N/A,#N/A,FALSE,"TRANPORT"}</definedName>
    <definedName name="wrn.TRANSPORT._1" localSheetId="10" hidden="1">{#N/A,#N/A,FALSE,"TRANPORT"}</definedName>
    <definedName name="wrn.TRANSPORT._1" localSheetId="7" hidden="1">{#N/A,#N/A,FALSE,"TRANPORT"}</definedName>
    <definedName name="wrn.TRANSPORT._1" hidden="1">{#N/A,#N/A,FALSE,"TRANPORT"}</definedName>
    <definedName name="wrn.TRANSPORT._2" localSheetId="0" hidden="1">{#N/A,#N/A,FALSE,"TRANPORT"}</definedName>
    <definedName name="wrn.TRANSPORT._2" localSheetId="5" hidden="1">{#N/A,#N/A,FALSE,"TRANPORT"}</definedName>
    <definedName name="wrn.TRANSPORT._2" localSheetId="4" hidden="1">{#N/A,#N/A,FALSE,"TRANPORT"}</definedName>
    <definedName name="wrn.TRANSPORT._2" localSheetId="3" hidden="1">{#N/A,#N/A,FALSE,"TRANPORT"}</definedName>
    <definedName name="wrn.TRANSPORT._2" localSheetId="10" hidden="1">{#N/A,#N/A,FALSE,"TRANPORT"}</definedName>
    <definedName name="wrn.TRANSPORT._2" localSheetId="7" hidden="1">{#N/A,#N/A,FALSE,"TRANPORT"}</definedName>
    <definedName name="wrn.TRANSPORT._2" hidden="1">{#N/A,#N/A,FALSE,"TRANPORT"}</definedName>
    <definedName name="wrn.UNEMPL." localSheetId="0" hidden="1">{#N/A,#N/A,FALSE,"EMP_POP";#N/A,#N/A,FALSE,"UNEMPL"}</definedName>
    <definedName name="wrn.UNEMPL." localSheetId="5" hidden="1">{#N/A,#N/A,FALSE,"EMP_POP";#N/A,#N/A,FALSE,"UNEMPL"}</definedName>
    <definedName name="wrn.UNEMPL." localSheetId="4" hidden="1">{#N/A,#N/A,FALSE,"EMP_POP";#N/A,#N/A,FALSE,"UNEMPL"}</definedName>
    <definedName name="wrn.UNEMPL." localSheetId="3" hidden="1">{#N/A,#N/A,FALSE,"EMP_POP";#N/A,#N/A,FALSE,"UNEMPL"}</definedName>
    <definedName name="wrn.UNEMPL." localSheetId="10" hidden="1">{#N/A,#N/A,FALSE,"EMP_POP";#N/A,#N/A,FALSE,"UNEMPL"}</definedName>
    <definedName name="wrn.UNEMPL." localSheetId="7" hidden="1">{#N/A,#N/A,FALSE,"EMP_POP";#N/A,#N/A,FALSE,"UNEMPL"}</definedName>
    <definedName name="wrn.UNEMPL." hidden="1">{#N/A,#N/A,FALSE,"EMP_POP";#N/A,#N/A,FALSE,"UNEMPL"}</definedName>
    <definedName name="wrn.UNEMPL._1" localSheetId="0" hidden="1">{#N/A,#N/A,FALSE,"EMP_POP";#N/A,#N/A,FALSE,"UNEMPL"}</definedName>
    <definedName name="wrn.UNEMPL._1" localSheetId="5" hidden="1">{#N/A,#N/A,FALSE,"EMP_POP";#N/A,#N/A,FALSE,"UNEMPL"}</definedName>
    <definedName name="wrn.UNEMPL._1" localSheetId="4" hidden="1">{#N/A,#N/A,FALSE,"EMP_POP";#N/A,#N/A,FALSE,"UNEMPL"}</definedName>
    <definedName name="wrn.UNEMPL._1" localSheetId="3" hidden="1">{#N/A,#N/A,FALSE,"EMP_POP";#N/A,#N/A,FALSE,"UNEMPL"}</definedName>
    <definedName name="wrn.UNEMPL._1" localSheetId="10" hidden="1">{#N/A,#N/A,FALSE,"EMP_POP";#N/A,#N/A,FALSE,"UNEMPL"}</definedName>
    <definedName name="wrn.UNEMPL._1" localSheetId="7" hidden="1">{#N/A,#N/A,FALSE,"EMP_POP";#N/A,#N/A,FALSE,"UNEMPL"}</definedName>
    <definedName name="wrn.UNEMPL._1" hidden="1">{#N/A,#N/A,FALSE,"EMP_POP";#N/A,#N/A,FALSE,"UNEMPL"}</definedName>
    <definedName name="wrn.UNEMPL._2" localSheetId="0" hidden="1">{#N/A,#N/A,FALSE,"EMP_POP";#N/A,#N/A,FALSE,"UNEMPL"}</definedName>
    <definedName name="wrn.UNEMPL._2" localSheetId="5" hidden="1">{#N/A,#N/A,FALSE,"EMP_POP";#N/A,#N/A,FALSE,"UNEMPL"}</definedName>
    <definedName name="wrn.UNEMPL._2" localSheetId="4" hidden="1">{#N/A,#N/A,FALSE,"EMP_POP";#N/A,#N/A,FALSE,"UNEMPL"}</definedName>
    <definedName name="wrn.UNEMPL._2" localSheetId="3" hidden="1">{#N/A,#N/A,FALSE,"EMP_POP";#N/A,#N/A,FALSE,"UNEMPL"}</definedName>
    <definedName name="wrn.UNEMPL._2" localSheetId="10" hidden="1">{#N/A,#N/A,FALSE,"EMP_POP";#N/A,#N/A,FALSE,"UNEMPL"}</definedName>
    <definedName name="wrn.UNEMPL._2" localSheetId="7" hidden="1">{#N/A,#N/A,FALSE,"EMP_POP";#N/A,#N/A,FALSE,"UNEMPL"}</definedName>
    <definedName name="wrn.UNEMPL._2" hidden="1">{#N/A,#N/A,FALSE,"EMP_POP";#N/A,#N/A,FALSE,"UNEMPL"}</definedName>
    <definedName name="wrn.UTL._.Position." localSheetId="10" hidden="1">{"UTL effect",#N/A,FALSE,"Sensitivity"}</definedName>
    <definedName name="wrn.UTL._.Position." localSheetId="7" hidden="1">{"UTL effect",#N/A,FALSE,"Sensitivity"}</definedName>
    <definedName name="wrn.UTL._.Position." hidden="1">{"UTL effect",#N/A,FALSE,"Sensitivity"}</definedName>
    <definedName name="wrn.WAGES." localSheetId="0" hidden="1">{#N/A,#N/A,FALSE,"WAGES"}</definedName>
    <definedName name="wrn.WAGES." localSheetId="5" hidden="1">{#N/A,#N/A,FALSE,"WAGES"}</definedName>
    <definedName name="wrn.WAGES." localSheetId="4" hidden="1">{#N/A,#N/A,FALSE,"WAGES"}</definedName>
    <definedName name="wrn.WAGES." localSheetId="3" hidden="1">{#N/A,#N/A,FALSE,"WAGES"}</definedName>
    <definedName name="wrn.WAGES." localSheetId="10" hidden="1">{#N/A,#N/A,FALSE,"WAGES"}</definedName>
    <definedName name="wrn.WAGES." localSheetId="7" hidden="1">{#N/A,#N/A,FALSE,"WAGES"}</definedName>
    <definedName name="wrn.WAGES." hidden="1">{#N/A,#N/A,FALSE,"WAGES"}</definedName>
    <definedName name="wrn.WAGES._1" localSheetId="0" hidden="1">{#N/A,#N/A,FALSE,"WAGES"}</definedName>
    <definedName name="wrn.WAGES._1" localSheetId="5" hidden="1">{#N/A,#N/A,FALSE,"WAGES"}</definedName>
    <definedName name="wrn.WAGES._1" localSheetId="4" hidden="1">{#N/A,#N/A,FALSE,"WAGES"}</definedName>
    <definedName name="wrn.WAGES._1" localSheetId="3" hidden="1">{#N/A,#N/A,FALSE,"WAGES"}</definedName>
    <definedName name="wrn.WAGES._1" localSheetId="10" hidden="1">{#N/A,#N/A,FALSE,"WAGES"}</definedName>
    <definedName name="wrn.WAGES._1" localSheetId="7" hidden="1">{#N/A,#N/A,FALSE,"WAGES"}</definedName>
    <definedName name="wrn.WAGES._1" hidden="1">{#N/A,#N/A,FALSE,"WAGES"}</definedName>
    <definedName name="wrn.WAGES._2" localSheetId="0" hidden="1">{#N/A,#N/A,FALSE,"WAGES"}</definedName>
    <definedName name="wrn.WAGES._2" localSheetId="5" hidden="1">{#N/A,#N/A,FALSE,"WAGES"}</definedName>
    <definedName name="wrn.WAGES._2" localSheetId="4" hidden="1">{#N/A,#N/A,FALSE,"WAGES"}</definedName>
    <definedName name="wrn.WAGES._2" localSheetId="3" hidden="1">{#N/A,#N/A,FALSE,"WAGES"}</definedName>
    <definedName name="wrn.WAGES._2" localSheetId="10" hidden="1">{#N/A,#N/A,FALSE,"WAGES"}</definedName>
    <definedName name="wrn.WAGES._2" localSheetId="7" hidden="1">{#N/A,#N/A,FALSE,"WAGES"}</definedName>
    <definedName name="wrn.WAGES._2" hidden="1">{#N/A,#N/A,FALSE,"WAGES"}</definedName>
    <definedName name="wrn.WEO." localSheetId="0" hidden="1">{"WEO",#N/A,FALSE,"T"}</definedName>
    <definedName name="wrn.WEO." localSheetId="5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10" hidden="1">{"WEO",#N/A,FALSE,"T"}</definedName>
    <definedName name="wrn.WEO." localSheetId="7" hidden="1">{"WEO",#N/A,FALSE,"T"}</definedName>
    <definedName name="wrn.WEO." hidden="1">{"WEO",#N/A,FALSE,"T"}</definedName>
    <definedName name="wrn.WEO._1" localSheetId="0" hidden="1">{"WEO",#N/A,FALSE,"T"}</definedName>
    <definedName name="wrn.WEO._1" localSheetId="5" hidden="1">{"WEO",#N/A,FALSE,"T"}</definedName>
    <definedName name="wrn.WEO._1" localSheetId="4" hidden="1">{"WEO",#N/A,FALSE,"T"}</definedName>
    <definedName name="wrn.WEO._1" localSheetId="3" hidden="1">{"WEO",#N/A,FALSE,"T"}</definedName>
    <definedName name="wrn.WEO._1" localSheetId="10" hidden="1">{"WEO",#N/A,FALSE,"T"}</definedName>
    <definedName name="wrn.WEO._1" localSheetId="7" hidden="1">{"WEO",#N/A,FALSE,"T"}</definedName>
    <definedName name="wrn.WEO._1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4" hidden="1">{"WEO",#N/A,FALSE,"T"}</definedName>
    <definedName name="wrn.WEO._2" localSheetId="3" hidden="1">{"WEO",#N/A,FALSE,"T"}</definedName>
    <definedName name="wrn.WEO._2" localSheetId="10" hidden="1">{"WEO",#N/A,FALSE,"T"}</definedName>
    <definedName name="wrn.WEO._2" localSheetId="7" hidden="1">{"WEO",#N/A,FALSE,"T"}</definedName>
    <definedName name="wrn.WEO._2" hidden="1">{"WEO",#N/A,FALSE,"T"}</definedName>
    <definedName name="wrn.weo2" localSheetId="0" hidden="1">{"WEO",#N/A,FALSE,"T"}</definedName>
    <definedName name="wrn.weo2" localSheetId="5" hidden="1">{"WEO",#N/A,FALSE,"T"}</definedName>
    <definedName name="wrn.weo2" localSheetId="4" hidden="1">{"WEO",#N/A,FALSE,"T"}</definedName>
    <definedName name="wrn.weo2" localSheetId="3" hidden="1">{"WEO",#N/A,FALSE,"T"}</definedName>
    <definedName name="wrn.weo2" localSheetId="10" hidden="1">{"WEO",#N/A,FALSE,"T"}</definedName>
    <definedName name="wrn.weo2" localSheetId="7" hidden="1">{"WEO",#N/A,FALSE,"T"}</definedName>
    <definedName name="wrn.weo2" hidden="1">{"WEO",#N/A,FALSE,"T"}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7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Без._.наших._.расчетов." localSheetId="10" hidden="1">{"Без наших расчетов",#N/A,FALSE,"Метод накопления активов"}</definedName>
    <definedName name="wrn.Без._.наших._.расчетов." localSheetId="7" hidden="1">{"Без наших расчетов",#N/A,FALSE,"Метод накопления активов"}</definedName>
    <definedName name="wrn.Без._.наших._.расчетов." hidden="1">{"Без наших расчетов",#N/A,FALSE,"Метод накопления активов"}</definedName>
    <definedName name="wrn.Затратный." localSheetId="10" hidden="1">{#N/A,#N/A,TRUE,"Затратный"}</definedName>
    <definedName name="wrn.Затратный." localSheetId="7" hidden="1">{#N/A,#N/A,TRUE,"Затратный"}</definedName>
    <definedName name="wrn.Затратный." hidden="1">{#N/A,#N/A,TRUE,"Затратный"}</definedName>
    <definedName name="wrn.Прогнозы." localSheetId="10" hidden="1">{#N/A,#N/A,TRUE,"Прогнозы";#N/A,#N/A,TRUE,"ДДП"}</definedName>
    <definedName name="wrn.Прогнозы." localSheetId="7" hidden="1">{#N/A,#N/A,TRUE,"Прогнозы";#N/A,#N/A,TRUE,"ДДП"}</definedName>
    <definedName name="wrn.Прогнозы." hidden="1">{#N/A,#N/A,TRUE,"Прогнозы";#N/A,#N/A,TRUE,"ДДП"}</definedName>
    <definedName name="wrntil697" localSheetId="0" hidden="1">{"M91TO697",#N/A,FALSE,"MDA"}</definedName>
    <definedName name="wrntil697" localSheetId="5" hidden="1">{"M91TO697",#N/A,FALSE,"MDA"}</definedName>
    <definedName name="wrntil697" localSheetId="4" hidden="1">{"M91TO697",#N/A,FALSE,"MDA"}</definedName>
    <definedName name="wrntil697" localSheetId="3" hidden="1">{"M91TO697",#N/A,FALSE,"MDA"}</definedName>
    <definedName name="wrntil697" localSheetId="10" hidden="1">{"M91TO697",#N/A,FALSE,"MDA"}</definedName>
    <definedName name="wrntil697" localSheetId="7" hidden="1">{"M91TO697",#N/A,FALSE,"MDA"}</definedName>
    <definedName name="wrntil697" hidden="1">{"M91TO697",#N/A,FALSE,"MDA"}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" localSheetId="1" hidden="1">[39]M!#REF!</definedName>
    <definedName name="ww" localSheetId="0" hidden="1">[39]M!#REF!</definedName>
    <definedName name="ww" localSheetId="5" hidden="1">[39]M!#REF!</definedName>
    <definedName name="ww" localSheetId="4" hidden="1">[39]M!#REF!</definedName>
    <definedName name="ww" localSheetId="9" hidden="1">[39]M!#REF!</definedName>
    <definedName name="ww" localSheetId="3" hidden="1">[39]M!#REF!</definedName>
    <definedName name="ww" localSheetId="10" hidden="1">[39]M!#REF!</definedName>
    <definedName name="ww" localSheetId="6" hidden="1">[39]M!#REF!</definedName>
    <definedName name="ww" localSheetId="7" hidden="1">[39]M!#REF!</definedName>
    <definedName name="ww" hidden="1">[39]M!#REF!</definedName>
    <definedName name="www" localSheetId="0" hidden="1">{"Riqfin97",#N/A,FALSE,"Tran";"Riqfinpro",#N/A,FALSE,"Tran"}</definedName>
    <definedName name="www" localSheetId="5" hidden="1">{"Riqfin97",#N/A,FALSE,"Tran";"Riqfinpro",#N/A,FALSE,"Tran"}</definedName>
    <definedName name="www" localSheetId="4" hidden="1">{"Riqfin97",#N/A,FALSE,"Tran";"Riqfinpro",#N/A,FALSE,"Tran"}</definedName>
    <definedName name="www" localSheetId="3" hidden="1">{"Riqfin97",#N/A,FALSE,"Tran";"Riqfinpro",#N/A,FALSE,"Tran"}</definedName>
    <definedName name="www" localSheetId="10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elfasebi" localSheetId="10" hidden="1">{#N/A,#N/A,FALSE,"ОТЛАДКА"}</definedName>
    <definedName name="xelfasebi" localSheetId="7" hidden="1">{#N/A,#N/A,FALSE,"ОТЛАДКА"}</definedName>
    <definedName name="xelfasebi" hidden="1">{#N/A,#N/A,FALSE,"ОТЛАДКА"}</definedName>
    <definedName name="XGS" localSheetId="1">#REF!</definedName>
    <definedName name="XGS" localSheetId="0">#REF!</definedName>
    <definedName name="XGS" localSheetId="5">#REF!</definedName>
    <definedName name="XGS" localSheetId="4">#REF!</definedName>
    <definedName name="XGS" localSheetId="9">#REF!</definedName>
    <definedName name="XGS" localSheetId="3">#REF!</definedName>
    <definedName name="XGS" localSheetId="10">#REF!</definedName>
    <definedName name="XGS" localSheetId="6">#REF!</definedName>
    <definedName name="XGS" localSheetId="7">#REF!</definedName>
    <definedName name="XGS">#REF!</definedName>
    <definedName name="XREF_COLUMN_1" localSheetId="1" hidden="1">[47]Test!#REF!</definedName>
    <definedName name="XREF_COLUMN_1" localSheetId="9" hidden="1">[47]Test!#REF!</definedName>
    <definedName name="XREF_COLUMN_1" localSheetId="10" hidden="1">[47]Test!#REF!</definedName>
    <definedName name="XREF_COLUMN_1" localSheetId="6" hidden="1">[47]Test!#REF!</definedName>
    <definedName name="XREF_COLUMN_1" localSheetId="7" hidden="1">[47]Test!#REF!</definedName>
    <definedName name="XREF_COLUMN_1" hidden="1">[47]Test!#REF!</definedName>
    <definedName name="XREF_COLUMN_10" localSheetId="1" hidden="1">#REF!</definedName>
    <definedName name="XREF_COLUMN_10" localSheetId="9" hidden="1">#REF!</definedName>
    <definedName name="XREF_COLUMN_10" localSheetId="10" hidden="1">#REF!</definedName>
    <definedName name="XREF_COLUMN_10" localSheetId="6" hidden="1">#REF!</definedName>
    <definedName name="XREF_COLUMN_10" localSheetId="7" hidden="1">#REF!</definedName>
    <definedName name="XREF_COLUMN_10" hidden="1">#REF!</definedName>
    <definedName name="XREF_COLUMN_11" localSheetId="1" hidden="1">'[50]IC&amp;RP'!#REF!</definedName>
    <definedName name="XREF_COLUMN_11" localSheetId="9" hidden="1">'[50]IC&amp;RP'!#REF!</definedName>
    <definedName name="XREF_COLUMN_11" localSheetId="10" hidden="1">'[50]IC&amp;RP'!#REF!</definedName>
    <definedName name="XREF_COLUMN_11" localSheetId="6" hidden="1">'[50]IC&amp;RP'!#REF!</definedName>
    <definedName name="XREF_COLUMN_11" localSheetId="7" hidden="1">'[50]IC&amp;RP'!#REF!</definedName>
    <definedName name="XREF_COLUMN_11" hidden="1">'[50]IC&amp;RP'!#REF!</definedName>
    <definedName name="XREF_COLUMN_12" localSheetId="1" hidden="1">#REF!</definedName>
    <definedName name="XREF_COLUMN_12" localSheetId="9" hidden="1">#REF!</definedName>
    <definedName name="XREF_COLUMN_12" localSheetId="10" hidden="1">#REF!</definedName>
    <definedName name="XREF_COLUMN_12" localSheetId="6" hidden="1">#REF!</definedName>
    <definedName name="XREF_COLUMN_12" localSheetId="7" hidden="1">#REF!</definedName>
    <definedName name="XREF_COLUMN_12" hidden="1">#REF!</definedName>
    <definedName name="XREF_COLUMN_13" localSheetId="1" hidden="1">#REF!</definedName>
    <definedName name="XREF_COLUMN_13" localSheetId="9" hidden="1">#REF!</definedName>
    <definedName name="XREF_COLUMN_13" localSheetId="10" hidden="1">#REF!</definedName>
    <definedName name="XREF_COLUMN_13" localSheetId="6" hidden="1">#REF!</definedName>
    <definedName name="XREF_COLUMN_13" localSheetId="7" hidden="1">#REF!</definedName>
    <definedName name="XREF_COLUMN_13" hidden="1">#REF!</definedName>
    <definedName name="XREF_COLUMN_14" localSheetId="1" hidden="1">#REF!</definedName>
    <definedName name="XREF_COLUMN_14" localSheetId="9" hidden="1">#REF!</definedName>
    <definedName name="XREF_COLUMN_14" localSheetId="10" hidden="1">#REF!</definedName>
    <definedName name="XREF_COLUMN_14" localSheetId="6" hidden="1">#REF!</definedName>
    <definedName name="XREF_COLUMN_14" localSheetId="7" hidden="1">#REF!</definedName>
    <definedName name="XREF_COLUMN_14" hidden="1">#REF!</definedName>
    <definedName name="XREF_COLUMN_15" localSheetId="1" hidden="1">#REF!</definedName>
    <definedName name="XREF_COLUMN_15" localSheetId="9" hidden="1">#REF!</definedName>
    <definedName name="XREF_COLUMN_15" localSheetId="10" hidden="1">#REF!</definedName>
    <definedName name="XREF_COLUMN_15" localSheetId="6" hidden="1">#REF!</definedName>
    <definedName name="XREF_COLUMN_15" localSheetId="7" hidden="1">#REF!</definedName>
    <definedName name="XREF_COLUMN_15" hidden="1">#REF!</definedName>
    <definedName name="XREF_COLUMN_2" localSheetId="1" hidden="1">[51]Lead!#REF!</definedName>
    <definedName name="XREF_COLUMN_2" localSheetId="9" hidden="1">[51]Lead!#REF!</definedName>
    <definedName name="XREF_COLUMN_2" localSheetId="10" hidden="1">[51]Lead!#REF!</definedName>
    <definedName name="XREF_COLUMN_2" localSheetId="6" hidden="1">[51]Lead!#REF!</definedName>
    <definedName name="XREF_COLUMN_2" localSheetId="7" hidden="1">[51]Lead!#REF!</definedName>
    <definedName name="XREF_COLUMN_2" hidden="1">[51]Lead!#REF!</definedName>
    <definedName name="XREF_COLUMN_20" localSheetId="1" hidden="1">#REF!</definedName>
    <definedName name="XREF_COLUMN_20" localSheetId="9" hidden="1">#REF!</definedName>
    <definedName name="XREF_COLUMN_20" localSheetId="10" hidden="1">#REF!</definedName>
    <definedName name="XREF_COLUMN_20" localSheetId="6" hidden="1">#REF!</definedName>
    <definedName name="XREF_COLUMN_20" localSheetId="7" hidden="1">#REF!</definedName>
    <definedName name="XREF_COLUMN_20" hidden="1">#REF!</definedName>
    <definedName name="XREF_COLUMN_3" localSheetId="1" hidden="1">#REF!</definedName>
    <definedName name="XREF_COLUMN_3" localSheetId="9" hidden="1">#REF!</definedName>
    <definedName name="XREF_COLUMN_3" localSheetId="10" hidden="1">#REF!</definedName>
    <definedName name="XREF_COLUMN_3" localSheetId="6" hidden="1">#REF!</definedName>
    <definedName name="XREF_COLUMN_3" localSheetId="7" hidden="1">#REF!</definedName>
    <definedName name="XREF_COLUMN_3" hidden="1">#REF!</definedName>
    <definedName name="XREF_COLUMN_4" localSheetId="1" hidden="1">#REF!</definedName>
    <definedName name="XREF_COLUMN_4" localSheetId="9" hidden="1">#REF!</definedName>
    <definedName name="XREF_COLUMN_4" localSheetId="10" hidden="1">#REF!</definedName>
    <definedName name="XREF_COLUMN_4" localSheetId="6" hidden="1">#REF!</definedName>
    <definedName name="XREF_COLUMN_4" localSheetId="7" hidden="1">#REF!</definedName>
    <definedName name="XREF_COLUMN_4" hidden="1">#REF!</definedName>
    <definedName name="XREF_COLUMN_5" localSheetId="1" hidden="1">#REF!</definedName>
    <definedName name="XREF_COLUMN_5" localSheetId="9" hidden="1">#REF!</definedName>
    <definedName name="XREF_COLUMN_5" localSheetId="10" hidden="1">#REF!</definedName>
    <definedName name="XREF_COLUMN_5" localSheetId="6" hidden="1">#REF!</definedName>
    <definedName name="XREF_COLUMN_5" localSheetId="7" hidden="1">#REF!</definedName>
    <definedName name="XREF_COLUMN_5" hidden="1">#REF!</definedName>
    <definedName name="XREF_COLUMN_6" localSheetId="1" hidden="1">#REF!</definedName>
    <definedName name="XREF_COLUMN_6" localSheetId="9" hidden="1">#REF!</definedName>
    <definedName name="XREF_COLUMN_6" localSheetId="10" hidden="1">#REF!</definedName>
    <definedName name="XREF_COLUMN_6" localSheetId="6" hidden="1">#REF!</definedName>
    <definedName name="XREF_COLUMN_6" localSheetId="7" hidden="1">#REF!</definedName>
    <definedName name="XREF_COLUMN_6" hidden="1">#REF!</definedName>
    <definedName name="XREF_COLUMN_7" localSheetId="1" hidden="1">'[37]Test-Valuation'!#REF!</definedName>
    <definedName name="XREF_COLUMN_7" localSheetId="9" hidden="1">'[37]Test-Valuation'!#REF!</definedName>
    <definedName name="XREF_COLUMN_7" localSheetId="10" hidden="1">'[37]Test-Valuation'!#REF!</definedName>
    <definedName name="XREF_COLUMN_7" localSheetId="6" hidden="1">'[37]Test-Valuation'!#REF!</definedName>
    <definedName name="XREF_COLUMN_7" localSheetId="7" hidden="1">'[37]Test-Valuation'!#REF!</definedName>
    <definedName name="XREF_COLUMN_7" hidden="1">'[37]Test-Valuation'!#REF!</definedName>
    <definedName name="XREF_COLUMN_8" localSheetId="1" hidden="1">[46]Lead!#REF!</definedName>
    <definedName name="XREF_COLUMN_8" localSheetId="9" hidden="1">[46]Lead!#REF!</definedName>
    <definedName name="XREF_COLUMN_8" localSheetId="10" hidden="1">[46]Lead!#REF!</definedName>
    <definedName name="XREF_COLUMN_8" localSheetId="6" hidden="1">[46]Lead!#REF!</definedName>
    <definedName name="XREF_COLUMN_8" localSheetId="7" hidden="1">[46]Lead!#REF!</definedName>
    <definedName name="XREF_COLUMN_8" hidden="1">[46]Lead!#REF!</definedName>
    <definedName name="XREF_COLUMN_9" localSheetId="1" hidden="1">#REF!</definedName>
    <definedName name="XREF_COLUMN_9" localSheetId="9" hidden="1">#REF!</definedName>
    <definedName name="XREF_COLUMN_9" localSheetId="10" hidden="1">#REF!</definedName>
    <definedName name="XREF_COLUMN_9" localSheetId="6" hidden="1">#REF!</definedName>
    <definedName name="XREF_COLUMN_9" localSheetId="7" hidden="1">#REF!</definedName>
    <definedName name="XREF_COLUMN_9" hidden="1">#REF!</definedName>
    <definedName name="XRefActiveRow" localSheetId="1" hidden="1">#REF!</definedName>
    <definedName name="XRefActiveRow" localSheetId="9" hidden="1">#REF!</definedName>
    <definedName name="XRefActiveRow" localSheetId="10" hidden="1">#REF!</definedName>
    <definedName name="XRefActiveRow" localSheetId="6" hidden="1">#REF!</definedName>
    <definedName name="XRefActiveRow" localSheetId="7" hidden="1">#REF!</definedName>
    <definedName name="XRefActiveRow" hidden="1">#REF!</definedName>
    <definedName name="XRefColumnsCount" hidden="1">2</definedName>
    <definedName name="XRefCopy1" localSheetId="1" hidden="1">#REF!</definedName>
    <definedName name="XRefCopy1" localSheetId="9" hidden="1">#REF!</definedName>
    <definedName name="XRefCopy1" localSheetId="10" hidden="1">#REF!</definedName>
    <definedName name="XRefCopy1" localSheetId="6" hidden="1">#REF!</definedName>
    <definedName name="XRefCopy1" localSheetId="7" hidden="1">#REF!</definedName>
    <definedName name="XRefCopy1" hidden="1">#REF!</definedName>
    <definedName name="XRefCopy10" localSheetId="1" hidden="1">#REF!</definedName>
    <definedName name="XRefCopy10" localSheetId="9" hidden="1">#REF!</definedName>
    <definedName name="XRefCopy10" localSheetId="10" hidden="1">#REF!</definedName>
    <definedName name="XRefCopy10" localSheetId="6" hidden="1">#REF!</definedName>
    <definedName name="XRefCopy10" localSheetId="7" hidden="1">#REF!</definedName>
    <definedName name="XRefCopy10" hidden="1">#REF!</definedName>
    <definedName name="XRefCopy10Row" localSheetId="1" hidden="1">[37]XREF!#REF!</definedName>
    <definedName name="XRefCopy10Row" localSheetId="9" hidden="1">[37]XREF!#REF!</definedName>
    <definedName name="XRefCopy10Row" localSheetId="10" hidden="1">[37]XREF!#REF!</definedName>
    <definedName name="XRefCopy10Row" localSheetId="6" hidden="1">[37]XREF!#REF!</definedName>
    <definedName name="XRefCopy10Row" localSheetId="7" hidden="1">[37]XREF!#REF!</definedName>
    <definedName name="XRefCopy10Row" hidden="1">[37]XREF!#REF!</definedName>
    <definedName name="XRefCopy11" localSheetId="1" hidden="1">#REF!</definedName>
    <definedName name="XRefCopy11" localSheetId="9" hidden="1">#REF!</definedName>
    <definedName name="XRefCopy11" localSheetId="10" hidden="1">#REF!</definedName>
    <definedName name="XRefCopy11" localSheetId="6" hidden="1">#REF!</definedName>
    <definedName name="XRefCopy11" localSheetId="7" hidden="1">#REF!</definedName>
    <definedName name="XRefCopy11" hidden="1">#REF!</definedName>
    <definedName name="XRefCopy11Row" localSheetId="1" hidden="1">[37]XREF!#REF!</definedName>
    <definedName name="XRefCopy11Row" localSheetId="9" hidden="1">[37]XREF!#REF!</definedName>
    <definedName name="XRefCopy11Row" localSheetId="10" hidden="1">[37]XREF!#REF!</definedName>
    <definedName name="XRefCopy11Row" localSheetId="6" hidden="1">[37]XREF!#REF!</definedName>
    <definedName name="XRefCopy11Row" localSheetId="7" hidden="1">[37]XREF!#REF!</definedName>
    <definedName name="XRefCopy11Row" hidden="1">[37]XREF!#REF!</definedName>
    <definedName name="XRefCopy12" localSheetId="1" hidden="1">#REF!</definedName>
    <definedName name="XRefCopy12" localSheetId="9" hidden="1">#REF!</definedName>
    <definedName name="XRefCopy12" localSheetId="10" hidden="1">#REF!</definedName>
    <definedName name="XRefCopy12" localSheetId="6" hidden="1">#REF!</definedName>
    <definedName name="XRefCopy12" localSheetId="7" hidden="1">#REF!</definedName>
    <definedName name="XRefCopy12" hidden="1">#REF!</definedName>
    <definedName name="XRefCopy12Row" localSheetId="1" hidden="1">[37]XREF!#REF!</definedName>
    <definedName name="XRefCopy12Row" localSheetId="9" hidden="1">[37]XREF!#REF!</definedName>
    <definedName name="XRefCopy12Row" localSheetId="10" hidden="1">[37]XREF!#REF!</definedName>
    <definedName name="XRefCopy12Row" localSheetId="6" hidden="1">[37]XREF!#REF!</definedName>
    <definedName name="XRefCopy12Row" localSheetId="7" hidden="1">[37]XREF!#REF!</definedName>
    <definedName name="XRefCopy12Row" hidden="1">[37]XREF!#REF!</definedName>
    <definedName name="XRefCopy13" localSheetId="1" hidden="1">#REF!</definedName>
    <definedName name="XRefCopy13" localSheetId="9" hidden="1">#REF!</definedName>
    <definedName name="XRefCopy13" localSheetId="10" hidden="1">#REF!</definedName>
    <definedName name="XRefCopy13" localSheetId="6" hidden="1">#REF!</definedName>
    <definedName name="XRefCopy13" localSheetId="7" hidden="1">#REF!</definedName>
    <definedName name="XRefCopy13" hidden="1">#REF!</definedName>
    <definedName name="XRefCopy13Row" localSheetId="1" hidden="1">[37]XREF!#REF!</definedName>
    <definedName name="XRefCopy13Row" localSheetId="9" hidden="1">[37]XREF!#REF!</definedName>
    <definedName name="XRefCopy13Row" localSheetId="10" hidden="1">[37]XREF!#REF!</definedName>
    <definedName name="XRefCopy13Row" localSheetId="6" hidden="1">[37]XREF!#REF!</definedName>
    <definedName name="XRefCopy13Row" localSheetId="7" hidden="1">[37]XREF!#REF!</definedName>
    <definedName name="XRefCopy13Row" hidden="1">[37]XREF!#REF!</definedName>
    <definedName name="XRefCopy14" localSheetId="1" hidden="1">#REF!</definedName>
    <definedName name="XRefCopy14" localSheetId="9" hidden="1">#REF!</definedName>
    <definedName name="XRefCopy14" localSheetId="10" hidden="1">#REF!</definedName>
    <definedName name="XRefCopy14" localSheetId="6" hidden="1">#REF!</definedName>
    <definedName name="XRefCopy14" localSheetId="7" hidden="1">#REF!</definedName>
    <definedName name="XRefCopy14" hidden="1">#REF!</definedName>
    <definedName name="XRefCopy14Row" localSheetId="1" hidden="1">[37]XREF!#REF!</definedName>
    <definedName name="XRefCopy14Row" localSheetId="9" hidden="1">[37]XREF!#REF!</definedName>
    <definedName name="XRefCopy14Row" localSheetId="10" hidden="1">[37]XREF!#REF!</definedName>
    <definedName name="XRefCopy14Row" localSheetId="6" hidden="1">[37]XREF!#REF!</definedName>
    <definedName name="XRefCopy14Row" localSheetId="7" hidden="1">[37]XREF!#REF!</definedName>
    <definedName name="XRefCopy14Row" hidden="1">[37]XREF!#REF!</definedName>
    <definedName name="XRefCopy15" localSheetId="1" hidden="1">#REF!</definedName>
    <definedName name="XRefCopy15" localSheetId="9" hidden="1">#REF!</definedName>
    <definedName name="XRefCopy15" localSheetId="10" hidden="1">#REF!</definedName>
    <definedName name="XRefCopy15" localSheetId="6" hidden="1">#REF!</definedName>
    <definedName name="XRefCopy15" localSheetId="7" hidden="1">#REF!</definedName>
    <definedName name="XRefCopy15" hidden="1">#REF!</definedName>
    <definedName name="XRefCopy15Row" localSheetId="1" hidden="1">[37]XREF!#REF!</definedName>
    <definedName name="XRefCopy15Row" localSheetId="9" hidden="1">[37]XREF!#REF!</definedName>
    <definedName name="XRefCopy15Row" localSheetId="10" hidden="1">[37]XREF!#REF!</definedName>
    <definedName name="XRefCopy15Row" localSheetId="6" hidden="1">[37]XREF!#REF!</definedName>
    <definedName name="XRefCopy15Row" localSheetId="7" hidden="1">[37]XREF!#REF!</definedName>
    <definedName name="XRefCopy15Row" hidden="1">[37]XREF!#REF!</definedName>
    <definedName name="XRefCopy16" localSheetId="1" hidden="1">#REF!</definedName>
    <definedName name="XRefCopy16" localSheetId="9" hidden="1">#REF!</definedName>
    <definedName name="XRefCopy16" localSheetId="10" hidden="1">#REF!</definedName>
    <definedName name="XRefCopy16" localSheetId="6" hidden="1">#REF!</definedName>
    <definedName name="XRefCopy16" localSheetId="7" hidden="1">#REF!</definedName>
    <definedName name="XRefCopy16" hidden="1">#REF!</definedName>
    <definedName name="XRefCopy16Row" localSheetId="1" hidden="1">[37]XREF!#REF!</definedName>
    <definedName name="XRefCopy16Row" localSheetId="9" hidden="1">[37]XREF!#REF!</definedName>
    <definedName name="XRefCopy16Row" localSheetId="10" hidden="1">[37]XREF!#REF!</definedName>
    <definedName name="XRefCopy16Row" localSheetId="6" hidden="1">[37]XREF!#REF!</definedName>
    <definedName name="XRefCopy16Row" localSheetId="7" hidden="1">[37]XREF!#REF!</definedName>
    <definedName name="XRefCopy16Row" hidden="1">[37]XREF!#REF!</definedName>
    <definedName name="XRefCopy17" localSheetId="1" hidden="1">#REF!</definedName>
    <definedName name="XRefCopy17" localSheetId="9" hidden="1">#REF!</definedName>
    <definedName name="XRefCopy17" localSheetId="10" hidden="1">#REF!</definedName>
    <definedName name="XRefCopy17" localSheetId="6" hidden="1">#REF!</definedName>
    <definedName name="XRefCopy17" localSheetId="7" hidden="1">#REF!</definedName>
    <definedName name="XRefCopy17" hidden="1">#REF!</definedName>
    <definedName name="XRefCopy17Row" localSheetId="1" hidden="1">[37]XREF!#REF!</definedName>
    <definedName name="XRefCopy17Row" localSheetId="9" hidden="1">[37]XREF!#REF!</definedName>
    <definedName name="XRefCopy17Row" localSheetId="10" hidden="1">[37]XREF!#REF!</definedName>
    <definedName name="XRefCopy17Row" localSheetId="6" hidden="1">[37]XREF!#REF!</definedName>
    <definedName name="XRefCopy17Row" localSheetId="7" hidden="1">[37]XREF!#REF!</definedName>
    <definedName name="XRefCopy17Row" hidden="1">[37]XREF!#REF!</definedName>
    <definedName name="XRefCopy18" localSheetId="1" hidden="1">#REF!</definedName>
    <definedName name="XRefCopy18" localSheetId="9" hidden="1">#REF!</definedName>
    <definedName name="XRefCopy18" localSheetId="10" hidden="1">#REF!</definedName>
    <definedName name="XRefCopy18" localSheetId="6" hidden="1">#REF!</definedName>
    <definedName name="XRefCopy18" localSheetId="7" hidden="1">#REF!</definedName>
    <definedName name="XRefCopy18" hidden="1">#REF!</definedName>
    <definedName name="XRefCopy18Row" localSheetId="1" hidden="1">[37]XREF!#REF!</definedName>
    <definedName name="XRefCopy18Row" localSheetId="9" hidden="1">[37]XREF!#REF!</definedName>
    <definedName name="XRefCopy18Row" localSheetId="10" hidden="1">[37]XREF!#REF!</definedName>
    <definedName name="XRefCopy18Row" localSheetId="6" hidden="1">[37]XREF!#REF!</definedName>
    <definedName name="XRefCopy18Row" localSheetId="7" hidden="1">[37]XREF!#REF!</definedName>
    <definedName name="XRefCopy18Row" hidden="1">[37]XREF!#REF!</definedName>
    <definedName name="XRefCopy19" localSheetId="1" hidden="1">#REF!</definedName>
    <definedName name="XRefCopy19" localSheetId="9" hidden="1">#REF!</definedName>
    <definedName name="XRefCopy19" localSheetId="10" hidden="1">#REF!</definedName>
    <definedName name="XRefCopy19" localSheetId="6" hidden="1">#REF!</definedName>
    <definedName name="XRefCopy19" localSheetId="7" hidden="1">#REF!</definedName>
    <definedName name="XRefCopy19" hidden="1">#REF!</definedName>
    <definedName name="XRefCopy19Row" localSheetId="1" hidden="1">#REF!</definedName>
    <definedName name="XRefCopy19Row" localSheetId="9" hidden="1">#REF!</definedName>
    <definedName name="XRefCopy19Row" localSheetId="10" hidden="1">#REF!</definedName>
    <definedName name="XRefCopy19Row" localSheetId="6" hidden="1">#REF!</definedName>
    <definedName name="XRefCopy19Row" localSheetId="7" hidden="1">#REF!</definedName>
    <definedName name="XRefCopy19Row" hidden="1">#REF!</definedName>
    <definedName name="XRefCopy1Row" localSheetId="1" hidden="1">[51]XREF!#REF!</definedName>
    <definedName name="XRefCopy1Row" localSheetId="9" hidden="1">[51]XREF!#REF!</definedName>
    <definedName name="XRefCopy1Row" localSheetId="10" hidden="1">[51]XREF!#REF!</definedName>
    <definedName name="XRefCopy1Row" localSheetId="6" hidden="1">[51]XREF!#REF!</definedName>
    <definedName name="XRefCopy1Row" localSheetId="7" hidden="1">[51]XREF!#REF!</definedName>
    <definedName name="XRefCopy1Row" hidden="1">[51]XREF!#REF!</definedName>
    <definedName name="XRefCopy2" localSheetId="1" hidden="1">#REF!</definedName>
    <definedName name="XRefCopy2" localSheetId="9" hidden="1">#REF!</definedName>
    <definedName name="XRefCopy2" localSheetId="10" hidden="1">#REF!</definedName>
    <definedName name="XRefCopy2" localSheetId="6" hidden="1">#REF!</definedName>
    <definedName name="XRefCopy2" localSheetId="7" hidden="1">#REF!</definedName>
    <definedName name="XRefCopy2" hidden="1">#REF!</definedName>
    <definedName name="XRefCopy20" localSheetId="1" hidden="1">#REF!</definedName>
    <definedName name="XRefCopy20" localSheetId="9" hidden="1">#REF!</definedName>
    <definedName name="XRefCopy20" localSheetId="10" hidden="1">#REF!</definedName>
    <definedName name="XRefCopy20" localSheetId="6" hidden="1">#REF!</definedName>
    <definedName name="XRefCopy20" localSheetId="7" hidden="1">#REF!</definedName>
    <definedName name="XRefCopy20" hidden="1">#REF!</definedName>
    <definedName name="XRefCopy20Row" localSheetId="1" hidden="1">#REF!</definedName>
    <definedName name="XRefCopy20Row" localSheetId="9" hidden="1">#REF!</definedName>
    <definedName name="XRefCopy20Row" localSheetId="10" hidden="1">#REF!</definedName>
    <definedName name="XRefCopy20Row" localSheetId="6" hidden="1">#REF!</definedName>
    <definedName name="XRefCopy20Row" localSheetId="7" hidden="1">#REF!</definedName>
    <definedName name="XRefCopy20Row" hidden="1">#REF!</definedName>
    <definedName name="XRefCopy21" localSheetId="1" hidden="1">#REF!</definedName>
    <definedName name="XRefCopy21" localSheetId="9" hidden="1">#REF!</definedName>
    <definedName name="XRefCopy21" localSheetId="10" hidden="1">#REF!</definedName>
    <definedName name="XRefCopy21" localSheetId="6" hidden="1">#REF!</definedName>
    <definedName name="XRefCopy21" localSheetId="7" hidden="1">#REF!</definedName>
    <definedName name="XRefCopy21" hidden="1">#REF!</definedName>
    <definedName name="XRefCopy21Row" localSheetId="1" hidden="1">[37]XREF!#REF!</definedName>
    <definedName name="XRefCopy21Row" localSheetId="9" hidden="1">[37]XREF!#REF!</definedName>
    <definedName name="XRefCopy21Row" localSheetId="10" hidden="1">[37]XREF!#REF!</definedName>
    <definedName name="XRefCopy21Row" localSheetId="6" hidden="1">[37]XREF!#REF!</definedName>
    <definedName name="XRefCopy21Row" localSheetId="7" hidden="1">[37]XREF!#REF!</definedName>
    <definedName name="XRefCopy21Row" hidden="1">[37]XREF!#REF!</definedName>
    <definedName name="XRefCopy22" localSheetId="1" hidden="1">#REF!</definedName>
    <definedName name="XRefCopy22" localSheetId="9" hidden="1">#REF!</definedName>
    <definedName name="XRefCopy22" localSheetId="10" hidden="1">#REF!</definedName>
    <definedName name="XRefCopy22" localSheetId="6" hidden="1">#REF!</definedName>
    <definedName name="XRefCopy22" localSheetId="7" hidden="1">#REF!</definedName>
    <definedName name="XRefCopy22" hidden="1">#REF!</definedName>
    <definedName name="XRefCopy22Row" localSheetId="1" hidden="1">#REF!</definedName>
    <definedName name="XRefCopy22Row" localSheetId="9" hidden="1">#REF!</definedName>
    <definedName name="XRefCopy22Row" localSheetId="10" hidden="1">#REF!</definedName>
    <definedName name="XRefCopy22Row" localSheetId="6" hidden="1">#REF!</definedName>
    <definedName name="XRefCopy22Row" localSheetId="7" hidden="1">#REF!</definedName>
    <definedName name="XRefCopy22Row" hidden="1">#REF!</definedName>
    <definedName name="XRefCopy23" localSheetId="1" hidden="1">#REF!</definedName>
    <definedName name="XRefCopy23" localSheetId="9" hidden="1">#REF!</definedName>
    <definedName name="XRefCopy23" localSheetId="10" hidden="1">#REF!</definedName>
    <definedName name="XRefCopy23" localSheetId="6" hidden="1">#REF!</definedName>
    <definedName name="XRefCopy23" localSheetId="7" hidden="1">#REF!</definedName>
    <definedName name="XRefCopy23" hidden="1">#REF!</definedName>
    <definedName name="XRefCopy23Row" localSheetId="1" hidden="1">#REF!</definedName>
    <definedName name="XRefCopy23Row" localSheetId="9" hidden="1">#REF!</definedName>
    <definedName name="XRefCopy23Row" localSheetId="10" hidden="1">#REF!</definedName>
    <definedName name="XRefCopy23Row" localSheetId="6" hidden="1">#REF!</definedName>
    <definedName name="XRefCopy23Row" localSheetId="7" hidden="1">#REF!</definedName>
    <definedName name="XRefCopy23Row" hidden="1">#REF!</definedName>
    <definedName name="XRefCopy24" localSheetId="1" hidden="1">#REF!</definedName>
    <definedName name="XRefCopy24" localSheetId="9" hidden="1">#REF!</definedName>
    <definedName name="XRefCopy24" localSheetId="10" hidden="1">#REF!</definedName>
    <definedName name="XRefCopy24" localSheetId="6" hidden="1">#REF!</definedName>
    <definedName name="XRefCopy24" localSheetId="7" hidden="1">#REF!</definedName>
    <definedName name="XRefCopy24" hidden="1">#REF!</definedName>
    <definedName name="XRefCopy24Row" localSheetId="1" hidden="1">#REF!</definedName>
    <definedName name="XRefCopy24Row" localSheetId="9" hidden="1">#REF!</definedName>
    <definedName name="XRefCopy24Row" localSheetId="10" hidden="1">#REF!</definedName>
    <definedName name="XRefCopy24Row" localSheetId="6" hidden="1">#REF!</definedName>
    <definedName name="XRefCopy24Row" localSheetId="7" hidden="1">#REF!</definedName>
    <definedName name="XRefCopy24Row" hidden="1">#REF!</definedName>
    <definedName name="XRefCopy25" localSheetId="1" hidden="1">#REF!</definedName>
    <definedName name="XRefCopy25" localSheetId="9" hidden="1">#REF!</definedName>
    <definedName name="XRefCopy25" localSheetId="10" hidden="1">#REF!</definedName>
    <definedName name="XRefCopy25" localSheetId="6" hidden="1">#REF!</definedName>
    <definedName name="XRefCopy25" localSheetId="7" hidden="1">#REF!</definedName>
    <definedName name="XRefCopy25" hidden="1">#REF!</definedName>
    <definedName name="XRefCopy25Row" localSheetId="1" hidden="1">[37]XREF!#REF!</definedName>
    <definedName name="XRefCopy25Row" localSheetId="9" hidden="1">[37]XREF!#REF!</definedName>
    <definedName name="XRefCopy25Row" localSheetId="10" hidden="1">[37]XREF!#REF!</definedName>
    <definedName name="XRefCopy25Row" localSheetId="6" hidden="1">[37]XREF!#REF!</definedName>
    <definedName name="XRefCopy25Row" localSheetId="7" hidden="1">[37]XREF!#REF!</definedName>
    <definedName name="XRefCopy25Row" hidden="1">[37]XREF!#REF!</definedName>
    <definedName name="XRefCopy26" localSheetId="1" hidden="1">#REF!</definedName>
    <definedName name="XRefCopy26" localSheetId="9" hidden="1">#REF!</definedName>
    <definedName name="XRefCopy26" localSheetId="10" hidden="1">#REF!</definedName>
    <definedName name="XRefCopy26" localSheetId="6" hidden="1">#REF!</definedName>
    <definedName name="XRefCopy26" localSheetId="7" hidden="1">#REF!</definedName>
    <definedName name="XRefCopy26" hidden="1">#REF!</definedName>
    <definedName name="XRefCopy27" localSheetId="1" hidden="1">#REF!</definedName>
    <definedName name="XRefCopy27" localSheetId="9" hidden="1">#REF!</definedName>
    <definedName name="XRefCopy27" localSheetId="10" hidden="1">#REF!</definedName>
    <definedName name="XRefCopy27" localSheetId="6" hidden="1">#REF!</definedName>
    <definedName name="XRefCopy27" localSheetId="7" hidden="1">#REF!</definedName>
    <definedName name="XRefCopy27" hidden="1">#REF!</definedName>
    <definedName name="XRefCopy27Row" localSheetId="1" hidden="1">#REF!</definedName>
    <definedName name="XRefCopy27Row" localSheetId="9" hidden="1">#REF!</definedName>
    <definedName name="XRefCopy27Row" localSheetId="10" hidden="1">#REF!</definedName>
    <definedName name="XRefCopy27Row" localSheetId="6" hidden="1">#REF!</definedName>
    <definedName name="XRefCopy27Row" localSheetId="7" hidden="1">#REF!</definedName>
    <definedName name="XRefCopy27Row" hidden="1">#REF!</definedName>
    <definedName name="XRefCopy28" localSheetId="1" hidden="1">#REF!</definedName>
    <definedName name="XRefCopy28" localSheetId="9" hidden="1">#REF!</definedName>
    <definedName name="XRefCopy28" localSheetId="10" hidden="1">#REF!</definedName>
    <definedName name="XRefCopy28" localSheetId="6" hidden="1">#REF!</definedName>
    <definedName name="XRefCopy28" localSheetId="7" hidden="1">#REF!</definedName>
    <definedName name="XRefCopy28" hidden="1">#REF!</definedName>
    <definedName name="XRefCopy28Row" localSheetId="1" hidden="1">#REF!</definedName>
    <definedName name="XRefCopy28Row" localSheetId="9" hidden="1">#REF!</definedName>
    <definedName name="XRefCopy28Row" localSheetId="10" hidden="1">#REF!</definedName>
    <definedName name="XRefCopy28Row" localSheetId="6" hidden="1">#REF!</definedName>
    <definedName name="XRefCopy28Row" localSheetId="7" hidden="1">#REF!</definedName>
    <definedName name="XRefCopy28Row" hidden="1">#REF!</definedName>
    <definedName name="XRefCopy29" localSheetId="1" hidden="1">#REF!</definedName>
    <definedName name="XRefCopy29" localSheetId="9" hidden="1">#REF!</definedName>
    <definedName name="XRefCopy29" localSheetId="10" hidden="1">#REF!</definedName>
    <definedName name="XRefCopy29" localSheetId="6" hidden="1">#REF!</definedName>
    <definedName name="XRefCopy29" localSheetId="7" hidden="1">#REF!</definedName>
    <definedName name="XRefCopy29" hidden="1">#REF!</definedName>
    <definedName name="XRefCopy29Row" localSheetId="1" hidden="1">#REF!</definedName>
    <definedName name="XRefCopy29Row" localSheetId="9" hidden="1">#REF!</definedName>
    <definedName name="XRefCopy29Row" localSheetId="10" hidden="1">#REF!</definedName>
    <definedName name="XRefCopy29Row" localSheetId="6" hidden="1">#REF!</definedName>
    <definedName name="XRefCopy29Row" localSheetId="7" hidden="1">#REF!</definedName>
    <definedName name="XRefCopy29Row" hidden="1">#REF!</definedName>
    <definedName name="XRefCopy2Row" localSheetId="1" hidden="1">[37]XREF!#REF!</definedName>
    <definedName name="XRefCopy2Row" localSheetId="9" hidden="1">[37]XREF!#REF!</definedName>
    <definedName name="XRefCopy2Row" localSheetId="10" hidden="1">[37]XREF!#REF!</definedName>
    <definedName name="XRefCopy2Row" localSheetId="6" hidden="1">[37]XREF!#REF!</definedName>
    <definedName name="XRefCopy2Row" localSheetId="7" hidden="1">[37]XREF!#REF!</definedName>
    <definedName name="XRefCopy2Row" hidden="1">[37]XREF!#REF!</definedName>
    <definedName name="XRefCopy3" hidden="1">[46]Depreciation!$J$50</definedName>
    <definedName name="XRefCopy30" localSheetId="1" hidden="1">#REF!</definedName>
    <definedName name="XRefCopy30" localSheetId="9" hidden="1">#REF!</definedName>
    <definedName name="XRefCopy30" localSheetId="10" hidden="1">#REF!</definedName>
    <definedName name="XRefCopy30" localSheetId="6" hidden="1">#REF!</definedName>
    <definedName name="XRefCopy30" localSheetId="7" hidden="1">#REF!</definedName>
    <definedName name="XRefCopy30" hidden="1">#REF!</definedName>
    <definedName name="XRefCopy30Row" localSheetId="1" hidden="1">[37]XREF!#REF!</definedName>
    <definedName name="XRefCopy30Row" localSheetId="9" hidden="1">[37]XREF!#REF!</definedName>
    <definedName name="XRefCopy30Row" localSheetId="10" hidden="1">[37]XREF!#REF!</definedName>
    <definedName name="XRefCopy30Row" localSheetId="6" hidden="1">[37]XREF!#REF!</definedName>
    <definedName name="XRefCopy30Row" localSheetId="7" hidden="1">[37]XREF!#REF!</definedName>
    <definedName name="XRefCopy30Row" hidden="1">[37]XREF!#REF!</definedName>
    <definedName name="XRefCopy31" localSheetId="1" hidden="1">#REF!</definedName>
    <definedName name="XRefCopy31" localSheetId="9" hidden="1">#REF!</definedName>
    <definedName name="XRefCopy31" localSheetId="10" hidden="1">#REF!</definedName>
    <definedName name="XRefCopy31" localSheetId="6" hidden="1">#REF!</definedName>
    <definedName name="XRefCopy31" localSheetId="7" hidden="1">#REF!</definedName>
    <definedName name="XRefCopy31" hidden="1">#REF!</definedName>
    <definedName name="XRefCopy31Row" localSheetId="1" hidden="1">#REF!</definedName>
    <definedName name="XRefCopy31Row" localSheetId="9" hidden="1">#REF!</definedName>
    <definedName name="XRefCopy31Row" localSheetId="10" hidden="1">#REF!</definedName>
    <definedName name="XRefCopy31Row" localSheetId="6" hidden="1">#REF!</definedName>
    <definedName name="XRefCopy31Row" localSheetId="7" hidden="1">#REF!</definedName>
    <definedName name="XRefCopy31Row" hidden="1">#REF!</definedName>
    <definedName name="XRefCopy32" localSheetId="1" hidden="1">#REF!</definedName>
    <definedName name="XRefCopy32" localSheetId="9" hidden="1">#REF!</definedName>
    <definedName name="XRefCopy32" localSheetId="10" hidden="1">#REF!</definedName>
    <definedName name="XRefCopy32" localSheetId="6" hidden="1">#REF!</definedName>
    <definedName name="XRefCopy32" localSheetId="7" hidden="1">#REF!</definedName>
    <definedName name="XRefCopy32" hidden="1">#REF!</definedName>
    <definedName name="XRefCopy32Row" localSheetId="1" hidden="1">[37]XREF!#REF!</definedName>
    <definedName name="XRefCopy32Row" localSheetId="9" hidden="1">[37]XREF!#REF!</definedName>
    <definedName name="XRefCopy32Row" localSheetId="10" hidden="1">[37]XREF!#REF!</definedName>
    <definedName name="XRefCopy32Row" localSheetId="6" hidden="1">[37]XREF!#REF!</definedName>
    <definedName name="XRefCopy32Row" localSheetId="7" hidden="1">[37]XREF!#REF!</definedName>
    <definedName name="XRefCopy32Row" hidden="1">[37]XREF!#REF!</definedName>
    <definedName name="XRefCopy33" localSheetId="1" hidden="1">#REF!</definedName>
    <definedName name="XRefCopy33" localSheetId="9" hidden="1">#REF!</definedName>
    <definedName name="XRefCopy33" localSheetId="10" hidden="1">#REF!</definedName>
    <definedName name="XRefCopy33" localSheetId="6" hidden="1">#REF!</definedName>
    <definedName name="XRefCopy33" localSheetId="7" hidden="1">#REF!</definedName>
    <definedName name="XRefCopy33" hidden="1">#REF!</definedName>
    <definedName name="XRefCopy33Row" localSheetId="1" hidden="1">[37]XREF!#REF!</definedName>
    <definedName name="XRefCopy33Row" localSheetId="9" hidden="1">[37]XREF!#REF!</definedName>
    <definedName name="XRefCopy33Row" localSheetId="10" hidden="1">[37]XREF!#REF!</definedName>
    <definedName name="XRefCopy33Row" localSheetId="6" hidden="1">[37]XREF!#REF!</definedName>
    <definedName name="XRefCopy33Row" localSheetId="7" hidden="1">[37]XREF!#REF!</definedName>
    <definedName name="XRefCopy33Row" hidden="1">[37]XREF!#REF!</definedName>
    <definedName name="XRefCopy34" localSheetId="1" hidden="1">'[50]IC&amp;RP'!#REF!</definedName>
    <definedName name="XRefCopy34" localSheetId="9" hidden="1">'[50]IC&amp;RP'!#REF!</definedName>
    <definedName name="XRefCopy34" localSheetId="10" hidden="1">'[50]IC&amp;RP'!#REF!</definedName>
    <definedName name="XRefCopy34" localSheetId="6" hidden="1">'[50]IC&amp;RP'!#REF!</definedName>
    <definedName name="XRefCopy34" localSheetId="7" hidden="1">'[50]IC&amp;RP'!#REF!</definedName>
    <definedName name="XRefCopy34" hidden="1">'[50]IC&amp;RP'!#REF!</definedName>
    <definedName name="XRefCopy34Row" localSheetId="1" hidden="1">#REF!</definedName>
    <definedName name="XRefCopy34Row" localSheetId="9" hidden="1">#REF!</definedName>
    <definedName name="XRefCopy34Row" localSheetId="10" hidden="1">#REF!</definedName>
    <definedName name="XRefCopy34Row" localSheetId="6" hidden="1">#REF!</definedName>
    <definedName name="XRefCopy34Row" localSheetId="7" hidden="1">#REF!</definedName>
    <definedName name="XRefCopy34Row" hidden="1">#REF!</definedName>
    <definedName name="XRefCopy35" localSheetId="1" hidden="1">#REF!</definedName>
    <definedName name="XRefCopy35" localSheetId="9" hidden="1">#REF!</definedName>
    <definedName name="XRefCopy35" localSheetId="10" hidden="1">#REF!</definedName>
    <definedName name="XRefCopy35" localSheetId="6" hidden="1">#REF!</definedName>
    <definedName name="XRefCopy35" localSheetId="7" hidden="1">#REF!</definedName>
    <definedName name="XRefCopy35" hidden="1">#REF!</definedName>
    <definedName name="XRefCopy35Row" localSheetId="1" hidden="1">#REF!</definedName>
    <definedName name="XRefCopy35Row" localSheetId="9" hidden="1">#REF!</definedName>
    <definedName name="XRefCopy35Row" localSheetId="10" hidden="1">#REF!</definedName>
    <definedName name="XRefCopy35Row" localSheetId="6" hidden="1">#REF!</definedName>
    <definedName name="XRefCopy35Row" localSheetId="7" hidden="1">#REF!</definedName>
    <definedName name="XRefCopy35Row" hidden="1">#REF!</definedName>
    <definedName name="XRefCopy36" localSheetId="1" hidden="1">#REF!</definedName>
    <definedName name="XRefCopy36" localSheetId="9" hidden="1">#REF!</definedName>
    <definedName name="XRefCopy36" localSheetId="10" hidden="1">#REF!</definedName>
    <definedName name="XRefCopy36" localSheetId="6" hidden="1">#REF!</definedName>
    <definedName name="XRefCopy36" localSheetId="7" hidden="1">#REF!</definedName>
    <definedName name="XRefCopy36" hidden="1">#REF!</definedName>
    <definedName name="XRefCopy36Row" localSheetId="1" hidden="1">#REF!</definedName>
    <definedName name="XRefCopy36Row" localSheetId="9" hidden="1">#REF!</definedName>
    <definedName name="XRefCopy36Row" localSheetId="10" hidden="1">#REF!</definedName>
    <definedName name="XRefCopy36Row" localSheetId="6" hidden="1">#REF!</definedName>
    <definedName name="XRefCopy36Row" localSheetId="7" hidden="1">#REF!</definedName>
    <definedName name="XRefCopy36Row" hidden="1">#REF!</definedName>
    <definedName name="XRefCopy37" localSheetId="1" hidden="1">#REF!</definedName>
    <definedName name="XRefCopy37" localSheetId="9" hidden="1">#REF!</definedName>
    <definedName name="XRefCopy37" localSheetId="10" hidden="1">#REF!</definedName>
    <definedName name="XRefCopy37" localSheetId="6" hidden="1">#REF!</definedName>
    <definedName name="XRefCopy37" localSheetId="7" hidden="1">#REF!</definedName>
    <definedName name="XRefCopy37" hidden="1">#REF!</definedName>
    <definedName name="XRefCopy38" localSheetId="1" hidden="1">#REF!</definedName>
    <definedName name="XRefCopy38" localSheetId="9" hidden="1">#REF!</definedName>
    <definedName name="XRefCopy38" localSheetId="10" hidden="1">#REF!</definedName>
    <definedName name="XRefCopy38" localSheetId="6" hidden="1">#REF!</definedName>
    <definedName name="XRefCopy38" localSheetId="7" hidden="1">#REF!</definedName>
    <definedName name="XRefCopy38" hidden="1">#REF!</definedName>
    <definedName name="XRefCopy38Row" localSheetId="1" hidden="1">#REF!</definedName>
    <definedName name="XRefCopy38Row" localSheetId="9" hidden="1">#REF!</definedName>
    <definedName name="XRefCopy38Row" localSheetId="10" hidden="1">#REF!</definedName>
    <definedName name="XRefCopy38Row" localSheetId="6" hidden="1">#REF!</definedName>
    <definedName name="XRefCopy38Row" localSheetId="7" hidden="1">#REF!</definedName>
    <definedName name="XRefCopy38Row" hidden="1">#REF!</definedName>
    <definedName name="XRefCopy39" localSheetId="1" hidden="1">'[50]IC&amp;RP'!#REF!</definedName>
    <definedName name="XRefCopy39" localSheetId="9" hidden="1">'[50]IC&amp;RP'!#REF!</definedName>
    <definedName name="XRefCopy39" localSheetId="10" hidden="1">'[50]IC&amp;RP'!#REF!</definedName>
    <definedName name="XRefCopy39" localSheetId="6" hidden="1">'[50]IC&amp;RP'!#REF!</definedName>
    <definedName name="XRefCopy39" localSheetId="7" hidden="1">'[50]IC&amp;RP'!#REF!</definedName>
    <definedName name="XRefCopy39" hidden="1">'[50]IC&amp;RP'!#REF!</definedName>
    <definedName name="XRefCopy39Row" localSheetId="1" hidden="1">#REF!</definedName>
    <definedName name="XRefCopy39Row" localSheetId="9" hidden="1">#REF!</definedName>
    <definedName name="XRefCopy39Row" localSheetId="10" hidden="1">#REF!</definedName>
    <definedName name="XRefCopy39Row" localSheetId="6" hidden="1">#REF!</definedName>
    <definedName name="XRefCopy39Row" localSheetId="7" hidden="1">#REF!</definedName>
    <definedName name="XRefCopy39Row" hidden="1">#REF!</definedName>
    <definedName name="XRefCopy3Row" localSheetId="1" hidden="1">[37]XREF!#REF!</definedName>
    <definedName name="XRefCopy3Row" localSheetId="9" hidden="1">[37]XREF!#REF!</definedName>
    <definedName name="XRefCopy3Row" localSheetId="10" hidden="1">[37]XREF!#REF!</definedName>
    <definedName name="XRefCopy3Row" localSheetId="6" hidden="1">[37]XREF!#REF!</definedName>
    <definedName name="XRefCopy3Row" localSheetId="7" hidden="1">[37]XREF!#REF!</definedName>
    <definedName name="XRefCopy3Row" hidden="1">[37]XREF!#REF!</definedName>
    <definedName name="XRefCopy4" localSheetId="1" hidden="1">#REF!</definedName>
    <definedName name="XRefCopy4" localSheetId="9" hidden="1">#REF!</definedName>
    <definedName name="XRefCopy4" localSheetId="10" hidden="1">#REF!</definedName>
    <definedName name="XRefCopy4" localSheetId="6" hidden="1">#REF!</definedName>
    <definedName name="XRefCopy4" localSheetId="7" hidden="1">#REF!</definedName>
    <definedName name="XRefCopy4" hidden="1">#REF!</definedName>
    <definedName name="XRefCopy40" localSheetId="1" hidden="1">'[50]IC&amp;RP'!#REF!</definedName>
    <definedName name="XRefCopy40" localSheetId="9" hidden="1">'[50]IC&amp;RP'!#REF!</definedName>
    <definedName name="XRefCopy40" localSheetId="10" hidden="1">'[50]IC&amp;RP'!#REF!</definedName>
    <definedName name="XRefCopy40" localSheetId="6" hidden="1">'[50]IC&amp;RP'!#REF!</definedName>
    <definedName name="XRefCopy40" localSheetId="7" hidden="1">'[50]IC&amp;RP'!#REF!</definedName>
    <definedName name="XRefCopy40" hidden="1">'[50]IC&amp;RP'!#REF!</definedName>
    <definedName name="XRefCopy41" localSheetId="1" hidden="1">'[50]IC&amp;RP'!#REF!</definedName>
    <definedName name="XRefCopy41" localSheetId="9" hidden="1">'[50]IC&amp;RP'!#REF!</definedName>
    <definedName name="XRefCopy41" localSheetId="10" hidden="1">'[50]IC&amp;RP'!#REF!</definedName>
    <definedName name="XRefCopy41" localSheetId="6" hidden="1">'[50]IC&amp;RP'!#REF!</definedName>
    <definedName name="XRefCopy41" localSheetId="7" hidden="1">'[50]IC&amp;RP'!#REF!</definedName>
    <definedName name="XRefCopy41" hidden="1">'[50]IC&amp;RP'!#REF!</definedName>
    <definedName name="XRefCopy41Row" localSheetId="1" hidden="1">#REF!</definedName>
    <definedName name="XRefCopy41Row" localSheetId="9" hidden="1">#REF!</definedName>
    <definedName name="XRefCopy41Row" localSheetId="10" hidden="1">#REF!</definedName>
    <definedName name="XRefCopy41Row" localSheetId="6" hidden="1">#REF!</definedName>
    <definedName name="XRefCopy41Row" localSheetId="7" hidden="1">#REF!</definedName>
    <definedName name="XRefCopy41Row" hidden="1">#REF!</definedName>
    <definedName name="XRefCopy42" localSheetId="1" hidden="1">'[50]IC&amp;RP'!#REF!</definedName>
    <definedName name="XRefCopy42" localSheetId="9" hidden="1">'[50]IC&amp;RP'!#REF!</definedName>
    <definedName name="XRefCopy42" localSheetId="10" hidden="1">'[50]IC&amp;RP'!#REF!</definedName>
    <definedName name="XRefCopy42" localSheetId="6" hidden="1">'[50]IC&amp;RP'!#REF!</definedName>
    <definedName name="XRefCopy42" localSheetId="7" hidden="1">'[50]IC&amp;RP'!#REF!</definedName>
    <definedName name="XRefCopy42" hidden="1">'[50]IC&amp;RP'!#REF!</definedName>
    <definedName name="XRefCopy42Row" localSheetId="1" hidden="1">#REF!</definedName>
    <definedName name="XRefCopy42Row" localSheetId="9" hidden="1">#REF!</definedName>
    <definedName name="XRefCopy42Row" localSheetId="10" hidden="1">#REF!</definedName>
    <definedName name="XRefCopy42Row" localSheetId="6" hidden="1">#REF!</definedName>
    <definedName name="XRefCopy42Row" localSheetId="7" hidden="1">#REF!</definedName>
    <definedName name="XRefCopy42Row" hidden="1">#REF!</definedName>
    <definedName name="XRefCopy43" localSheetId="1" hidden="1">'[50]IC&amp;RP'!#REF!</definedName>
    <definedName name="XRefCopy43" localSheetId="9" hidden="1">'[50]IC&amp;RP'!#REF!</definedName>
    <definedName name="XRefCopy43" localSheetId="10" hidden="1">'[50]IC&amp;RP'!#REF!</definedName>
    <definedName name="XRefCopy43" localSheetId="6" hidden="1">'[50]IC&amp;RP'!#REF!</definedName>
    <definedName name="XRefCopy43" localSheetId="7" hidden="1">'[50]IC&amp;RP'!#REF!</definedName>
    <definedName name="XRefCopy43" hidden="1">'[50]IC&amp;RP'!#REF!</definedName>
    <definedName name="XRefCopy43Row" localSheetId="1" hidden="1">#REF!</definedName>
    <definedName name="XRefCopy43Row" localSheetId="9" hidden="1">#REF!</definedName>
    <definedName name="XRefCopy43Row" localSheetId="10" hidden="1">#REF!</definedName>
    <definedName name="XRefCopy43Row" localSheetId="6" hidden="1">#REF!</definedName>
    <definedName name="XRefCopy43Row" localSheetId="7" hidden="1">#REF!</definedName>
    <definedName name="XRefCopy43Row" hidden="1">#REF!</definedName>
    <definedName name="XRefCopy44" localSheetId="1" hidden="1">'[50]IC&amp;RP'!#REF!</definedName>
    <definedName name="XRefCopy44" localSheetId="9" hidden="1">'[50]IC&amp;RP'!#REF!</definedName>
    <definedName name="XRefCopy44" localSheetId="10" hidden="1">'[50]IC&amp;RP'!#REF!</definedName>
    <definedName name="XRefCopy44" localSheetId="6" hidden="1">'[50]IC&amp;RP'!#REF!</definedName>
    <definedName name="XRefCopy44" localSheetId="7" hidden="1">'[50]IC&amp;RP'!#REF!</definedName>
    <definedName name="XRefCopy44" hidden="1">'[50]IC&amp;RP'!#REF!</definedName>
    <definedName name="XRefCopy44Row" localSheetId="1" hidden="1">#REF!</definedName>
    <definedName name="XRefCopy44Row" localSheetId="9" hidden="1">#REF!</definedName>
    <definedName name="XRefCopy44Row" localSheetId="10" hidden="1">#REF!</definedName>
    <definedName name="XRefCopy44Row" localSheetId="6" hidden="1">#REF!</definedName>
    <definedName name="XRefCopy44Row" localSheetId="7" hidden="1">#REF!</definedName>
    <definedName name="XRefCopy44Row" hidden="1">#REF!</definedName>
    <definedName name="XRefCopy4Row" localSheetId="1" hidden="1">[37]XREF!#REF!</definedName>
    <definedName name="XRefCopy4Row" localSheetId="9" hidden="1">[37]XREF!#REF!</definedName>
    <definedName name="XRefCopy4Row" localSheetId="10" hidden="1">[37]XREF!#REF!</definedName>
    <definedName name="XRefCopy4Row" localSheetId="6" hidden="1">[37]XREF!#REF!</definedName>
    <definedName name="XRefCopy4Row" localSheetId="7" hidden="1">[37]XREF!#REF!</definedName>
    <definedName name="XRefCopy4Row" hidden="1">[37]XREF!#REF!</definedName>
    <definedName name="XRefCopy5" localSheetId="1" hidden="1">#REF!</definedName>
    <definedName name="XRefCopy5" localSheetId="9" hidden="1">#REF!</definedName>
    <definedName name="XRefCopy5" localSheetId="10" hidden="1">#REF!</definedName>
    <definedName name="XRefCopy5" localSheetId="6" hidden="1">#REF!</definedName>
    <definedName name="XRefCopy5" localSheetId="7" hidden="1">#REF!</definedName>
    <definedName name="XRefCopy5" hidden="1">#REF!</definedName>
    <definedName name="XRefCopy5Row" localSheetId="1" hidden="1">[37]XREF!#REF!</definedName>
    <definedName name="XRefCopy5Row" localSheetId="9" hidden="1">[37]XREF!#REF!</definedName>
    <definedName name="XRefCopy5Row" localSheetId="10" hidden="1">[37]XREF!#REF!</definedName>
    <definedName name="XRefCopy5Row" localSheetId="6" hidden="1">[37]XREF!#REF!</definedName>
    <definedName name="XRefCopy5Row" localSheetId="7" hidden="1">[37]XREF!#REF!</definedName>
    <definedName name="XRefCopy5Row" hidden="1">[37]XREF!#REF!</definedName>
    <definedName name="XRefCopy6" localSheetId="1" hidden="1">#REF!</definedName>
    <definedName name="XRefCopy6" localSheetId="9" hidden="1">#REF!</definedName>
    <definedName name="XRefCopy6" localSheetId="10" hidden="1">#REF!</definedName>
    <definedName name="XRefCopy6" localSheetId="6" hidden="1">#REF!</definedName>
    <definedName name="XRefCopy6" localSheetId="7" hidden="1">#REF!</definedName>
    <definedName name="XRefCopy6" hidden="1">#REF!</definedName>
    <definedName name="XRefCopy6Row" localSheetId="1" hidden="1">[37]XREF!#REF!</definedName>
    <definedName name="XRefCopy6Row" localSheetId="9" hidden="1">[37]XREF!#REF!</definedName>
    <definedName name="XRefCopy6Row" localSheetId="10" hidden="1">[37]XREF!#REF!</definedName>
    <definedName name="XRefCopy6Row" localSheetId="6" hidden="1">[37]XREF!#REF!</definedName>
    <definedName name="XRefCopy6Row" localSheetId="7" hidden="1">[37]XREF!#REF!</definedName>
    <definedName name="XRefCopy6Row" hidden="1">[37]XREF!#REF!</definedName>
    <definedName name="XRefCopy7" localSheetId="1" hidden="1">#REF!</definedName>
    <definedName name="XRefCopy7" localSheetId="9" hidden="1">#REF!</definedName>
    <definedName name="XRefCopy7" localSheetId="10" hidden="1">#REF!</definedName>
    <definedName name="XRefCopy7" localSheetId="6" hidden="1">#REF!</definedName>
    <definedName name="XRefCopy7" localSheetId="7" hidden="1">#REF!</definedName>
    <definedName name="XRefCopy7" hidden="1">#REF!</definedName>
    <definedName name="XRefCopy7Row" localSheetId="1" hidden="1">#REF!</definedName>
    <definedName name="XRefCopy7Row" localSheetId="9" hidden="1">#REF!</definedName>
    <definedName name="XRefCopy7Row" localSheetId="10" hidden="1">#REF!</definedName>
    <definedName name="XRefCopy7Row" localSheetId="6" hidden="1">#REF!</definedName>
    <definedName name="XRefCopy7Row" localSheetId="7" hidden="1">#REF!</definedName>
    <definedName name="XRefCopy7Row" hidden="1">#REF!</definedName>
    <definedName name="XRefCopy8" localSheetId="1" hidden="1">#REF!</definedName>
    <definedName name="XRefCopy8" localSheetId="9" hidden="1">#REF!</definedName>
    <definedName name="XRefCopy8" localSheetId="10" hidden="1">#REF!</definedName>
    <definedName name="XRefCopy8" localSheetId="6" hidden="1">#REF!</definedName>
    <definedName name="XRefCopy8" localSheetId="7" hidden="1">#REF!</definedName>
    <definedName name="XRefCopy8" hidden="1">#REF!</definedName>
    <definedName name="XRefCopy8Row" localSheetId="1" hidden="1">[37]XREF!#REF!</definedName>
    <definedName name="XRefCopy8Row" localSheetId="9" hidden="1">[37]XREF!#REF!</definedName>
    <definedName name="XRefCopy8Row" localSheetId="10" hidden="1">[37]XREF!#REF!</definedName>
    <definedName name="XRefCopy8Row" localSheetId="6" hidden="1">[37]XREF!#REF!</definedName>
    <definedName name="XRefCopy8Row" localSheetId="7" hidden="1">[37]XREF!#REF!</definedName>
    <definedName name="XRefCopy8Row" hidden="1">[37]XREF!#REF!</definedName>
    <definedName name="XRefCopy9" localSheetId="1" hidden="1">[46]Lead!#REF!</definedName>
    <definedName name="XRefCopy9" localSheetId="9" hidden="1">[46]Lead!#REF!</definedName>
    <definedName name="XRefCopy9" localSheetId="10" hidden="1">[46]Lead!#REF!</definedName>
    <definedName name="XRefCopy9" localSheetId="6" hidden="1">[46]Lead!#REF!</definedName>
    <definedName name="XRefCopy9" localSheetId="7" hidden="1">[46]Lead!#REF!</definedName>
    <definedName name="XRefCopy9" hidden="1">[46]Lead!#REF!</definedName>
    <definedName name="XRefCopy9Row" localSheetId="1" hidden="1">[37]XREF!#REF!</definedName>
    <definedName name="XRefCopy9Row" localSheetId="9" hidden="1">[37]XREF!#REF!</definedName>
    <definedName name="XRefCopy9Row" localSheetId="10" hidden="1">[37]XREF!#REF!</definedName>
    <definedName name="XRefCopy9Row" localSheetId="6" hidden="1">[37]XREF!#REF!</definedName>
    <definedName name="XRefCopy9Row" localSheetId="7" hidden="1">[37]XREF!#REF!</definedName>
    <definedName name="XRefCopy9Row" hidden="1">[37]XREF!#REF!</definedName>
    <definedName name="XRefCopyRangeCount" hidden="1">1</definedName>
    <definedName name="XRefPaste1" localSheetId="1" hidden="1">#REF!</definedName>
    <definedName name="XRefPaste1" localSheetId="9" hidden="1">#REF!</definedName>
    <definedName name="XRefPaste1" localSheetId="10" hidden="1">#REF!</definedName>
    <definedName name="XRefPaste1" localSheetId="6" hidden="1">#REF!</definedName>
    <definedName name="XRefPaste1" localSheetId="7" hidden="1">#REF!</definedName>
    <definedName name="XRefPaste1" hidden="1">#REF!</definedName>
    <definedName name="XRefPaste10" localSheetId="1" hidden="1">#REF!</definedName>
    <definedName name="XRefPaste10" localSheetId="9" hidden="1">#REF!</definedName>
    <definedName name="XRefPaste10" localSheetId="10" hidden="1">#REF!</definedName>
    <definedName name="XRefPaste10" localSheetId="6" hidden="1">#REF!</definedName>
    <definedName name="XRefPaste10" localSheetId="7" hidden="1">#REF!</definedName>
    <definedName name="XRefPaste10" hidden="1">#REF!</definedName>
    <definedName name="XRefPaste10Row" localSheetId="1" hidden="1">[37]XREF!#REF!</definedName>
    <definedName name="XRefPaste10Row" localSheetId="9" hidden="1">[37]XREF!#REF!</definedName>
    <definedName name="XRefPaste10Row" localSheetId="10" hidden="1">[37]XREF!#REF!</definedName>
    <definedName name="XRefPaste10Row" localSheetId="6" hidden="1">[37]XREF!#REF!</definedName>
    <definedName name="XRefPaste10Row" localSheetId="7" hidden="1">[37]XREF!#REF!</definedName>
    <definedName name="XRefPaste10Row" hidden="1">[37]XREF!#REF!</definedName>
    <definedName name="XRefPaste11" localSheetId="1" hidden="1">#REF!</definedName>
    <definedName name="XRefPaste11" localSheetId="9" hidden="1">#REF!</definedName>
    <definedName name="XRefPaste11" localSheetId="10" hidden="1">#REF!</definedName>
    <definedName name="XRefPaste11" localSheetId="6" hidden="1">#REF!</definedName>
    <definedName name="XRefPaste11" localSheetId="7" hidden="1">#REF!</definedName>
    <definedName name="XRefPaste11" hidden="1">#REF!</definedName>
    <definedName name="XRefPaste11Row" localSheetId="1" hidden="1">[37]XREF!#REF!</definedName>
    <definedName name="XRefPaste11Row" localSheetId="9" hidden="1">[37]XREF!#REF!</definedName>
    <definedName name="XRefPaste11Row" localSheetId="10" hidden="1">[37]XREF!#REF!</definedName>
    <definedName name="XRefPaste11Row" localSheetId="6" hidden="1">[37]XREF!#REF!</definedName>
    <definedName name="XRefPaste11Row" localSheetId="7" hidden="1">[37]XREF!#REF!</definedName>
    <definedName name="XRefPaste11Row" hidden="1">[37]XREF!#REF!</definedName>
    <definedName name="XRefPaste12" localSheetId="1" hidden="1">#REF!</definedName>
    <definedName name="XRefPaste12" localSheetId="9" hidden="1">#REF!</definedName>
    <definedName name="XRefPaste12" localSheetId="10" hidden="1">#REF!</definedName>
    <definedName name="XRefPaste12" localSheetId="6" hidden="1">#REF!</definedName>
    <definedName name="XRefPaste12" localSheetId="7" hidden="1">#REF!</definedName>
    <definedName name="XRefPaste12" hidden="1">#REF!</definedName>
    <definedName name="XRefPaste12Row" localSheetId="1" hidden="1">[37]XREF!#REF!</definedName>
    <definedName name="XRefPaste12Row" localSheetId="9" hidden="1">[37]XREF!#REF!</definedName>
    <definedName name="XRefPaste12Row" localSheetId="10" hidden="1">[37]XREF!#REF!</definedName>
    <definedName name="XRefPaste12Row" localSheetId="6" hidden="1">[37]XREF!#REF!</definedName>
    <definedName name="XRefPaste12Row" localSheetId="7" hidden="1">[37]XREF!#REF!</definedName>
    <definedName name="XRefPaste12Row" hidden="1">[37]XREF!#REF!</definedName>
    <definedName name="XRefPaste13" localSheetId="1" hidden="1">#REF!</definedName>
    <definedName name="XRefPaste13" localSheetId="9" hidden="1">#REF!</definedName>
    <definedName name="XRefPaste13" localSheetId="10" hidden="1">#REF!</definedName>
    <definedName name="XRefPaste13" localSheetId="6" hidden="1">#REF!</definedName>
    <definedName name="XRefPaste13" localSheetId="7" hidden="1">#REF!</definedName>
    <definedName name="XRefPaste13" hidden="1">#REF!</definedName>
    <definedName name="XRefPaste13Row" localSheetId="1" hidden="1">[37]XREF!#REF!</definedName>
    <definedName name="XRefPaste13Row" localSheetId="9" hidden="1">[37]XREF!#REF!</definedName>
    <definedName name="XRefPaste13Row" localSheetId="10" hidden="1">[37]XREF!#REF!</definedName>
    <definedName name="XRefPaste13Row" localSheetId="6" hidden="1">[37]XREF!#REF!</definedName>
    <definedName name="XRefPaste13Row" localSheetId="7" hidden="1">[37]XREF!#REF!</definedName>
    <definedName name="XRefPaste13Row" hidden="1">[37]XREF!#REF!</definedName>
    <definedName name="XRefPaste14" localSheetId="1" hidden="1">#REF!</definedName>
    <definedName name="XRefPaste14" localSheetId="9" hidden="1">#REF!</definedName>
    <definedName name="XRefPaste14" localSheetId="10" hidden="1">#REF!</definedName>
    <definedName name="XRefPaste14" localSheetId="6" hidden="1">#REF!</definedName>
    <definedName name="XRefPaste14" localSheetId="7" hidden="1">#REF!</definedName>
    <definedName name="XRefPaste14" hidden="1">#REF!</definedName>
    <definedName name="XRefPaste14Row" localSheetId="1" hidden="1">[37]XREF!#REF!</definedName>
    <definedName name="XRefPaste14Row" localSheetId="9" hidden="1">[37]XREF!#REF!</definedName>
    <definedName name="XRefPaste14Row" localSheetId="10" hidden="1">[37]XREF!#REF!</definedName>
    <definedName name="XRefPaste14Row" localSheetId="6" hidden="1">[37]XREF!#REF!</definedName>
    <definedName name="XRefPaste14Row" localSheetId="7" hidden="1">[37]XREF!#REF!</definedName>
    <definedName name="XRefPaste14Row" hidden="1">[37]XREF!#REF!</definedName>
    <definedName name="XRefPaste15" localSheetId="1" hidden="1">'[50]IC&amp;RP'!#REF!</definedName>
    <definedName name="XRefPaste15" localSheetId="9" hidden="1">'[50]IC&amp;RP'!#REF!</definedName>
    <definedName name="XRefPaste15" localSheetId="10" hidden="1">'[50]IC&amp;RP'!#REF!</definedName>
    <definedName name="XRefPaste15" localSheetId="6" hidden="1">'[50]IC&amp;RP'!#REF!</definedName>
    <definedName name="XRefPaste15" localSheetId="7" hidden="1">'[50]IC&amp;RP'!#REF!</definedName>
    <definedName name="XRefPaste15" hidden="1">'[50]IC&amp;RP'!#REF!</definedName>
    <definedName name="XRefPaste15Row" localSheetId="1" hidden="1">[37]XREF!#REF!</definedName>
    <definedName name="XRefPaste15Row" localSheetId="9" hidden="1">[37]XREF!#REF!</definedName>
    <definedName name="XRefPaste15Row" localSheetId="10" hidden="1">[37]XREF!#REF!</definedName>
    <definedName name="XRefPaste15Row" localSheetId="6" hidden="1">[37]XREF!#REF!</definedName>
    <definedName name="XRefPaste15Row" localSheetId="7" hidden="1">[37]XREF!#REF!</definedName>
    <definedName name="XRefPaste15Row" hidden="1">[37]XREF!#REF!</definedName>
    <definedName name="XRefPaste16" localSheetId="1" hidden="1">'[50]IC&amp;RP'!#REF!</definedName>
    <definedName name="XRefPaste16" localSheetId="9" hidden="1">'[50]IC&amp;RP'!#REF!</definedName>
    <definedName name="XRefPaste16" localSheetId="10" hidden="1">'[50]IC&amp;RP'!#REF!</definedName>
    <definedName name="XRefPaste16" localSheetId="6" hidden="1">'[50]IC&amp;RP'!#REF!</definedName>
    <definedName name="XRefPaste16" localSheetId="7" hidden="1">'[50]IC&amp;RP'!#REF!</definedName>
    <definedName name="XRefPaste16" hidden="1">'[50]IC&amp;RP'!#REF!</definedName>
    <definedName name="XRefPaste16Row" localSheetId="1" hidden="1">#REF!</definedName>
    <definedName name="XRefPaste16Row" localSheetId="9" hidden="1">#REF!</definedName>
    <definedName name="XRefPaste16Row" localSheetId="10" hidden="1">#REF!</definedName>
    <definedName name="XRefPaste16Row" localSheetId="6" hidden="1">#REF!</definedName>
    <definedName name="XRefPaste16Row" localSheetId="7" hidden="1">#REF!</definedName>
    <definedName name="XRefPaste16Row" hidden="1">#REF!</definedName>
    <definedName name="XRefPaste17" localSheetId="1" hidden="1">#REF!</definedName>
    <definedName name="XRefPaste17" localSheetId="9" hidden="1">#REF!</definedName>
    <definedName name="XRefPaste17" localSheetId="10" hidden="1">#REF!</definedName>
    <definedName name="XRefPaste17" localSheetId="6" hidden="1">#REF!</definedName>
    <definedName name="XRefPaste17" localSheetId="7" hidden="1">#REF!</definedName>
    <definedName name="XRefPaste17" hidden="1">#REF!</definedName>
    <definedName name="XRefPaste17Row" localSheetId="1" hidden="1">#REF!</definedName>
    <definedName name="XRefPaste17Row" localSheetId="9" hidden="1">#REF!</definedName>
    <definedName name="XRefPaste17Row" localSheetId="10" hidden="1">#REF!</definedName>
    <definedName name="XRefPaste17Row" localSheetId="6" hidden="1">#REF!</definedName>
    <definedName name="XRefPaste17Row" localSheetId="7" hidden="1">#REF!</definedName>
    <definedName name="XRefPaste17Row" hidden="1">#REF!</definedName>
    <definedName name="XRefPaste19" localSheetId="1" hidden="1">#REF!</definedName>
    <definedName name="XRefPaste19" localSheetId="9" hidden="1">#REF!</definedName>
    <definedName name="XRefPaste19" localSheetId="10" hidden="1">#REF!</definedName>
    <definedName name="XRefPaste19" localSheetId="6" hidden="1">#REF!</definedName>
    <definedName name="XRefPaste19" localSheetId="7" hidden="1">#REF!</definedName>
    <definedName name="XRefPaste19" hidden="1">#REF!</definedName>
    <definedName name="XRefPaste1Row" localSheetId="1" hidden="1">[51]XREF!#REF!</definedName>
    <definedName name="XRefPaste1Row" localSheetId="9" hidden="1">[51]XREF!#REF!</definedName>
    <definedName name="XRefPaste1Row" localSheetId="10" hidden="1">[51]XREF!#REF!</definedName>
    <definedName name="XRefPaste1Row" localSheetId="6" hidden="1">[51]XREF!#REF!</definedName>
    <definedName name="XRefPaste1Row" localSheetId="7" hidden="1">[51]XREF!#REF!</definedName>
    <definedName name="XRefPaste1Row" hidden="1">[51]XREF!#REF!</definedName>
    <definedName name="XRefPaste2" localSheetId="1" hidden="1">#REF!</definedName>
    <definedName name="XRefPaste2" localSheetId="9" hidden="1">#REF!</definedName>
    <definedName name="XRefPaste2" localSheetId="10" hidden="1">#REF!</definedName>
    <definedName name="XRefPaste2" localSheetId="6" hidden="1">#REF!</definedName>
    <definedName name="XRefPaste2" localSheetId="7" hidden="1">#REF!</definedName>
    <definedName name="XRefPaste2" hidden="1">#REF!</definedName>
    <definedName name="XRefPaste23" localSheetId="1" hidden="1">'[37]Test-Valuation'!#REF!</definedName>
    <definedName name="XRefPaste23" localSheetId="9" hidden="1">'[37]Test-Valuation'!#REF!</definedName>
    <definedName name="XRefPaste23" localSheetId="10" hidden="1">'[37]Test-Valuation'!#REF!</definedName>
    <definedName name="XRefPaste23" localSheetId="6" hidden="1">'[37]Test-Valuation'!#REF!</definedName>
    <definedName name="XRefPaste23" localSheetId="7" hidden="1">'[37]Test-Valuation'!#REF!</definedName>
    <definedName name="XRefPaste23" hidden="1">'[37]Test-Valuation'!#REF!</definedName>
    <definedName name="XRefPaste23Row" localSheetId="1" hidden="1">[37]XREF!#REF!</definedName>
    <definedName name="XRefPaste23Row" localSheetId="9" hidden="1">[37]XREF!#REF!</definedName>
    <definedName name="XRefPaste23Row" localSheetId="10" hidden="1">[37]XREF!#REF!</definedName>
    <definedName name="XRefPaste23Row" localSheetId="6" hidden="1">[37]XREF!#REF!</definedName>
    <definedName name="XRefPaste23Row" localSheetId="7" hidden="1">[37]XREF!#REF!</definedName>
    <definedName name="XRefPaste23Row" hidden="1">[37]XREF!#REF!</definedName>
    <definedName name="XRefPaste25Row" localSheetId="1" hidden="1">[37]XREF!#REF!</definedName>
    <definedName name="XRefPaste25Row" localSheetId="9" hidden="1">[37]XREF!#REF!</definedName>
    <definedName name="XRefPaste25Row" localSheetId="10" hidden="1">[37]XREF!#REF!</definedName>
    <definedName name="XRefPaste25Row" localSheetId="6" hidden="1">[37]XREF!#REF!</definedName>
    <definedName name="XRefPaste25Row" localSheetId="7" hidden="1">[37]XREF!#REF!</definedName>
    <definedName name="XRefPaste25Row" hidden="1">[37]XREF!#REF!</definedName>
    <definedName name="XRefPaste26Row" localSheetId="1" hidden="1">[37]XREF!#REF!</definedName>
    <definedName name="XRefPaste26Row" localSheetId="9" hidden="1">[37]XREF!#REF!</definedName>
    <definedName name="XRefPaste26Row" localSheetId="10" hidden="1">[37]XREF!#REF!</definedName>
    <definedName name="XRefPaste26Row" localSheetId="6" hidden="1">[37]XREF!#REF!</definedName>
    <definedName name="XRefPaste26Row" localSheetId="7" hidden="1">[37]XREF!#REF!</definedName>
    <definedName name="XRefPaste26Row" hidden="1">[37]XREF!#REF!</definedName>
    <definedName name="XRefPaste2Row" localSheetId="1" hidden="1">[37]XREF!#REF!</definedName>
    <definedName name="XRefPaste2Row" localSheetId="9" hidden="1">[37]XREF!#REF!</definedName>
    <definedName name="XRefPaste2Row" localSheetId="10" hidden="1">[37]XREF!#REF!</definedName>
    <definedName name="XRefPaste2Row" localSheetId="6" hidden="1">[37]XREF!#REF!</definedName>
    <definedName name="XRefPaste2Row" localSheetId="7" hidden="1">[37]XREF!#REF!</definedName>
    <definedName name="XRefPaste2Row" hidden="1">[37]XREF!#REF!</definedName>
    <definedName name="XRefPaste3" localSheetId="1" hidden="1">#REF!</definedName>
    <definedName name="XRefPaste3" localSheetId="9" hidden="1">#REF!</definedName>
    <definedName name="XRefPaste3" localSheetId="10" hidden="1">#REF!</definedName>
    <definedName name="XRefPaste3" localSheetId="6" hidden="1">#REF!</definedName>
    <definedName name="XRefPaste3" localSheetId="7" hidden="1">#REF!</definedName>
    <definedName name="XRefPaste3" hidden="1">#REF!</definedName>
    <definedName name="XRefPaste3Row" localSheetId="1" hidden="1">[37]XREF!#REF!</definedName>
    <definedName name="XRefPaste3Row" localSheetId="9" hidden="1">[37]XREF!#REF!</definedName>
    <definedName name="XRefPaste3Row" localSheetId="10" hidden="1">[37]XREF!#REF!</definedName>
    <definedName name="XRefPaste3Row" localSheetId="6" hidden="1">[37]XREF!#REF!</definedName>
    <definedName name="XRefPaste3Row" localSheetId="7" hidden="1">[37]XREF!#REF!</definedName>
    <definedName name="XRefPaste3Row" hidden="1">[37]XREF!#REF!</definedName>
    <definedName name="XRefPaste4" localSheetId="1" hidden="1">#REF!</definedName>
    <definedName name="XRefPaste4" localSheetId="9" hidden="1">#REF!</definedName>
    <definedName name="XRefPaste4" localSheetId="10" hidden="1">#REF!</definedName>
    <definedName name="XRefPaste4" localSheetId="6" hidden="1">#REF!</definedName>
    <definedName name="XRefPaste4" localSheetId="7" hidden="1">#REF!</definedName>
    <definedName name="XRefPaste4" hidden="1">#REF!</definedName>
    <definedName name="XRefPaste4Row" localSheetId="1" hidden="1">#REF!</definedName>
    <definedName name="XRefPaste4Row" localSheetId="9" hidden="1">#REF!</definedName>
    <definedName name="XRefPaste4Row" localSheetId="10" hidden="1">#REF!</definedName>
    <definedName name="XRefPaste4Row" localSheetId="6" hidden="1">#REF!</definedName>
    <definedName name="XRefPaste4Row" localSheetId="7" hidden="1">#REF!</definedName>
    <definedName name="XRefPaste4Row" hidden="1">#REF!</definedName>
    <definedName name="XRefPaste5" localSheetId="1" hidden="1">#REF!</definedName>
    <definedName name="XRefPaste5" localSheetId="9" hidden="1">#REF!</definedName>
    <definedName name="XRefPaste5" localSheetId="10" hidden="1">#REF!</definedName>
    <definedName name="XRefPaste5" localSheetId="6" hidden="1">#REF!</definedName>
    <definedName name="XRefPaste5" localSheetId="7" hidden="1">#REF!</definedName>
    <definedName name="XRefPaste5" hidden="1">#REF!</definedName>
    <definedName name="XRefPaste5Row" localSheetId="1" hidden="1">[37]XREF!#REF!</definedName>
    <definedName name="XRefPaste5Row" localSheetId="9" hidden="1">[37]XREF!#REF!</definedName>
    <definedName name="XRefPaste5Row" localSheetId="10" hidden="1">[37]XREF!#REF!</definedName>
    <definedName name="XRefPaste5Row" localSheetId="6" hidden="1">[37]XREF!#REF!</definedName>
    <definedName name="XRefPaste5Row" localSheetId="7" hidden="1">[37]XREF!#REF!</definedName>
    <definedName name="XRefPaste5Row" hidden="1">[37]XREF!#REF!</definedName>
    <definedName name="XRefPaste6" localSheetId="1" hidden="1">#REF!</definedName>
    <definedName name="XRefPaste6" localSheetId="9" hidden="1">#REF!</definedName>
    <definedName name="XRefPaste6" localSheetId="10" hidden="1">#REF!</definedName>
    <definedName name="XRefPaste6" localSheetId="6" hidden="1">#REF!</definedName>
    <definedName name="XRefPaste6" localSheetId="7" hidden="1">#REF!</definedName>
    <definedName name="XRefPaste6" hidden="1">#REF!</definedName>
    <definedName name="XRefPaste6Row" localSheetId="1" hidden="1">[37]XREF!#REF!</definedName>
    <definedName name="XRefPaste6Row" localSheetId="9" hidden="1">[37]XREF!#REF!</definedName>
    <definedName name="XRefPaste6Row" localSheetId="10" hidden="1">[37]XREF!#REF!</definedName>
    <definedName name="XRefPaste6Row" localSheetId="6" hidden="1">[37]XREF!#REF!</definedName>
    <definedName name="XRefPaste6Row" localSheetId="7" hidden="1">[37]XREF!#REF!</definedName>
    <definedName name="XRefPaste6Row" hidden="1">[37]XREF!#REF!</definedName>
    <definedName name="XRefPaste7" localSheetId="1" hidden="1">#REF!</definedName>
    <definedName name="XRefPaste7" localSheetId="9" hidden="1">#REF!</definedName>
    <definedName name="XRefPaste7" localSheetId="10" hidden="1">#REF!</definedName>
    <definedName name="XRefPaste7" localSheetId="6" hidden="1">#REF!</definedName>
    <definedName name="XRefPaste7" localSheetId="7" hidden="1">#REF!</definedName>
    <definedName name="XRefPaste7" hidden="1">#REF!</definedName>
    <definedName name="XRefPaste7Row" localSheetId="1" hidden="1">[37]XREF!#REF!</definedName>
    <definedName name="XRefPaste7Row" localSheetId="9" hidden="1">[37]XREF!#REF!</definedName>
    <definedName name="XRefPaste7Row" localSheetId="10" hidden="1">[37]XREF!#REF!</definedName>
    <definedName name="XRefPaste7Row" localSheetId="6" hidden="1">[37]XREF!#REF!</definedName>
    <definedName name="XRefPaste7Row" localSheetId="7" hidden="1">[37]XREF!#REF!</definedName>
    <definedName name="XRefPaste7Row" hidden="1">[37]XREF!#REF!</definedName>
    <definedName name="XRefPaste8" localSheetId="1" hidden="1">#REF!</definedName>
    <definedName name="XRefPaste8" localSheetId="9" hidden="1">#REF!</definedName>
    <definedName name="XRefPaste8" localSheetId="10" hidden="1">#REF!</definedName>
    <definedName name="XRefPaste8" localSheetId="6" hidden="1">#REF!</definedName>
    <definedName name="XRefPaste8" localSheetId="7" hidden="1">#REF!</definedName>
    <definedName name="XRefPaste8" hidden="1">#REF!</definedName>
    <definedName name="XRefPaste8Row" localSheetId="1" hidden="1">[37]XREF!#REF!</definedName>
    <definedName name="XRefPaste8Row" localSheetId="9" hidden="1">[37]XREF!#REF!</definedName>
    <definedName name="XRefPaste8Row" localSheetId="10" hidden="1">[37]XREF!#REF!</definedName>
    <definedName name="XRefPaste8Row" localSheetId="6" hidden="1">[37]XREF!#REF!</definedName>
    <definedName name="XRefPaste8Row" localSheetId="7" hidden="1">[37]XREF!#REF!</definedName>
    <definedName name="XRefPaste8Row" hidden="1">[37]XREF!#REF!</definedName>
    <definedName name="XRefPaste9" localSheetId="1" hidden="1">#REF!</definedName>
    <definedName name="XRefPaste9" localSheetId="9" hidden="1">#REF!</definedName>
    <definedName name="XRefPaste9" localSheetId="10" hidden="1">#REF!</definedName>
    <definedName name="XRefPaste9" localSheetId="6" hidden="1">#REF!</definedName>
    <definedName name="XRefPaste9" localSheetId="7" hidden="1">#REF!</definedName>
    <definedName name="XRefPaste9" hidden="1">#REF!</definedName>
    <definedName name="XRefPaste9Row" localSheetId="1" hidden="1">[37]XREF!#REF!</definedName>
    <definedName name="XRefPaste9Row" localSheetId="9" hidden="1">[37]XREF!#REF!</definedName>
    <definedName name="XRefPaste9Row" localSheetId="10" hidden="1">[37]XREF!#REF!</definedName>
    <definedName name="XRefPaste9Row" localSheetId="6" hidden="1">[37]XREF!#REF!</definedName>
    <definedName name="XRefPaste9Row" localSheetId="7" hidden="1">[37]XREF!#REF!</definedName>
    <definedName name="XRefPaste9Row" hidden="1">[37]XREF!#REF!</definedName>
    <definedName name="XRefPasteRangeCount" hidden="1">1</definedName>
    <definedName name="xx" localSheetId="0" hidden="1">{"Riqfin97",#N/A,FALSE,"Tran";"Riqfinpro",#N/A,FALSE,"Tran"}</definedName>
    <definedName name="xx" localSheetId="5" hidden="1">{"Riqfin97",#N/A,FALSE,"Tran";"Riqfinpro",#N/A,FALSE,"Tran"}</definedName>
    <definedName name="xx" localSheetId="4" hidden="1">{"Riqfin97",#N/A,FALSE,"Tran";"Riqfinpro",#N/A,FALSE,"Tran"}</definedName>
    <definedName name="xx" localSheetId="3" hidden="1">{"Riqfin97",#N/A,FALSE,"Tran";"Riqfinpro",#N/A,FALSE,"Tran"}</definedName>
    <definedName name="xx" localSheetId="10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WRS_1" localSheetId="1">#REF!</definedName>
    <definedName name="xxWRS_1" localSheetId="0">#REF!</definedName>
    <definedName name="xxWRS_1" localSheetId="5">#REF!</definedName>
    <definedName name="xxWRS_1" localSheetId="4">#REF!</definedName>
    <definedName name="xxWRS_1" localSheetId="9">#REF!</definedName>
    <definedName name="xxWRS_1" localSheetId="3">#REF!</definedName>
    <definedName name="xxWRS_1" localSheetId="10">#REF!</definedName>
    <definedName name="xxWRS_1" localSheetId="6">#REF!</definedName>
    <definedName name="xxWRS_1" localSheetId="7">#REF!</definedName>
    <definedName name="xxWRS_1">#REF!</definedName>
    <definedName name="xxWRS_10" localSheetId="1">#REF!</definedName>
    <definedName name="xxWRS_10" localSheetId="0">#REF!</definedName>
    <definedName name="xxWRS_10" localSheetId="5">#REF!</definedName>
    <definedName name="xxWRS_10" localSheetId="4">#REF!</definedName>
    <definedName name="xxWRS_10" localSheetId="9">#REF!</definedName>
    <definedName name="xxWRS_10" localSheetId="3">#REF!</definedName>
    <definedName name="xxWRS_10" localSheetId="10">#REF!</definedName>
    <definedName name="xxWRS_10" localSheetId="6">#REF!</definedName>
    <definedName name="xxWRS_10" localSheetId="7">#REF!</definedName>
    <definedName name="xxWRS_10">#REF!</definedName>
    <definedName name="xxWRS_11" localSheetId="1">#REF!</definedName>
    <definedName name="xxWRS_11" localSheetId="0">#REF!</definedName>
    <definedName name="xxWRS_11" localSheetId="5">#REF!</definedName>
    <definedName name="xxWRS_11" localSheetId="4">#REF!</definedName>
    <definedName name="xxWRS_11" localSheetId="9">#REF!</definedName>
    <definedName name="xxWRS_11" localSheetId="3">#REF!</definedName>
    <definedName name="xxWRS_11" localSheetId="10">#REF!</definedName>
    <definedName name="xxWRS_11" localSheetId="6">#REF!</definedName>
    <definedName name="xxWRS_11" localSheetId="7">#REF!</definedName>
    <definedName name="xxWRS_11">#REF!</definedName>
    <definedName name="xxWRS_12" localSheetId="1">#REF!</definedName>
    <definedName name="xxWRS_12" localSheetId="0">#REF!</definedName>
    <definedName name="xxWRS_12" localSheetId="5">#REF!</definedName>
    <definedName name="xxWRS_12" localSheetId="4">#REF!</definedName>
    <definedName name="xxWRS_12" localSheetId="9">#REF!</definedName>
    <definedName name="xxWRS_12" localSheetId="3">#REF!</definedName>
    <definedName name="xxWRS_12" localSheetId="10">#REF!</definedName>
    <definedName name="xxWRS_12" localSheetId="6">#REF!</definedName>
    <definedName name="xxWRS_12" localSheetId="7">#REF!</definedName>
    <definedName name="xxWRS_12">#REF!</definedName>
    <definedName name="xxWRS_13" localSheetId="1">#REF!</definedName>
    <definedName name="xxWRS_13" localSheetId="0">#REF!</definedName>
    <definedName name="xxWRS_13" localSheetId="5">#REF!</definedName>
    <definedName name="xxWRS_13" localSheetId="4">#REF!</definedName>
    <definedName name="xxWRS_13" localSheetId="9">#REF!</definedName>
    <definedName name="xxWRS_13" localSheetId="3">#REF!</definedName>
    <definedName name="xxWRS_13" localSheetId="10">#REF!</definedName>
    <definedName name="xxWRS_13" localSheetId="6">#REF!</definedName>
    <definedName name="xxWRS_13" localSheetId="7">#REF!</definedName>
    <definedName name="xxWRS_13">#REF!</definedName>
    <definedName name="xxWRS_14" localSheetId="1">#REF!</definedName>
    <definedName name="xxWRS_14" localSheetId="0">#REF!</definedName>
    <definedName name="xxWRS_14" localSheetId="5">#REF!</definedName>
    <definedName name="xxWRS_14" localSheetId="4">#REF!</definedName>
    <definedName name="xxWRS_14" localSheetId="9">#REF!</definedName>
    <definedName name="xxWRS_14" localSheetId="3">#REF!</definedName>
    <definedName name="xxWRS_14" localSheetId="10">#REF!</definedName>
    <definedName name="xxWRS_14" localSheetId="6">#REF!</definedName>
    <definedName name="xxWRS_14" localSheetId="7">#REF!</definedName>
    <definedName name="xxWRS_14">#REF!</definedName>
    <definedName name="xxWRS_15" localSheetId="1">#REF!</definedName>
    <definedName name="xxWRS_15" localSheetId="0">#REF!</definedName>
    <definedName name="xxWRS_15" localSheetId="5">#REF!</definedName>
    <definedName name="xxWRS_15" localSheetId="4">#REF!</definedName>
    <definedName name="xxWRS_15" localSheetId="9">#REF!</definedName>
    <definedName name="xxWRS_15" localSheetId="3">#REF!</definedName>
    <definedName name="xxWRS_15" localSheetId="10">#REF!</definedName>
    <definedName name="xxWRS_15" localSheetId="6">#REF!</definedName>
    <definedName name="xxWRS_15" localSheetId="7">#REF!</definedName>
    <definedName name="xxWRS_15">#REF!</definedName>
    <definedName name="xxWRS_16" localSheetId="1">#REF!</definedName>
    <definedName name="xxWRS_16" localSheetId="0">#REF!</definedName>
    <definedName name="xxWRS_16" localSheetId="5">#REF!</definedName>
    <definedName name="xxWRS_16" localSheetId="4">#REF!</definedName>
    <definedName name="xxWRS_16" localSheetId="9">#REF!</definedName>
    <definedName name="xxWRS_16" localSheetId="3">#REF!</definedName>
    <definedName name="xxWRS_16" localSheetId="10">#REF!</definedName>
    <definedName name="xxWRS_16" localSheetId="6">#REF!</definedName>
    <definedName name="xxWRS_16" localSheetId="7">#REF!</definedName>
    <definedName name="xxWRS_16">#REF!</definedName>
    <definedName name="xxWRS_17" localSheetId="1">#REF!</definedName>
    <definedName name="xxWRS_17" localSheetId="0">#REF!</definedName>
    <definedName name="xxWRS_17" localSheetId="5">#REF!</definedName>
    <definedName name="xxWRS_17" localSheetId="4">#REF!</definedName>
    <definedName name="xxWRS_17" localSheetId="9">#REF!</definedName>
    <definedName name="xxWRS_17" localSheetId="3">#REF!</definedName>
    <definedName name="xxWRS_17" localSheetId="10">#REF!</definedName>
    <definedName name="xxWRS_17" localSheetId="6">#REF!</definedName>
    <definedName name="xxWRS_17" localSheetId="7">#REF!</definedName>
    <definedName name="xxWRS_17">#REF!</definedName>
    <definedName name="xxWRS_18" localSheetId="1">#REF!</definedName>
    <definedName name="xxWRS_18" localSheetId="0">#REF!</definedName>
    <definedName name="xxWRS_18" localSheetId="5">#REF!</definedName>
    <definedName name="xxWRS_18" localSheetId="4">#REF!</definedName>
    <definedName name="xxWRS_18" localSheetId="9">#REF!</definedName>
    <definedName name="xxWRS_18" localSheetId="3">#REF!</definedName>
    <definedName name="xxWRS_18" localSheetId="10">#REF!</definedName>
    <definedName name="xxWRS_18" localSheetId="6">#REF!</definedName>
    <definedName name="xxWRS_18" localSheetId="7">#REF!</definedName>
    <definedName name="xxWRS_18">#REF!</definedName>
    <definedName name="xxWRS_19" localSheetId="1">#REF!</definedName>
    <definedName name="xxWRS_19" localSheetId="0">#REF!</definedName>
    <definedName name="xxWRS_19" localSheetId="5">#REF!</definedName>
    <definedName name="xxWRS_19" localSheetId="4">#REF!</definedName>
    <definedName name="xxWRS_19" localSheetId="9">#REF!</definedName>
    <definedName name="xxWRS_19" localSheetId="3">#REF!</definedName>
    <definedName name="xxWRS_19" localSheetId="10">#REF!</definedName>
    <definedName name="xxWRS_19" localSheetId="6">#REF!</definedName>
    <definedName name="xxWRS_19" localSheetId="7">#REF!</definedName>
    <definedName name="xxWRS_19">#REF!</definedName>
    <definedName name="xxWRS_2" localSheetId="1">#REF!</definedName>
    <definedName name="xxWRS_2" localSheetId="0">#REF!</definedName>
    <definedName name="xxWRS_2" localSheetId="5">#REF!</definedName>
    <definedName name="xxWRS_2" localSheetId="4">#REF!</definedName>
    <definedName name="xxWRS_2" localSheetId="9">#REF!</definedName>
    <definedName name="xxWRS_2" localSheetId="3">#REF!</definedName>
    <definedName name="xxWRS_2" localSheetId="10">#REF!</definedName>
    <definedName name="xxWRS_2" localSheetId="6">#REF!</definedName>
    <definedName name="xxWRS_2" localSheetId="7">#REF!</definedName>
    <definedName name="xxWRS_2">#REF!</definedName>
    <definedName name="xxWRS_20" localSheetId="1">#REF!</definedName>
    <definedName name="xxWRS_20" localSheetId="0">#REF!</definedName>
    <definedName name="xxWRS_20" localSheetId="5">#REF!</definedName>
    <definedName name="xxWRS_20" localSheetId="4">#REF!</definedName>
    <definedName name="xxWRS_20" localSheetId="9">#REF!</definedName>
    <definedName name="xxWRS_20" localSheetId="3">#REF!</definedName>
    <definedName name="xxWRS_20" localSheetId="10">#REF!</definedName>
    <definedName name="xxWRS_20" localSheetId="6">#REF!</definedName>
    <definedName name="xxWRS_20" localSheetId="7">#REF!</definedName>
    <definedName name="xxWRS_20">#REF!</definedName>
    <definedName name="xxWRS_21" localSheetId="1">#REF!</definedName>
    <definedName name="xxWRS_21" localSheetId="0">#REF!</definedName>
    <definedName name="xxWRS_21" localSheetId="5">#REF!</definedName>
    <definedName name="xxWRS_21" localSheetId="4">#REF!</definedName>
    <definedName name="xxWRS_21" localSheetId="9">#REF!</definedName>
    <definedName name="xxWRS_21" localSheetId="3">#REF!</definedName>
    <definedName name="xxWRS_21" localSheetId="10">#REF!</definedName>
    <definedName name="xxWRS_21" localSheetId="6">#REF!</definedName>
    <definedName name="xxWRS_21" localSheetId="7">#REF!</definedName>
    <definedName name="xxWRS_21">#REF!</definedName>
    <definedName name="xxWRS_22" localSheetId="1">#REF!</definedName>
    <definedName name="xxWRS_22" localSheetId="0">#REF!</definedName>
    <definedName name="xxWRS_22" localSheetId="5">#REF!</definedName>
    <definedName name="xxWRS_22" localSheetId="4">#REF!</definedName>
    <definedName name="xxWRS_22" localSheetId="9">#REF!</definedName>
    <definedName name="xxWRS_22" localSheetId="3">#REF!</definedName>
    <definedName name="xxWRS_22" localSheetId="10">#REF!</definedName>
    <definedName name="xxWRS_22" localSheetId="6">#REF!</definedName>
    <definedName name="xxWRS_22" localSheetId="7">#REF!</definedName>
    <definedName name="xxWRS_22">#REF!</definedName>
    <definedName name="xxWRS_23" localSheetId="1">#REF!</definedName>
    <definedName name="xxWRS_23" localSheetId="0">#REF!</definedName>
    <definedName name="xxWRS_23" localSheetId="5">#REF!</definedName>
    <definedName name="xxWRS_23" localSheetId="4">#REF!</definedName>
    <definedName name="xxWRS_23" localSheetId="9">#REF!</definedName>
    <definedName name="xxWRS_23" localSheetId="3">#REF!</definedName>
    <definedName name="xxWRS_23" localSheetId="10">#REF!</definedName>
    <definedName name="xxWRS_23" localSheetId="6">#REF!</definedName>
    <definedName name="xxWRS_23" localSheetId="7">#REF!</definedName>
    <definedName name="xxWRS_23">#REF!</definedName>
    <definedName name="xxWRS_24" localSheetId="1">#REF!</definedName>
    <definedName name="xxWRS_24" localSheetId="0">#REF!</definedName>
    <definedName name="xxWRS_24" localSheetId="5">#REF!</definedName>
    <definedName name="xxWRS_24" localSheetId="4">#REF!</definedName>
    <definedName name="xxWRS_24" localSheetId="9">#REF!</definedName>
    <definedName name="xxWRS_24" localSheetId="3">#REF!</definedName>
    <definedName name="xxWRS_24" localSheetId="10">#REF!</definedName>
    <definedName name="xxWRS_24" localSheetId="6">#REF!</definedName>
    <definedName name="xxWRS_24" localSheetId="7">#REF!</definedName>
    <definedName name="xxWRS_24">#REF!</definedName>
    <definedName name="xxWRS_25" localSheetId="1">#REF!</definedName>
    <definedName name="xxWRS_25" localSheetId="0">#REF!</definedName>
    <definedName name="xxWRS_25" localSheetId="5">#REF!</definedName>
    <definedName name="xxWRS_25" localSheetId="4">#REF!</definedName>
    <definedName name="xxWRS_25" localSheetId="9">#REF!</definedName>
    <definedName name="xxWRS_25" localSheetId="3">#REF!</definedName>
    <definedName name="xxWRS_25" localSheetId="10">#REF!</definedName>
    <definedName name="xxWRS_25" localSheetId="6">#REF!</definedName>
    <definedName name="xxWRS_25" localSheetId="7">#REF!</definedName>
    <definedName name="xxWRS_25">#REF!</definedName>
    <definedName name="xxWRS_26" localSheetId="1">#REF!</definedName>
    <definedName name="xxWRS_26" localSheetId="0">#REF!</definedName>
    <definedName name="xxWRS_26" localSheetId="5">#REF!</definedName>
    <definedName name="xxWRS_26" localSheetId="4">#REF!</definedName>
    <definedName name="xxWRS_26" localSheetId="9">#REF!</definedName>
    <definedName name="xxWRS_26" localSheetId="3">#REF!</definedName>
    <definedName name="xxWRS_26" localSheetId="10">#REF!</definedName>
    <definedName name="xxWRS_26" localSheetId="6">#REF!</definedName>
    <definedName name="xxWRS_26" localSheetId="7">#REF!</definedName>
    <definedName name="xxWRS_26">#REF!</definedName>
    <definedName name="xxWRS_27" localSheetId="1">#REF!</definedName>
    <definedName name="xxWRS_27" localSheetId="0">#REF!</definedName>
    <definedName name="xxWRS_27" localSheetId="5">#REF!</definedName>
    <definedName name="xxWRS_27" localSheetId="4">#REF!</definedName>
    <definedName name="xxWRS_27" localSheetId="9">#REF!</definedName>
    <definedName name="xxWRS_27" localSheetId="3">#REF!</definedName>
    <definedName name="xxWRS_27" localSheetId="10">#REF!</definedName>
    <definedName name="xxWRS_27" localSheetId="6">#REF!</definedName>
    <definedName name="xxWRS_27" localSheetId="7">#REF!</definedName>
    <definedName name="xxWRS_27">#REF!</definedName>
    <definedName name="xxWRS_28" localSheetId="1">#REF!</definedName>
    <definedName name="xxWRS_28" localSheetId="0">#REF!</definedName>
    <definedName name="xxWRS_28" localSheetId="5">#REF!</definedName>
    <definedName name="xxWRS_28" localSheetId="4">#REF!</definedName>
    <definedName name="xxWRS_28" localSheetId="9">#REF!</definedName>
    <definedName name="xxWRS_28" localSheetId="3">#REF!</definedName>
    <definedName name="xxWRS_28" localSheetId="10">#REF!</definedName>
    <definedName name="xxWRS_28" localSheetId="6">#REF!</definedName>
    <definedName name="xxWRS_28" localSheetId="7">#REF!</definedName>
    <definedName name="xxWRS_28">#REF!</definedName>
    <definedName name="xxWRS_3" localSheetId="1">#REF!</definedName>
    <definedName name="xxWRS_3" localSheetId="0">#REF!</definedName>
    <definedName name="xxWRS_3" localSheetId="5">#REF!</definedName>
    <definedName name="xxWRS_3" localSheetId="4">#REF!</definedName>
    <definedName name="xxWRS_3" localSheetId="9">#REF!</definedName>
    <definedName name="xxWRS_3" localSheetId="3">#REF!</definedName>
    <definedName name="xxWRS_3" localSheetId="10">#REF!</definedName>
    <definedName name="xxWRS_3" localSheetId="6">#REF!</definedName>
    <definedName name="xxWRS_3" localSheetId="7">#REF!</definedName>
    <definedName name="xxWRS_3">#REF!</definedName>
    <definedName name="xxWRS_4" localSheetId="1">#REF!</definedName>
    <definedName name="xxWRS_4" localSheetId="0">#REF!</definedName>
    <definedName name="xxWRS_4" localSheetId="5">#REF!</definedName>
    <definedName name="xxWRS_4" localSheetId="4">#REF!</definedName>
    <definedName name="xxWRS_4" localSheetId="9">#REF!</definedName>
    <definedName name="xxWRS_4" localSheetId="3">#REF!</definedName>
    <definedName name="xxWRS_4" localSheetId="10">#REF!</definedName>
    <definedName name="xxWRS_4" localSheetId="6">#REF!</definedName>
    <definedName name="xxWRS_4" localSheetId="7">#REF!</definedName>
    <definedName name="xxWRS_4">#REF!</definedName>
    <definedName name="xxWRS_5" localSheetId="1">#REF!</definedName>
    <definedName name="xxWRS_5" localSheetId="0">#REF!</definedName>
    <definedName name="xxWRS_5" localSheetId="5">#REF!</definedName>
    <definedName name="xxWRS_5" localSheetId="4">#REF!</definedName>
    <definedName name="xxWRS_5" localSheetId="9">#REF!</definedName>
    <definedName name="xxWRS_5" localSheetId="3">#REF!</definedName>
    <definedName name="xxWRS_5" localSheetId="10">#REF!</definedName>
    <definedName name="xxWRS_5" localSheetId="6">#REF!</definedName>
    <definedName name="xxWRS_5" localSheetId="7">#REF!</definedName>
    <definedName name="xxWRS_5">#REF!</definedName>
    <definedName name="xxWRS_6" localSheetId="1">#REF!</definedName>
    <definedName name="xxWRS_6" localSheetId="0">#REF!</definedName>
    <definedName name="xxWRS_6" localSheetId="5">#REF!</definedName>
    <definedName name="xxWRS_6" localSheetId="4">#REF!</definedName>
    <definedName name="xxWRS_6" localSheetId="9">#REF!</definedName>
    <definedName name="xxWRS_6" localSheetId="3">#REF!</definedName>
    <definedName name="xxWRS_6" localSheetId="10">#REF!</definedName>
    <definedName name="xxWRS_6" localSheetId="6">#REF!</definedName>
    <definedName name="xxWRS_6" localSheetId="7">#REF!</definedName>
    <definedName name="xxWRS_6">#REF!</definedName>
    <definedName name="xxWRS_7" localSheetId="1">#REF!</definedName>
    <definedName name="xxWRS_7" localSheetId="0">#REF!</definedName>
    <definedName name="xxWRS_7" localSheetId="5">#REF!</definedName>
    <definedName name="xxWRS_7" localSheetId="4">#REF!</definedName>
    <definedName name="xxWRS_7" localSheetId="9">#REF!</definedName>
    <definedName name="xxWRS_7" localSheetId="3">#REF!</definedName>
    <definedName name="xxWRS_7" localSheetId="10">#REF!</definedName>
    <definedName name="xxWRS_7" localSheetId="6">#REF!</definedName>
    <definedName name="xxWRS_7" localSheetId="7">#REF!</definedName>
    <definedName name="xxWRS_7">#REF!</definedName>
    <definedName name="xxWRS_8" localSheetId="1">#REF!</definedName>
    <definedName name="xxWRS_8" localSheetId="0">#REF!</definedName>
    <definedName name="xxWRS_8" localSheetId="5">#REF!</definedName>
    <definedName name="xxWRS_8" localSheetId="4">#REF!</definedName>
    <definedName name="xxWRS_8" localSheetId="9">#REF!</definedName>
    <definedName name="xxWRS_8" localSheetId="3">#REF!</definedName>
    <definedName name="xxWRS_8" localSheetId="10">#REF!</definedName>
    <definedName name="xxWRS_8" localSheetId="6">#REF!</definedName>
    <definedName name="xxWRS_8" localSheetId="7">#REF!</definedName>
    <definedName name="xxWRS_8">#REF!</definedName>
    <definedName name="xxWRS_9" localSheetId="1">#REF!</definedName>
    <definedName name="xxWRS_9" localSheetId="0">#REF!</definedName>
    <definedName name="xxWRS_9" localSheetId="5">#REF!</definedName>
    <definedName name="xxWRS_9" localSheetId="4">#REF!</definedName>
    <definedName name="xxWRS_9" localSheetId="9">#REF!</definedName>
    <definedName name="xxWRS_9" localSheetId="3">#REF!</definedName>
    <definedName name="xxWRS_9" localSheetId="10">#REF!</definedName>
    <definedName name="xxWRS_9" localSheetId="6">#REF!</definedName>
    <definedName name="xxWRS_9" localSheetId="7">#REF!</definedName>
    <definedName name="xxWRS_9">#REF!</definedName>
    <definedName name="xxx" localSheetId="0" hidden="1">{#N/A,#N/A,FALSE,"CB";#N/A,#N/A,FALSE,"CMB";#N/A,#N/A,FALSE,"NBFI"}</definedName>
    <definedName name="xxx" localSheetId="5" hidden="1">{#N/A,#N/A,FALSE,"CB";#N/A,#N/A,FALSE,"CMB";#N/A,#N/A,FALSE,"NBFI"}</definedName>
    <definedName name="xxx" localSheetId="4" hidden="1">{#N/A,#N/A,FALSE,"CB";#N/A,#N/A,FALSE,"CMB";#N/A,#N/A,FALSE,"NBFI"}</definedName>
    <definedName name="xxx" localSheetId="3" hidden="1">{#N/A,#N/A,FALSE,"CB";#N/A,#N/A,FALSE,"CMB";#N/A,#N/A,FALSE,"NBFI"}</definedName>
    <definedName name="xxx" localSheetId="10" hidden="1">{#N/A,#N/A,FALSE,"CB";#N/A,#N/A,FALSE,"CMB";#N/A,#N/A,FALSE,"NBFI"}</definedName>
    <definedName name="xxx" localSheetId="7" hidden="1">{#N/A,#N/A,FALSE,"CB";#N/A,#N/A,FALSE,"CMB";#N/A,#N/A,FALSE,"NBFI"}</definedName>
    <definedName name="xxx" hidden="1">{#N/A,#N/A,FALSE,"CB";#N/A,#N/A,FALSE,"CMB";#N/A,#N/A,FALSE,"NBFI"}</definedName>
    <definedName name="xxx_1" localSheetId="0" hidden="1">{#N/A,#N/A,FALSE,"CB";#N/A,#N/A,FALSE,"CMB";#N/A,#N/A,FALSE,"NBFI"}</definedName>
    <definedName name="xxx_1" localSheetId="5" hidden="1">{#N/A,#N/A,FALSE,"CB";#N/A,#N/A,FALSE,"CMB";#N/A,#N/A,FALSE,"NBFI"}</definedName>
    <definedName name="xxx_1" localSheetId="4" hidden="1">{#N/A,#N/A,FALSE,"CB";#N/A,#N/A,FALSE,"CMB";#N/A,#N/A,FALSE,"NBFI"}</definedName>
    <definedName name="xxx_1" localSheetId="3" hidden="1">{#N/A,#N/A,FALSE,"CB";#N/A,#N/A,FALSE,"CMB";#N/A,#N/A,FALSE,"NBFI"}</definedName>
    <definedName name="xxx_1" localSheetId="10" hidden="1">{#N/A,#N/A,FALSE,"CB";#N/A,#N/A,FALSE,"CMB";#N/A,#N/A,FALSE,"NBFI"}</definedName>
    <definedName name="xxx_1" localSheetId="7" hidden="1">{#N/A,#N/A,FALSE,"CB";#N/A,#N/A,FALSE,"CMB";#N/A,#N/A,FALSE,"NBFI"}</definedName>
    <definedName name="xxx_1" hidden="1">{#N/A,#N/A,FALSE,"CB";#N/A,#N/A,FALSE,"CMB";#N/A,#N/A,FALSE,"NBFI"}</definedName>
    <definedName name="xxx_2" localSheetId="0" hidden="1">{#N/A,#N/A,FALSE,"CB";#N/A,#N/A,FALSE,"CMB";#N/A,#N/A,FALSE,"NBFI"}</definedName>
    <definedName name="xxx_2" localSheetId="5" hidden="1">{#N/A,#N/A,FALSE,"CB";#N/A,#N/A,FALSE,"CMB";#N/A,#N/A,FALSE,"NBFI"}</definedName>
    <definedName name="xxx_2" localSheetId="4" hidden="1">{#N/A,#N/A,FALSE,"CB";#N/A,#N/A,FALSE,"CMB";#N/A,#N/A,FALSE,"NBFI"}</definedName>
    <definedName name="xxx_2" localSheetId="3" hidden="1">{#N/A,#N/A,FALSE,"CB";#N/A,#N/A,FALSE,"CMB";#N/A,#N/A,FALSE,"NBFI"}</definedName>
    <definedName name="xxx_2" localSheetId="10" hidden="1">{#N/A,#N/A,FALSE,"CB";#N/A,#N/A,FALSE,"CMB";#N/A,#N/A,FALSE,"NBFI"}</definedName>
    <definedName name="xxx_2" localSheetId="7" hidden="1">{#N/A,#N/A,FALSE,"CB";#N/A,#N/A,FALSE,"CMB";#N/A,#N/A,FALSE,"NBFI"}</definedName>
    <definedName name="xxx_2" hidden="1">{#N/A,#N/A,FALSE,"CB";#N/A,#N/A,FALSE,"CMB";#N/A,#N/A,FALSE,"NBFI"}</definedName>
    <definedName name="xxxx" localSheetId="0" hidden="1">{"Riqfin97",#N/A,FALSE,"Tran";"Riqfinpro",#N/A,FALSE,"Tran"}</definedName>
    <definedName name="xxxx" localSheetId="5" hidden="1">{"Riqfin97",#N/A,FALSE,"Tran";"Riqfinpro",#N/A,FALSE,"Tran"}</definedName>
    <definedName name="xxxx" localSheetId="4" hidden="1">{"Riqfin97",#N/A,FALSE,"Tran";"Riqfinpro",#N/A,FALSE,"Tran"}</definedName>
    <definedName name="xxxx" localSheetId="3" hidden="1">{"Riqfin97",#N/A,FALSE,"Tran";"Riqfinpro",#N/A,FALSE,"Tran"}</definedName>
    <definedName name="xxxx" localSheetId="10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xxxxx" localSheetId="10" hidden="1">{"10yp capex",#N/A,FALSE,"Celtel alternative 6"}</definedName>
    <definedName name="xxxxx" localSheetId="7" hidden="1">{"10yp capex",#N/A,FALSE,"Celtel alternative 6"}</definedName>
    <definedName name="xxxxx" hidden="1">{"10yp capex",#N/A,FALSE,"Celtel alternative 6"}</definedName>
    <definedName name="xxxxxx" localSheetId="10" hidden="1">{"10yp graphs",#N/A,FALSE,"Market Data"}</definedName>
    <definedName name="xxxxxx" localSheetId="7" hidden="1">{"10yp graphs",#N/A,FALSE,"Market Data"}</definedName>
    <definedName name="xxxxxx" hidden="1">{"10yp graphs",#N/A,FALSE,"Market Data"}</definedName>
    <definedName name="xz" localSheetId="10" hidden="1">{#N/A,#N/A,FALSE,"ОТЛАДКА"}</definedName>
    <definedName name="xz" localSheetId="7" hidden="1">{#N/A,#N/A,FALSE,"ОТЛАДКА"}</definedName>
    <definedName name="xz" hidden="1">{#N/A,#N/A,FALSE,"ОТЛАДКА"}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7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cirr" localSheetId="1">#REF!</definedName>
    <definedName name="ycirr" localSheetId="0">#REF!</definedName>
    <definedName name="ycirr" localSheetId="5">#REF!</definedName>
    <definedName name="ycirr" localSheetId="4">#REF!</definedName>
    <definedName name="ycirr" localSheetId="9">#REF!</definedName>
    <definedName name="ycirr" localSheetId="3">#REF!</definedName>
    <definedName name="ycirr" localSheetId="10">#REF!</definedName>
    <definedName name="ycirr" localSheetId="6">#REF!</definedName>
    <definedName name="ycirr" localSheetId="7">#REF!</definedName>
    <definedName name="ycirr">#REF!</definedName>
    <definedName name="Year" localSheetId="1">#REF!</definedName>
    <definedName name="Year" localSheetId="0">#REF!</definedName>
    <definedName name="Year" localSheetId="5">#REF!</definedName>
    <definedName name="Year" localSheetId="4">#REF!</definedName>
    <definedName name="Year" localSheetId="9">#REF!</definedName>
    <definedName name="Year" localSheetId="3">#REF!</definedName>
    <definedName name="Year" localSheetId="10">#REF!</definedName>
    <definedName name="Year" localSheetId="6">#REF!</definedName>
    <definedName name="Year" localSheetId="7">#REF!</definedName>
    <definedName name="Year">#REF!</definedName>
    <definedName name="Year_a">IFERROR(OFFSET([20]Aggregate_Level!$U$140,-7,0,1,-COUNT([20]Aggregate_Level!$Q$140:$U$140)),[20]Main!$E$12)</definedName>
    <definedName name="Year_s">IFERROR(OFFSET([20]SingleCompany_Level!$X$90,-1,0,1,-COUNTIF([20]SingleCompany_Level!$T$90:$X$90,"&gt;0")),[20]Main!$E$12)</definedName>
    <definedName name="Year3">IFERROR(OFFSET([20]SingleCompany_Level!$AN$50,0,0,1,-COUNT([20]SingleCompany_Level!$AJ$62:$AN$62)),0)</definedName>
    <definedName name="Years" localSheetId="1">#REF!</definedName>
    <definedName name="Years" localSheetId="0">#REF!</definedName>
    <definedName name="Years" localSheetId="5">#REF!</definedName>
    <definedName name="Years" localSheetId="4">#REF!</definedName>
    <definedName name="Years" localSheetId="9">#REF!</definedName>
    <definedName name="Years" localSheetId="3">#REF!</definedName>
    <definedName name="Years" localSheetId="10">#REF!</definedName>
    <definedName name="Years" localSheetId="6">#REF!</definedName>
    <definedName name="Years" localSheetId="7">#REF!</definedName>
    <definedName name="Years">#REF!</definedName>
    <definedName name="yenr" localSheetId="1">#REF!</definedName>
    <definedName name="yenr" localSheetId="0">#REF!</definedName>
    <definedName name="yenr" localSheetId="5">#REF!</definedName>
    <definedName name="yenr" localSheetId="4">#REF!</definedName>
    <definedName name="yenr" localSheetId="9">#REF!</definedName>
    <definedName name="yenr" localSheetId="3">#REF!</definedName>
    <definedName name="yenr" localSheetId="10">#REF!</definedName>
    <definedName name="yenr" localSheetId="6">#REF!</definedName>
    <definedName name="yenr" localSheetId="7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uuuuuuu" localSheetId="10" hidden="1">{"ratios",#N/A,FALSE,"Summary Accounts"}</definedName>
    <definedName name="yuuuuuuu" localSheetId="7" hidden="1">{"ratios",#N/A,FALSE,"Summary Accounts"}</definedName>
    <definedName name="yuuuuuuu" hidden="1">{"ratios",#N/A,FALSE,"Summary Accounts"}</definedName>
    <definedName name="yy" localSheetId="0" hidden="1">{"Tab1",#N/A,FALSE,"P";"Tab2",#N/A,FALSE,"P"}</definedName>
    <definedName name="yy" localSheetId="5" hidden="1">{"Tab1",#N/A,FALSE,"P";"Tab2",#N/A,FALSE,"P"}</definedName>
    <definedName name="yy" localSheetId="4" hidden="1">{"Tab1",#N/A,FALSE,"P";"Tab2",#N/A,FALSE,"P"}</definedName>
    <definedName name="yy" localSheetId="3" hidden="1">{"Tab1",#N/A,FALSE,"P";"Tab2",#N/A,FALSE,"P"}</definedName>
    <definedName name="yy" localSheetId="10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0" hidden="1">{#N/A,#N/A,FALSE,"MS"}</definedName>
    <definedName name="yyy" localSheetId="5" hidden="1">{#N/A,#N/A,FALSE,"MS"}</definedName>
    <definedName name="yyy" localSheetId="4" hidden="1">{#N/A,#N/A,FALSE,"MS"}</definedName>
    <definedName name="yyy" localSheetId="3" hidden="1">{#N/A,#N/A,FALSE,"MS"}</definedName>
    <definedName name="yyy" localSheetId="10" hidden="1">{#N/A,#N/A,FALSE,"MS"}</definedName>
    <definedName name="yyy" localSheetId="7" hidden="1">{#N/A,#N/A,FALSE,"MS"}</definedName>
    <definedName name="yyy" hidden="1">{#N/A,#N/A,FALSE,"MS"}</definedName>
    <definedName name="yyyy" localSheetId="0" hidden="1">{"Riqfin97",#N/A,FALSE,"Tran";"Riqfinpro",#N/A,FALSE,"Tran"}</definedName>
    <definedName name="yyyy" localSheetId="5" hidden="1">{"Riqfin97",#N/A,FALSE,"Tran";"Riqfinpro",#N/A,FALSE,"Tran"}</definedName>
    <definedName name="yyyy" localSheetId="4" hidden="1">{"Riqfin97",#N/A,FALSE,"Tran";"Riqfinpro",#N/A,FALSE,"Tran"}</definedName>
    <definedName name="yyyy" localSheetId="3" hidden="1">{"Riqfin97",#N/A,FALSE,"Tran";"Riqfinpro",#N/A,FALSE,"Tran"}</definedName>
    <definedName name="yyyy" localSheetId="10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yyyyyy" localSheetId="10" hidden="1">{"p_l",#N/A,FALSE,"Summary Accounts"}</definedName>
    <definedName name="yyyyyy" localSheetId="7" hidden="1">{"p_l",#N/A,FALSE,"Summary Accounts"}</definedName>
    <definedName name="yyyyyy" hidden="1">{"p_l",#N/A,FALSE,"Summary Accounts"}</definedName>
    <definedName name="Z" localSheetId="1">[1]Imp!#REF!</definedName>
    <definedName name="Z" localSheetId="0">[1]Imp!#REF!</definedName>
    <definedName name="Z" localSheetId="5">[1]Imp!#REF!</definedName>
    <definedName name="Z" localSheetId="4">[1]Imp!#REF!</definedName>
    <definedName name="Z" localSheetId="9">[1]Imp!#REF!</definedName>
    <definedName name="Z" localSheetId="3">[1]Imp!#REF!</definedName>
    <definedName name="Z" localSheetId="10">[1]Imp!#REF!</definedName>
    <definedName name="Z" localSheetId="6">[1]Imp!#REF!</definedName>
    <definedName name="Z" localSheetId="7">[1]Imp!#REF!</definedName>
    <definedName name="Z">[1]Imp!#REF!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7" hidden="1">#REF!</definedName>
    <definedName name="Z_95224721_0485_11D4_BFD1_00508B5F4DA4_.wvu.Cols" hidden="1">#REF!</definedName>
    <definedName name="zx" localSheetId="10" hidden="1">{#N/A,#N/A,FALSE,"ОТЛАДКА"}</definedName>
    <definedName name="zx" localSheetId="7" hidden="1">{#N/A,#N/A,FALSE,"ОТЛАДКА"}</definedName>
    <definedName name="zx" hidden="1">{#N/A,#N/A,FALSE,"ОТЛАДКА"}</definedName>
    <definedName name="zxc" localSheetId="10" hidden="1">{#N/A,#N/A,FALSE,"ОТЛАДКА"}</definedName>
    <definedName name="zxc" localSheetId="7" hidden="1">{#N/A,#N/A,FALSE,"ОТЛАДКА"}</definedName>
    <definedName name="zxc" hidden="1">{#N/A,#N/A,FALSE,"ОТЛАДКА"}</definedName>
    <definedName name="zz" localSheetId="0" hidden="1">{"Tab1",#N/A,FALSE,"P";"Tab2",#N/A,FALSE,"P"}</definedName>
    <definedName name="zz" localSheetId="5" hidden="1">{"Tab1",#N/A,FALSE,"P";"Tab2",#N/A,FALSE,"P"}</definedName>
    <definedName name="zz" localSheetId="4" hidden="1">{"Tab1",#N/A,FALSE,"P";"Tab2",#N/A,FALSE,"P"}</definedName>
    <definedName name="zz" localSheetId="3" hidden="1">{"Tab1",#N/A,FALSE,"P";"Tab2",#N/A,FALSE,"P"}</definedName>
    <definedName name="zz" localSheetId="10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  <definedName name="аапапыв" localSheetId="10" hidden="1">{#N/A,#N/A,FALSE,"Aging Summary";#N/A,#N/A,FALSE,"Ratio Analysis";#N/A,#N/A,FALSE,"Test 120 Day Accts";#N/A,#N/A,FALSE,"Tickmarks"}</definedName>
    <definedName name="аапапыв" localSheetId="7" hidden="1">{#N/A,#N/A,FALSE,"Aging Summary";#N/A,#N/A,FALSE,"Ratio Analysis";#N/A,#N/A,FALSE,"Test 120 Day Accts";#N/A,#N/A,FALSE,"Tickmarks"}</definedName>
    <definedName name="аапапыв" hidden="1">{#N/A,#N/A,FALSE,"Aging Summary";#N/A,#N/A,FALSE,"Ratio Analysis";#N/A,#N/A,FALSE,"Test 120 Day Accts";#N/A,#N/A,FALSE,"Tickmarks"}</definedName>
    <definedName name="мехцех" localSheetId="10" hidden="1">{"Без наших расчетов",#N/A,FALSE,"Метод накопления активов"}</definedName>
    <definedName name="мехцех" localSheetId="7" hidden="1">{"Без наших расчетов",#N/A,FALSE,"Метод накопления активов"}</definedName>
    <definedName name="мехцех" hidden="1">{"Без наших расчетов",#N/A,FALSE,"Метод накопления активов"}</definedName>
    <definedName name="октябрь" localSheetId="10" hidden="1">{#N/A,#N/A,FALSE,"ОТЛАДКА"}</definedName>
    <definedName name="октябрь" localSheetId="7" hidden="1">{#N/A,#N/A,FALSE,"ОТЛАДКА"}</definedName>
    <definedName name="октябрь" hidden="1">{#N/A,#N/A,FALSE,"ОТЛАДКА"}</definedName>
    <definedName name="აა" localSheetId="1">#REF!</definedName>
    <definedName name="აა" localSheetId="9">#REF!</definedName>
    <definedName name="აა" localSheetId="10">#REF!</definedName>
    <definedName name="აა" localSheetId="6">#REF!</definedName>
    <definedName name="აა" localSheetId="7">#REF!</definedName>
    <definedName name="აა">#REF!</definedName>
    <definedName name="აე" localSheetId="10" hidden="1">{#N/A,#N/A,FALSE,"ОТЛАДКА"}</definedName>
    <definedName name="აე" localSheetId="7" hidden="1">{#N/A,#N/A,FALSE,"ОТЛАДКА"}</definedName>
    <definedName name="აე" hidden="1">{#N/A,#N/A,FALSE,"ОТЛАДКА"}</definedName>
    <definedName name="არდი" localSheetId="10" hidden="1">{#N/A,#N/A,FALSE,"ОТЛАДКА"}</definedName>
    <definedName name="არდი" localSheetId="7" hidden="1">{#N/A,#N/A,FALSE,"ОТЛАДКА"}</definedName>
    <definedName name="არდი" hidden="1">{#N/A,#N/A,FALSE,"ОТЛАДКА"}</definedName>
    <definedName name="ბალანსი" localSheetId="1">#REF!</definedName>
    <definedName name="ბალანსი" localSheetId="9">#REF!</definedName>
    <definedName name="ბალანსი" localSheetId="10">#REF!</definedName>
    <definedName name="ბალანსი" localSheetId="6">#REF!</definedName>
    <definedName name="ბალანსი" localSheetId="7">#REF!</definedName>
    <definedName name="ბალანსი">#REF!</definedName>
    <definedName name="გფჰგფჰ" localSheetId="10" hidden="1">{#N/A,#N/A,FALSE,"ОТЛАДКА"}</definedName>
    <definedName name="გფჰგფჰ" localSheetId="7" hidden="1">{#N/A,#N/A,FALSE,"ОТЛАДКА"}</definedName>
    <definedName name="გფჰგფჰ" hidden="1">{#N/A,#N/A,FALSE,"ОТЛАДКА"}</definedName>
    <definedName name="ვალდებულებები" localSheetId="1">#REF!</definedName>
    <definedName name="ვალდებულებები" localSheetId="9">#REF!</definedName>
    <definedName name="ვალდებულებები" localSheetId="10">#REF!</definedName>
    <definedName name="ვალდებულებები" localSheetId="6">#REF!</definedName>
    <definedName name="ვალდებულებები" localSheetId="7">#REF!</definedName>
    <definedName name="ვალდებულებები">#REF!</definedName>
    <definedName name="ვერსიო" localSheetId="1" hidden="1">#REF!</definedName>
    <definedName name="ვერსიო" localSheetId="9" hidden="1">#REF!</definedName>
    <definedName name="ვერსიო" localSheetId="10" hidden="1">#REF!</definedName>
    <definedName name="ვერსიო" localSheetId="6" hidden="1">#REF!</definedName>
    <definedName name="ვერსიო" localSheetId="7" hidden="1">#REF!</definedName>
    <definedName name="ვერსიო" hidden="1">#REF!</definedName>
    <definedName name="თთთთთ" localSheetId="10" hidden="1">{#N/A,#N/A,FALSE,"TAXPAYRS"}</definedName>
    <definedName name="თთთთთ" localSheetId="7" hidden="1">{#N/A,#N/A,FALSE,"TAXPAYRS"}</definedName>
    <definedName name="თთთთთ" hidden="1">{#N/A,#N/A,FALSE,"TAXPAYRS"}</definedName>
    <definedName name="მშპ" localSheetId="1">#REF!</definedName>
    <definedName name="მშპ" localSheetId="0">#REF!</definedName>
    <definedName name="მშპ" localSheetId="5">#REF!</definedName>
    <definedName name="მშპ" localSheetId="4">#REF!</definedName>
    <definedName name="მშპ" localSheetId="9">#REF!</definedName>
    <definedName name="მშპ" localSheetId="3">#REF!</definedName>
    <definedName name="მშპ" localSheetId="10">#REF!</definedName>
    <definedName name="მშპ" localSheetId="6">#REF!</definedName>
    <definedName name="მშპ" localSheetId="7">#REF!</definedName>
    <definedName name="მშპ">#REF!</definedName>
    <definedName name="პროექტ" localSheetId="10" hidden="1">{#N/A,#N/A,FALSE,"ОТЛАДКА"}</definedName>
    <definedName name="პროექტ" localSheetId="7" hidden="1">{#N/A,#N/A,FALSE,"ОТЛАДКА"}</definedName>
    <definedName name="პროექტ" hidden="1">{#N/A,#N/A,FALSE,"ОТЛАДКА"}</definedName>
    <definedName name="პროექტები">'[52]ბიზნეს ინფო'!$M$8</definedName>
    <definedName name="რრრრრ" localSheetId="10" hidden="1">{#N/A,#N/A,FALSE,"ОТЛАДКА"}</definedName>
    <definedName name="რრრრრ" localSheetId="7" hidden="1">{#N/A,#N/A,FALSE,"ОТЛАДКА"}</definedName>
    <definedName name="რრრრრ" hidden="1">{#N/A,#N/A,FALSE,"ОТЛАДКА"}</definedName>
    <definedName name="სს" localSheetId="10" hidden="1">{#N/A,#N/A,FALSE,"ОТЛАДКА"}</definedName>
    <definedName name="სს" localSheetId="7" hidden="1">{#N/A,#N/A,FALSE,"ОТЛАДКА"}</definedName>
    <definedName name="სს" hidden="1">{#N/A,#N/A,FALSE,"ОТЛАДКА"}</definedName>
    <definedName name="ფდ" localSheetId="1" hidden="1">#REF!</definedName>
    <definedName name="ფდ" localSheetId="9" hidden="1">#REF!</definedName>
    <definedName name="ფდ" localSheetId="10" hidden="1">#REF!</definedName>
    <definedName name="ფდ" localSheetId="6" hidden="1">#REF!</definedName>
    <definedName name="ფდ" localSheetId="7" hidden="1">#REF!</definedName>
    <definedName name="ფდ" hidden="1">#REF!</definedName>
    <definedName name="ქ" localSheetId="10" hidden="1">{#N/A,#N/A,FALSE,"ОТЛАДКА"}</definedName>
    <definedName name="ქ" localSheetId="7" hidden="1">{#N/A,#N/A,FALSE,"ОТЛАДКА"}</definedName>
    <definedName name="ქ" hidden="1">{#N/A,#N/A,FALSE,"ОТЛАДКА"}</definedName>
    <definedName name="ცე" localSheetId="1">#REF!</definedName>
    <definedName name="ცე" localSheetId="9">#REF!</definedName>
    <definedName name="ცე" localSheetId="10">#REF!</definedName>
    <definedName name="ცე" localSheetId="6">#REF!</definedName>
    <definedName name="ცე" localSheetId="7">#REF!</definedName>
    <definedName name="ცე">#REF!</definedName>
    <definedName name="ჰ" localSheetId="10" hidden="1">{#N/A,#N/A,FALSE,"ОТЛАДКА"}</definedName>
    <definedName name="ჰ" localSheetId="7" hidden="1">{#N/A,#N/A,FALSE,"ОТЛАДКА"}</definedName>
    <definedName name="ჰ" hidden="1">{#N/A,#N/A,FALSE,"ОТЛАДКА"}</definedName>
  </definedNames>
  <calcPr calcId="162913"/>
</workbook>
</file>

<file path=xl/calcChain.xml><?xml version="1.0" encoding="utf-8"?>
<calcChain xmlns="http://schemas.openxmlformats.org/spreadsheetml/2006/main">
  <c r="H93" i="13" l="1"/>
  <c r="G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I85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I74" i="13"/>
  <c r="H74" i="13"/>
  <c r="G74" i="13"/>
  <c r="H73" i="13"/>
  <c r="G73" i="13"/>
  <c r="H72" i="13"/>
  <c r="G72" i="13"/>
  <c r="H71" i="13"/>
  <c r="G71" i="13"/>
  <c r="H70" i="13"/>
  <c r="G70" i="13"/>
  <c r="H69" i="13"/>
  <c r="G69" i="13"/>
  <c r="I68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I57" i="13"/>
  <c r="H57" i="13"/>
  <c r="G57" i="13"/>
  <c r="H56" i="13"/>
  <c r="G56" i="13"/>
  <c r="H55" i="13"/>
  <c r="G55" i="13"/>
  <c r="I54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I48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I27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I21" i="13"/>
  <c r="H21" i="13"/>
  <c r="G21" i="13"/>
  <c r="H20" i="13"/>
  <c r="G20" i="13"/>
  <c r="H19" i="13"/>
  <c r="G19" i="13"/>
  <c r="H18" i="13"/>
  <c r="G18" i="13"/>
  <c r="I17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I4" i="13"/>
  <c r="H4" i="13"/>
  <c r="G4" i="13"/>
  <c r="I3" i="13"/>
  <c r="H3" i="13"/>
  <c r="G3" i="13"/>
  <c r="D3" i="12" l="1"/>
  <c r="C3" i="12"/>
  <c r="G68" i="11" l="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F3" i="11"/>
  <c r="E68" i="11"/>
  <c r="D68" i="11"/>
  <c r="C68" i="11"/>
  <c r="E16" i="11"/>
  <c r="E3" i="11" s="1"/>
  <c r="C16" i="11"/>
  <c r="C3" i="11" s="1"/>
  <c r="D16" i="11"/>
  <c r="D3" i="11" s="1"/>
  <c r="E4" i="11"/>
  <c r="D4" i="11"/>
  <c r="C4" i="11"/>
  <c r="I1849" i="4" l="1"/>
  <c r="C6" i="8" l="1"/>
  <c r="C4" i="8"/>
  <c r="C10" i="7"/>
  <c r="C23" i="7" s="1"/>
  <c r="C6" i="7"/>
  <c r="C5" i="7"/>
  <c r="C3" i="7"/>
  <c r="D37" i="6"/>
  <c r="A37" i="6" s="1"/>
  <c r="C37" i="6"/>
  <c r="D35" i="6"/>
  <c r="C35" i="6"/>
  <c r="D33" i="6"/>
  <c r="C33" i="6"/>
  <c r="A33" i="6" s="1"/>
  <c r="C31" i="6"/>
  <c r="A28" i="6"/>
  <c r="D26" i="6"/>
  <c r="C26" i="6"/>
  <c r="D25" i="6"/>
  <c r="C25" i="6"/>
  <c r="D24" i="6"/>
  <c r="C24" i="6"/>
  <c r="D23" i="6"/>
  <c r="C23" i="6"/>
  <c r="D21" i="6"/>
  <c r="C21" i="6"/>
  <c r="C19" i="6" s="1"/>
  <c r="D20" i="6"/>
  <c r="C20" i="6"/>
  <c r="A20" i="6" s="1"/>
  <c r="A17" i="6"/>
  <c r="D13" i="6"/>
  <c r="C13" i="6"/>
  <c r="D12" i="6"/>
  <c r="C12" i="6"/>
  <c r="D11" i="6"/>
  <c r="C11" i="6"/>
  <c r="D10" i="6"/>
  <c r="C10" i="6"/>
  <c r="A8" i="6"/>
  <c r="D6" i="6"/>
  <c r="C6" i="6"/>
  <c r="D4" i="6"/>
  <c r="C4" i="6"/>
  <c r="A4" i="6" s="1"/>
  <c r="D32" i="6"/>
  <c r="F1930" i="4"/>
  <c r="A1930" i="4"/>
  <c r="F1929" i="4"/>
  <c r="A1929" i="4"/>
  <c r="F1928" i="4"/>
  <c r="A1928" i="4"/>
  <c r="F1927" i="4"/>
  <c r="A1927" i="4"/>
  <c r="F1926" i="4"/>
  <c r="A1926" i="4"/>
  <c r="F1925" i="4"/>
  <c r="A1925" i="4"/>
  <c r="F1924" i="4"/>
  <c r="A1924" i="4"/>
  <c r="F1923" i="4"/>
  <c r="A1923" i="4"/>
  <c r="F1922" i="4"/>
  <c r="A1922" i="4"/>
  <c r="F1921" i="4"/>
  <c r="A1921" i="4"/>
  <c r="F1920" i="4"/>
  <c r="A1920" i="4"/>
  <c r="F1919" i="4"/>
  <c r="A1919" i="4"/>
  <c r="F1918" i="4"/>
  <c r="A1918" i="4"/>
  <c r="F1917" i="4"/>
  <c r="A1917" i="4"/>
  <c r="F1916" i="4"/>
  <c r="A1916" i="4"/>
  <c r="F1915" i="4"/>
  <c r="A1915" i="4"/>
  <c r="F1914" i="4"/>
  <c r="A1914" i="4"/>
  <c r="F1913" i="4"/>
  <c r="A1913" i="4"/>
  <c r="F1912" i="4"/>
  <c r="A1912" i="4"/>
  <c r="F1911" i="4"/>
  <c r="A1911" i="4"/>
  <c r="F1910" i="4"/>
  <c r="A1910" i="4"/>
  <c r="F1909" i="4"/>
  <c r="A1909" i="4"/>
  <c r="F1908" i="4"/>
  <c r="A1908" i="4"/>
  <c r="F1907" i="4"/>
  <c r="A1907" i="4"/>
  <c r="F1906" i="4"/>
  <c r="A1906" i="4"/>
  <c r="F1905" i="4"/>
  <c r="A1905" i="4"/>
  <c r="F1904" i="4"/>
  <c r="A1904" i="4"/>
  <c r="F1903" i="4"/>
  <c r="A1903" i="4"/>
  <c r="F1902" i="4"/>
  <c r="A1902" i="4"/>
  <c r="F1901" i="4"/>
  <c r="A1901" i="4"/>
  <c r="F1900" i="4"/>
  <c r="A1900" i="4"/>
  <c r="F1899" i="4"/>
  <c r="A1899" i="4"/>
  <c r="F1898" i="4"/>
  <c r="A1898" i="4"/>
  <c r="F1897" i="4"/>
  <c r="A1897" i="4"/>
  <c r="F1896" i="4"/>
  <c r="A1896" i="4"/>
  <c r="F1895" i="4"/>
  <c r="A1895" i="4"/>
  <c r="F1894" i="4"/>
  <c r="A1894" i="4"/>
  <c r="F1893" i="4"/>
  <c r="A1893" i="4"/>
  <c r="F1892" i="4"/>
  <c r="A1892" i="4"/>
  <c r="F1891" i="4"/>
  <c r="A1891" i="4"/>
  <c r="F1890" i="4"/>
  <c r="A1890" i="4"/>
  <c r="F1889" i="4"/>
  <c r="A1889" i="4"/>
  <c r="F1888" i="4"/>
  <c r="A1888" i="4"/>
  <c r="F1887" i="4"/>
  <c r="A1887" i="4"/>
  <c r="F1886" i="4"/>
  <c r="A1886" i="4"/>
  <c r="F1885" i="4"/>
  <c r="A1885" i="4"/>
  <c r="F1884" i="4"/>
  <c r="A1884" i="4"/>
  <c r="F1883" i="4"/>
  <c r="A1883" i="4"/>
  <c r="F1882" i="4"/>
  <c r="A1882" i="4"/>
  <c r="F1881" i="4"/>
  <c r="A1881" i="4"/>
  <c r="F1880" i="4"/>
  <c r="A1880" i="4"/>
  <c r="F1879" i="4"/>
  <c r="A1879" i="4"/>
  <c r="F1878" i="4"/>
  <c r="A1878" i="4"/>
  <c r="F1877" i="4"/>
  <c r="A1877" i="4"/>
  <c r="F1876" i="4"/>
  <c r="A1876" i="4"/>
  <c r="F1875" i="4"/>
  <c r="A1875" i="4"/>
  <c r="F1874" i="4"/>
  <c r="A1874" i="4"/>
  <c r="F1873" i="4"/>
  <c r="A1873" i="4"/>
  <c r="F1872" i="4"/>
  <c r="A1872" i="4"/>
  <c r="F1871" i="4"/>
  <c r="A1871" i="4"/>
  <c r="F1870" i="4"/>
  <c r="A1870" i="4"/>
  <c r="F1869" i="4"/>
  <c r="A1869" i="4"/>
  <c r="F1868" i="4"/>
  <c r="A1868" i="4"/>
  <c r="F1867" i="4"/>
  <c r="A1867" i="4"/>
  <c r="F1866" i="4"/>
  <c r="A1866" i="4"/>
  <c r="F1865" i="4"/>
  <c r="A1865" i="4"/>
  <c r="F1864" i="4"/>
  <c r="A1864" i="4"/>
  <c r="F1863" i="4"/>
  <c r="A1863" i="4"/>
  <c r="F1862" i="4"/>
  <c r="A1862" i="4"/>
  <c r="F1861" i="4"/>
  <c r="A1861" i="4"/>
  <c r="F1860" i="4"/>
  <c r="A1860" i="4"/>
  <c r="F1859" i="4"/>
  <c r="A1859" i="4"/>
  <c r="F1858" i="4"/>
  <c r="A1858" i="4"/>
  <c r="F1857" i="4"/>
  <c r="A1857" i="4"/>
  <c r="F1856" i="4"/>
  <c r="A1856" i="4"/>
  <c r="F1855" i="4"/>
  <c r="A1855" i="4"/>
  <c r="F1854" i="4"/>
  <c r="A1854" i="4"/>
  <c r="F1853" i="4"/>
  <c r="A1853" i="4"/>
  <c r="F1852" i="4"/>
  <c r="A1852" i="4"/>
  <c r="F1851" i="4"/>
  <c r="A1851" i="4"/>
  <c r="F1850" i="4"/>
  <c r="A1850" i="4"/>
  <c r="F1849" i="4"/>
  <c r="A1849" i="4"/>
  <c r="F1848" i="4"/>
  <c r="A1848" i="4"/>
  <c r="F1847" i="4"/>
  <c r="A1847" i="4"/>
  <c r="F1846" i="4"/>
  <c r="A1846" i="4"/>
  <c r="F1845" i="4"/>
  <c r="A1845" i="4"/>
  <c r="F1844" i="4"/>
  <c r="A1844" i="4"/>
  <c r="F1843" i="4"/>
  <c r="A1843" i="4"/>
  <c r="F1842" i="4"/>
  <c r="A1842" i="4"/>
  <c r="F1841" i="4"/>
  <c r="A1841" i="4"/>
  <c r="F1840" i="4"/>
  <c r="A1840" i="4"/>
  <c r="F1839" i="4"/>
  <c r="A1839" i="4"/>
  <c r="F1838" i="4"/>
  <c r="A1838" i="4"/>
  <c r="F1837" i="4"/>
  <c r="A1837" i="4"/>
  <c r="F1836" i="4"/>
  <c r="A1836" i="4"/>
  <c r="F1835" i="4"/>
  <c r="A1835" i="4"/>
  <c r="F1834" i="4"/>
  <c r="A1834" i="4"/>
  <c r="F1833" i="4"/>
  <c r="A1833" i="4"/>
  <c r="F1832" i="4"/>
  <c r="A1832" i="4"/>
  <c r="F1831" i="4"/>
  <c r="A1831" i="4"/>
  <c r="F1830" i="4"/>
  <c r="A1830" i="4"/>
  <c r="F1829" i="4"/>
  <c r="A1829" i="4"/>
  <c r="F1828" i="4"/>
  <c r="A1828" i="4"/>
  <c r="F1827" i="4"/>
  <c r="A1827" i="4"/>
  <c r="F1826" i="4"/>
  <c r="A1826" i="4"/>
  <c r="F1825" i="4"/>
  <c r="A1825" i="4"/>
  <c r="F1824" i="4"/>
  <c r="A1824" i="4"/>
  <c r="F1823" i="4"/>
  <c r="A1823" i="4"/>
  <c r="F1822" i="4"/>
  <c r="A1822" i="4"/>
  <c r="F1821" i="4"/>
  <c r="A1821" i="4"/>
  <c r="F1820" i="4"/>
  <c r="A1820" i="4"/>
  <c r="F1819" i="4"/>
  <c r="A1819" i="4"/>
  <c r="F1818" i="4"/>
  <c r="A1818" i="4"/>
  <c r="F1817" i="4"/>
  <c r="A1817" i="4"/>
  <c r="F1816" i="4"/>
  <c r="A1816" i="4"/>
  <c r="F1815" i="4"/>
  <c r="A1815" i="4"/>
  <c r="F1814" i="4"/>
  <c r="A1814" i="4"/>
  <c r="F1813" i="4"/>
  <c r="A1813" i="4"/>
  <c r="F1812" i="4"/>
  <c r="A1812" i="4"/>
  <c r="F1811" i="4"/>
  <c r="A1811" i="4"/>
  <c r="F1810" i="4"/>
  <c r="A1810" i="4"/>
  <c r="F1809" i="4"/>
  <c r="A1809" i="4"/>
  <c r="F1808" i="4"/>
  <c r="A1808" i="4"/>
  <c r="F1807" i="4"/>
  <c r="A1807" i="4"/>
  <c r="F1806" i="4"/>
  <c r="A1806" i="4"/>
  <c r="F1805" i="4"/>
  <c r="A1805" i="4"/>
  <c r="F1804" i="4"/>
  <c r="A1804" i="4"/>
  <c r="F1803" i="4"/>
  <c r="A1803" i="4"/>
  <c r="F1802" i="4"/>
  <c r="A1802" i="4"/>
  <c r="F1801" i="4"/>
  <c r="A1801" i="4"/>
  <c r="F1800" i="4"/>
  <c r="A1800" i="4"/>
  <c r="F1799" i="4"/>
  <c r="A1799" i="4"/>
  <c r="F1798" i="4"/>
  <c r="A1798" i="4"/>
  <c r="F1797" i="4"/>
  <c r="A1797" i="4"/>
  <c r="F1796" i="4"/>
  <c r="A1796" i="4"/>
  <c r="F1795" i="4"/>
  <c r="A1795" i="4"/>
  <c r="F1794" i="4"/>
  <c r="A1794" i="4"/>
  <c r="F1793" i="4"/>
  <c r="A1793" i="4"/>
  <c r="F1792" i="4"/>
  <c r="A1792" i="4"/>
  <c r="F1791" i="4"/>
  <c r="A1791" i="4"/>
  <c r="F1790" i="4"/>
  <c r="A1790" i="4"/>
  <c r="F1789" i="4"/>
  <c r="A1789" i="4"/>
  <c r="F1788" i="4"/>
  <c r="A1788" i="4"/>
  <c r="F1787" i="4"/>
  <c r="A1787" i="4"/>
  <c r="F1786" i="4"/>
  <c r="A1786" i="4"/>
  <c r="F1785" i="4"/>
  <c r="A1785" i="4"/>
  <c r="F1784" i="4"/>
  <c r="A1784" i="4"/>
  <c r="F1783" i="4"/>
  <c r="A1783" i="4"/>
  <c r="F1782" i="4"/>
  <c r="A1782" i="4"/>
  <c r="F1781" i="4"/>
  <c r="A1781" i="4"/>
  <c r="F1780" i="4"/>
  <c r="A1780" i="4"/>
  <c r="F1779" i="4"/>
  <c r="A1779" i="4"/>
  <c r="F1778" i="4"/>
  <c r="A1778" i="4"/>
  <c r="F1777" i="4"/>
  <c r="A1777" i="4"/>
  <c r="F1776" i="4"/>
  <c r="A1776" i="4"/>
  <c r="F1775" i="4"/>
  <c r="A1775" i="4"/>
  <c r="F1774" i="4"/>
  <c r="A1774" i="4"/>
  <c r="F1773" i="4"/>
  <c r="A1773" i="4"/>
  <c r="F1772" i="4"/>
  <c r="A1772" i="4"/>
  <c r="F1771" i="4"/>
  <c r="A1771" i="4"/>
  <c r="F1770" i="4"/>
  <c r="A1770" i="4"/>
  <c r="F1769" i="4"/>
  <c r="A1769" i="4"/>
  <c r="F1768" i="4"/>
  <c r="A1768" i="4"/>
  <c r="F1767" i="4"/>
  <c r="A1767" i="4"/>
  <c r="F1766" i="4"/>
  <c r="A1766" i="4"/>
  <c r="F1765" i="4"/>
  <c r="A1765" i="4"/>
  <c r="F1764" i="4"/>
  <c r="A1764" i="4"/>
  <c r="F1763" i="4"/>
  <c r="A1763" i="4"/>
  <c r="F1762" i="4"/>
  <c r="A1762" i="4"/>
  <c r="F1761" i="4"/>
  <c r="A1761" i="4"/>
  <c r="F1760" i="4"/>
  <c r="A1760" i="4"/>
  <c r="F1759" i="4"/>
  <c r="A1759" i="4"/>
  <c r="F1758" i="4"/>
  <c r="A1758" i="4"/>
  <c r="F1757" i="4"/>
  <c r="A1757" i="4"/>
  <c r="F1756" i="4"/>
  <c r="A1756" i="4"/>
  <c r="F1755" i="4"/>
  <c r="A1755" i="4"/>
  <c r="F1754" i="4"/>
  <c r="A1754" i="4"/>
  <c r="F1753" i="4"/>
  <c r="A1753" i="4"/>
  <c r="F1752" i="4"/>
  <c r="A1752" i="4"/>
  <c r="F1751" i="4"/>
  <c r="A1751" i="4"/>
  <c r="F1750" i="4"/>
  <c r="A1750" i="4"/>
  <c r="F1749" i="4"/>
  <c r="A1749" i="4"/>
  <c r="F1748" i="4"/>
  <c r="A1748" i="4"/>
  <c r="F1747" i="4"/>
  <c r="A1747" i="4"/>
  <c r="F1746" i="4"/>
  <c r="A1746" i="4"/>
  <c r="F1745" i="4"/>
  <c r="A1745" i="4"/>
  <c r="F1744" i="4"/>
  <c r="A1744" i="4"/>
  <c r="F1743" i="4"/>
  <c r="A1743" i="4"/>
  <c r="F1742" i="4"/>
  <c r="A1742" i="4"/>
  <c r="F1741" i="4"/>
  <c r="A1741" i="4"/>
  <c r="F1740" i="4"/>
  <c r="A1740" i="4"/>
  <c r="F1739" i="4"/>
  <c r="A1739" i="4"/>
  <c r="F1738" i="4"/>
  <c r="A1738" i="4"/>
  <c r="F1737" i="4"/>
  <c r="A1737" i="4"/>
  <c r="F1736" i="4"/>
  <c r="A1736" i="4"/>
  <c r="F1735" i="4"/>
  <c r="A1735" i="4"/>
  <c r="F1734" i="4"/>
  <c r="A1734" i="4"/>
  <c r="F1733" i="4"/>
  <c r="A1733" i="4"/>
  <c r="F1732" i="4"/>
  <c r="A1732" i="4"/>
  <c r="F1731" i="4"/>
  <c r="A1731" i="4"/>
  <c r="F1730" i="4"/>
  <c r="A1730" i="4"/>
  <c r="F1729" i="4"/>
  <c r="A1729" i="4"/>
  <c r="F1728" i="4"/>
  <c r="A1728" i="4"/>
  <c r="F1727" i="4"/>
  <c r="A1727" i="4"/>
  <c r="F1726" i="4"/>
  <c r="A1726" i="4"/>
  <c r="F1725" i="4"/>
  <c r="A1725" i="4"/>
  <c r="F1724" i="4"/>
  <c r="A1724" i="4"/>
  <c r="F1723" i="4"/>
  <c r="A1723" i="4"/>
  <c r="F1722" i="4"/>
  <c r="A1722" i="4"/>
  <c r="F1721" i="4"/>
  <c r="A1721" i="4"/>
  <c r="F1720" i="4"/>
  <c r="A1720" i="4"/>
  <c r="F1719" i="4"/>
  <c r="A1719" i="4"/>
  <c r="F1718" i="4"/>
  <c r="A1718" i="4"/>
  <c r="F1717" i="4"/>
  <c r="A1717" i="4"/>
  <c r="F1716" i="4"/>
  <c r="A1716" i="4"/>
  <c r="F1715" i="4"/>
  <c r="A1715" i="4"/>
  <c r="F1714" i="4"/>
  <c r="A1714" i="4"/>
  <c r="F1713" i="4"/>
  <c r="A1713" i="4"/>
  <c r="F1712" i="4"/>
  <c r="A1712" i="4"/>
  <c r="F1711" i="4"/>
  <c r="A1711" i="4"/>
  <c r="F1710" i="4"/>
  <c r="A1710" i="4"/>
  <c r="F1709" i="4"/>
  <c r="A1709" i="4"/>
  <c r="F1708" i="4"/>
  <c r="A1708" i="4"/>
  <c r="F1707" i="4"/>
  <c r="A1707" i="4"/>
  <c r="F1706" i="4"/>
  <c r="A1706" i="4"/>
  <c r="F1705" i="4"/>
  <c r="A1705" i="4"/>
  <c r="F1704" i="4"/>
  <c r="A1704" i="4"/>
  <c r="F1703" i="4"/>
  <c r="A1703" i="4"/>
  <c r="F1702" i="4"/>
  <c r="A1702" i="4"/>
  <c r="F1701" i="4"/>
  <c r="A1701" i="4"/>
  <c r="F1700" i="4"/>
  <c r="A1700" i="4"/>
  <c r="F1699" i="4"/>
  <c r="A1699" i="4"/>
  <c r="F1698" i="4"/>
  <c r="A1698" i="4"/>
  <c r="F1697" i="4"/>
  <c r="A1697" i="4"/>
  <c r="F1696" i="4"/>
  <c r="A1696" i="4"/>
  <c r="F1695" i="4"/>
  <c r="A1695" i="4"/>
  <c r="F1694" i="4"/>
  <c r="A1694" i="4"/>
  <c r="F1693" i="4"/>
  <c r="A1693" i="4"/>
  <c r="F1692" i="4"/>
  <c r="A1692" i="4"/>
  <c r="F1691" i="4"/>
  <c r="A1691" i="4"/>
  <c r="F1690" i="4"/>
  <c r="A1690" i="4"/>
  <c r="F1689" i="4"/>
  <c r="A1689" i="4"/>
  <c r="F1688" i="4"/>
  <c r="A1688" i="4"/>
  <c r="F1687" i="4"/>
  <c r="A1687" i="4"/>
  <c r="F1686" i="4"/>
  <c r="A1686" i="4"/>
  <c r="F1685" i="4"/>
  <c r="A1685" i="4"/>
  <c r="F1684" i="4"/>
  <c r="A1684" i="4"/>
  <c r="F1683" i="4"/>
  <c r="A1683" i="4"/>
  <c r="F1682" i="4"/>
  <c r="A1682" i="4"/>
  <c r="F1681" i="4"/>
  <c r="A1681" i="4"/>
  <c r="F1680" i="4"/>
  <c r="A1680" i="4"/>
  <c r="F1679" i="4"/>
  <c r="A1679" i="4"/>
  <c r="F1678" i="4"/>
  <c r="A1678" i="4"/>
  <c r="F1677" i="4"/>
  <c r="A1677" i="4"/>
  <c r="F1676" i="4"/>
  <c r="A1676" i="4"/>
  <c r="F1675" i="4"/>
  <c r="A1675" i="4"/>
  <c r="F1674" i="4"/>
  <c r="A1674" i="4"/>
  <c r="F1673" i="4"/>
  <c r="A1673" i="4"/>
  <c r="F1672" i="4"/>
  <c r="A1672" i="4"/>
  <c r="F1671" i="4"/>
  <c r="A1671" i="4"/>
  <c r="F1670" i="4"/>
  <c r="A1670" i="4"/>
  <c r="F1669" i="4"/>
  <c r="A1669" i="4"/>
  <c r="F1668" i="4"/>
  <c r="A1668" i="4"/>
  <c r="F1667" i="4"/>
  <c r="A1667" i="4"/>
  <c r="F1666" i="4"/>
  <c r="A1666" i="4"/>
  <c r="F1665" i="4"/>
  <c r="A1665" i="4"/>
  <c r="F1664" i="4"/>
  <c r="A1664" i="4"/>
  <c r="F1663" i="4"/>
  <c r="A1663" i="4"/>
  <c r="F1662" i="4"/>
  <c r="A1662" i="4"/>
  <c r="F1661" i="4"/>
  <c r="A1661" i="4"/>
  <c r="F1660" i="4"/>
  <c r="A1660" i="4"/>
  <c r="F1659" i="4"/>
  <c r="A1659" i="4"/>
  <c r="F1658" i="4"/>
  <c r="A1658" i="4"/>
  <c r="F1657" i="4"/>
  <c r="A1657" i="4"/>
  <c r="F1656" i="4"/>
  <c r="A1656" i="4"/>
  <c r="F1655" i="4"/>
  <c r="A1655" i="4"/>
  <c r="F1654" i="4"/>
  <c r="A1654" i="4"/>
  <c r="F1653" i="4"/>
  <c r="A1653" i="4"/>
  <c r="F1652" i="4"/>
  <c r="A1652" i="4"/>
  <c r="F1651" i="4"/>
  <c r="A1651" i="4"/>
  <c r="F1650" i="4"/>
  <c r="A1650" i="4"/>
  <c r="F1649" i="4"/>
  <c r="A1649" i="4"/>
  <c r="F1648" i="4"/>
  <c r="A1648" i="4"/>
  <c r="F1647" i="4"/>
  <c r="A1647" i="4"/>
  <c r="F1646" i="4"/>
  <c r="A1646" i="4"/>
  <c r="F1645" i="4"/>
  <c r="A1645" i="4"/>
  <c r="F1644" i="4"/>
  <c r="A1644" i="4"/>
  <c r="F1643" i="4"/>
  <c r="A1643" i="4"/>
  <c r="F1642" i="4"/>
  <c r="A1642" i="4"/>
  <c r="F1641" i="4"/>
  <c r="A1641" i="4"/>
  <c r="F1640" i="4"/>
  <c r="A1640" i="4"/>
  <c r="F1639" i="4"/>
  <c r="A1639" i="4"/>
  <c r="F1638" i="4"/>
  <c r="A1638" i="4"/>
  <c r="F1637" i="4"/>
  <c r="A1637" i="4"/>
  <c r="F1636" i="4"/>
  <c r="A1636" i="4"/>
  <c r="F1635" i="4"/>
  <c r="A1635" i="4"/>
  <c r="F1634" i="4"/>
  <c r="A1634" i="4"/>
  <c r="F1633" i="4"/>
  <c r="A1633" i="4"/>
  <c r="F1632" i="4"/>
  <c r="A1632" i="4"/>
  <c r="F1631" i="4"/>
  <c r="A1631" i="4"/>
  <c r="F1630" i="4"/>
  <c r="A1630" i="4"/>
  <c r="F1629" i="4"/>
  <c r="A1629" i="4"/>
  <c r="F1628" i="4"/>
  <c r="A1628" i="4"/>
  <c r="F1627" i="4"/>
  <c r="A1627" i="4"/>
  <c r="F1626" i="4"/>
  <c r="A1626" i="4"/>
  <c r="F1625" i="4"/>
  <c r="A1625" i="4"/>
  <c r="F1624" i="4"/>
  <c r="A1624" i="4"/>
  <c r="F1623" i="4"/>
  <c r="A1623" i="4"/>
  <c r="F1622" i="4"/>
  <c r="A1622" i="4"/>
  <c r="F1621" i="4"/>
  <c r="A1621" i="4"/>
  <c r="F1620" i="4"/>
  <c r="A1620" i="4"/>
  <c r="F1619" i="4"/>
  <c r="A1619" i="4"/>
  <c r="F1618" i="4"/>
  <c r="A1618" i="4"/>
  <c r="F1617" i="4"/>
  <c r="A1617" i="4"/>
  <c r="F1616" i="4"/>
  <c r="A1616" i="4"/>
  <c r="F1615" i="4"/>
  <c r="A1615" i="4"/>
  <c r="F1614" i="4"/>
  <c r="A1614" i="4"/>
  <c r="F1613" i="4"/>
  <c r="A1613" i="4"/>
  <c r="F1612" i="4"/>
  <c r="A1612" i="4"/>
  <c r="F1611" i="4"/>
  <c r="A1611" i="4"/>
  <c r="F1610" i="4"/>
  <c r="A1610" i="4"/>
  <c r="F1609" i="4"/>
  <c r="A1609" i="4"/>
  <c r="F1608" i="4"/>
  <c r="A1608" i="4"/>
  <c r="F1607" i="4"/>
  <c r="A1607" i="4"/>
  <c r="F1606" i="4"/>
  <c r="A1606" i="4"/>
  <c r="F1605" i="4"/>
  <c r="A1605" i="4"/>
  <c r="F1604" i="4"/>
  <c r="A1604" i="4"/>
  <c r="F1603" i="4"/>
  <c r="A1603" i="4"/>
  <c r="F1602" i="4"/>
  <c r="A1602" i="4"/>
  <c r="F1601" i="4"/>
  <c r="A1601" i="4"/>
  <c r="F1600" i="4"/>
  <c r="A1600" i="4"/>
  <c r="F1599" i="4"/>
  <c r="A1599" i="4"/>
  <c r="F1598" i="4"/>
  <c r="A1598" i="4"/>
  <c r="F1597" i="4"/>
  <c r="A1597" i="4"/>
  <c r="F1596" i="4"/>
  <c r="A1596" i="4"/>
  <c r="F1595" i="4"/>
  <c r="A1595" i="4"/>
  <c r="F1594" i="4"/>
  <c r="A1594" i="4"/>
  <c r="F1593" i="4"/>
  <c r="A1593" i="4"/>
  <c r="F1592" i="4"/>
  <c r="A1592" i="4"/>
  <c r="F1591" i="4"/>
  <c r="A1591" i="4"/>
  <c r="F1590" i="4"/>
  <c r="A1590" i="4"/>
  <c r="F1589" i="4"/>
  <c r="A1589" i="4"/>
  <c r="F1588" i="4"/>
  <c r="A1588" i="4"/>
  <c r="F1587" i="4"/>
  <c r="A1587" i="4"/>
  <c r="F1586" i="4"/>
  <c r="A1586" i="4"/>
  <c r="F1585" i="4"/>
  <c r="A1585" i="4"/>
  <c r="F1584" i="4"/>
  <c r="A1584" i="4"/>
  <c r="F1583" i="4"/>
  <c r="A1583" i="4"/>
  <c r="F1582" i="4"/>
  <c r="A1582" i="4"/>
  <c r="F1581" i="4"/>
  <c r="A1581" i="4"/>
  <c r="F1580" i="4"/>
  <c r="A1580" i="4"/>
  <c r="F1579" i="4"/>
  <c r="A1579" i="4"/>
  <c r="F1578" i="4"/>
  <c r="A1578" i="4"/>
  <c r="F1577" i="4"/>
  <c r="A1577" i="4"/>
  <c r="F1576" i="4"/>
  <c r="A1576" i="4"/>
  <c r="F1575" i="4"/>
  <c r="A1575" i="4"/>
  <c r="F1574" i="4"/>
  <c r="A1574" i="4"/>
  <c r="F1573" i="4"/>
  <c r="A1573" i="4"/>
  <c r="F1572" i="4"/>
  <c r="A1572" i="4"/>
  <c r="F1571" i="4"/>
  <c r="A1571" i="4"/>
  <c r="F1570" i="4"/>
  <c r="A1570" i="4"/>
  <c r="F1569" i="4"/>
  <c r="A1569" i="4"/>
  <c r="F1568" i="4"/>
  <c r="A1568" i="4"/>
  <c r="F1567" i="4"/>
  <c r="A1567" i="4"/>
  <c r="F1566" i="4"/>
  <c r="A1566" i="4"/>
  <c r="F1565" i="4"/>
  <c r="A1565" i="4"/>
  <c r="F1564" i="4"/>
  <c r="A1564" i="4"/>
  <c r="F1563" i="4"/>
  <c r="A1563" i="4"/>
  <c r="F1562" i="4"/>
  <c r="A1562" i="4"/>
  <c r="F1561" i="4"/>
  <c r="A1561" i="4"/>
  <c r="F1560" i="4"/>
  <c r="A1560" i="4"/>
  <c r="F1559" i="4"/>
  <c r="A1559" i="4"/>
  <c r="F1558" i="4"/>
  <c r="A1558" i="4"/>
  <c r="F1557" i="4"/>
  <c r="A1557" i="4"/>
  <c r="F1556" i="4"/>
  <c r="A1556" i="4"/>
  <c r="F1555" i="4"/>
  <c r="A1555" i="4"/>
  <c r="F1554" i="4"/>
  <c r="A1554" i="4"/>
  <c r="F1553" i="4"/>
  <c r="A1553" i="4"/>
  <c r="F1552" i="4"/>
  <c r="A1552" i="4"/>
  <c r="F1551" i="4"/>
  <c r="A1551" i="4"/>
  <c r="F1550" i="4"/>
  <c r="A1550" i="4"/>
  <c r="F1549" i="4"/>
  <c r="A1549" i="4"/>
  <c r="F1548" i="4"/>
  <c r="A1548" i="4"/>
  <c r="F1547" i="4"/>
  <c r="A1547" i="4"/>
  <c r="F1546" i="4"/>
  <c r="A1546" i="4"/>
  <c r="F1545" i="4"/>
  <c r="A1545" i="4"/>
  <c r="F1544" i="4"/>
  <c r="A1544" i="4"/>
  <c r="F1543" i="4"/>
  <c r="A1543" i="4"/>
  <c r="F1542" i="4"/>
  <c r="A1542" i="4"/>
  <c r="F1541" i="4"/>
  <c r="A1541" i="4"/>
  <c r="F1540" i="4"/>
  <c r="A1540" i="4"/>
  <c r="F1539" i="4"/>
  <c r="A1539" i="4"/>
  <c r="F1538" i="4"/>
  <c r="A1538" i="4"/>
  <c r="F1537" i="4"/>
  <c r="A1537" i="4"/>
  <c r="F1536" i="4"/>
  <c r="A1536" i="4"/>
  <c r="F1535" i="4"/>
  <c r="A1535" i="4"/>
  <c r="F1534" i="4"/>
  <c r="A1534" i="4"/>
  <c r="F1533" i="4"/>
  <c r="A1533" i="4"/>
  <c r="F1532" i="4"/>
  <c r="A1532" i="4"/>
  <c r="F1531" i="4"/>
  <c r="A1531" i="4"/>
  <c r="F1530" i="4"/>
  <c r="A1530" i="4"/>
  <c r="F1529" i="4"/>
  <c r="A1529" i="4"/>
  <c r="F1528" i="4"/>
  <c r="A1528" i="4"/>
  <c r="F1527" i="4"/>
  <c r="A1527" i="4"/>
  <c r="F1526" i="4"/>
  <c r="A1526" i="4"/>
  <c r="F1525" i="4"/>
  <c r="A1525" i="4"/>
  <c r="F1524" i="4"/>
  <c r="A1524" i="4"/>
  <c r="F1523" i="4"/>
  <c r="A1523" i="4"/>
  <c r="F1522" i="4"/>
  <c r="A1522" i="4"/>
  <c r="F1521" i="4"/>
  <c r="A1521" i="4"/>
  <c r="F1520" i="4"/>
  <c r="A1520" i="4"/>
  <c r="F1519" i="4"/>
  <c r="A1519" i="4"/>
  <c r="F1518" i="4"/>
  <c r="A1518" i="4"/>
  <c r="F1517" i="4"/>
  <c r="A1517" i="4"/>
  <c r="F1516" i="4"/>
  <c r="A1516" i="4"/>
  <c r="F1515" i="4"/>
  <c r="A1515" i="4"/>
  <c r="F1514" i="4"/>
  <c r="A1514" i="4"/>
  <c r="F1513" i="4"/>
  <c r="A1513" i="4"/>
  <c r="F1512" i="4"/>
  <c r="A1512" i="4"/>
  <c r="F1511" i="4"/>
  <c r="A1511" i="4"/>
  <c r="F1510" i="4"/>
  <c r="A1510" i="4"/>
  <c r="F1509" i="4"/>
  <c r="A1509" i="4"/>
  <c r="F1508" i="4"/>
  <c r="A1508" i="4"/>
  <c r="F1507" i="4"/>
  <c r="A1507" i="4"/>
  <c r="F1506" i="4"/>
  <c r="A1506" i="4"/>
  <c r="F1505" i="4"/>
  <c r="A1505" i="4"/>
  <c r="F1504" i="4"/>
  <c r="A1504" i="4"/>
  <c r="F1503" i="4"/>
  <c r="A1503" i="4"/>
  <c r="F1502" i="4"/>
  <c r="A1502" i="4"/>
  <c r="F1501" i="4"/>
  <c r="A1501" i="4"/>
  <c r="F1500" i="4"/>
  <c r="A1500" i="4"/>
  <c r="F1499" i="4"/>
  <c r="A1499" i="4"/>
  <c r="F1498" i="4"/>
  <c r="A1498" i="4"/>
  <c r="F1497" i="4"/>
  <c r="A1497" i="4"/>
  <c r="F1496" i="4"/>
  <c r="A1496" i="4"/>
  <c r="F1495" i="4"/>
  <c r="A1495" i="4"/>
  <c r="F1494" i="4"/>
  <c r="A1494" i="4"/>
  <c r="F1493" i="4"/>
  <c r="A1493" i="4"/>
  <c r="F1492" i="4"/>
  <c r="A1492" i="4"/>
  <c r="F1491" i="4"/>
  <c r="A1491" i="4"/>
  <c r="F1490" i="4"/>
  <c r="A1490" i="4"/>
  <c r="F1489" i="4"/>
  <c r="A1489" i="4"/>
  <c r="F1488" i="4"/>
  <c r="A1488" i="4"/>
  <c r="F1487" i="4"/>
  <c r="A1487" i="4"/>
  <c r="F1486" i="4"/>
  <c r="A1486" i="4"/>
  <c r="F1485" i="4"/>
  <c r="A1485" i="4"/>
  <c r="F1484" i="4"/>
  <c r="A1484" i="4"/>
  <c r="F1483" i="4"/>
  <c r="A1483" i="4"/>
  <c r="F1482" i="4"/>
  <c r="A1482" i="4"/>
  <c r="F1481" i="4"/>
  <c r="A1481" i="4"/>
  <c r="F1480" i="4"/>
  <c r="A1480" i="4"/>
  <c r="F1479" i="4"/>
  <c r="A1479" i="4"/>
  <c r="F1478" i="4"/>
  <c r="A1478" i="4"/>
  <c r="F1477" i="4"/>
  <c r="A1477" i="4"/>
  <c r="F1476" i="4"/>
  <c r="A1476" i="4"/>
  <c r="F1475" i="4"/>
  <c r="A1475" i="4"/>
  <c r="F1474" i="4"/>
  <c r="A1474" i="4"/>
  <c r="F1473" i="4"/>
  <c r="A1473" i="4"/>
  <c r="F1472" i="4"/>
  <c r="A1472" i="4"/>
  <c r="F1471" i="4"/>
  <c r="A1471" i="4"/>
  <c r="F1470" i="4"/>
  <c r="A1470" i="4"/>
  <c r="F1469" i="4"/>
  <c r="A1469" i="4"/>
  <c r="F1468" i="4"/>
  <c r="A1468" i="4"/>
  <c r="F1467" i="4"/>
  <c r="A1467" i="4"/>
  <c r="F1466" i="4"/>
  <c r="A1466" i="4"/>
  <c r="F1465" i="4"/>
  <c r="A1465" i="4"/>
  <c r="F1464" i="4"/>
  <c r="A1464" i="4"/>
  <c r="F1463" i="4"/>
  <c r="A1463" i="4"/>
  <c r="F1462" i="4"/>
  <c r="A1462" i="4"/>
  <c r="F1461" i="4"/>
  <c r="A1461" i="4"/>
  <c r="F1460" i="4"/>
  <c r="A1460" i="4"/>
  <c r="F1459" i="4"/>
  <c r="A1459" i="4"/>
  <c r="F1458" i="4"/>
  <c r="A1458" i="4"/>
  <c r="F1457" i="4"/>
  <c r="A1457" i="4"/>
  <c r="F1456" i="4"/>
  <c r="A1456" i="4"/>
  <c r="F1455" i="4"/>
  <c r="A1455" i="4"/>
  <c r="F1454" i="4"/>
  <c r="A1454" i="4"/>
  <c r="F1453" i="4"/>
  <c r="A1453" i="4"/>
  <c r="F1452" i="4"/>
  <c r="A1452" i="4"/>
  <c r="F1451" i="4"/>
  <c r="A1451" i="4"/>
  <c r="F1450" i="4"/>
  <c r="A1450" i="4"/>
  <c r="F1449" i="4"/>
  <c r="A1449" i="4"/>
  <c r="F1448" i="4"/>
  <c r="A1448" i="4"/>
  <c r="F1447" i="4"/>
  <c r="A1447" i="4"/>
  <c r="F1446" i="4"/>
  <c r="A1446" i="4"/>
  <c r="F1445" i="4"/>
  <c r="A1445" i="4"/>
  <c r="F1444" i="4"/>
  <c r="A1444" i="4"/>
  <c r="F1443" i="4"/>
  <c r="A1443" i="4"/>
  <c r="F1442" i="4"/>
  <c r="A1442" i="4"/>
  <c r="F1441" i="4"/>
  <c r="A1441" i="4"/>
  <c r="F1440" i="4"/>
  <c r="A1440" i="4"/>
  <c r="F1439" i="4"/>
  <c r="A1439" i="4"/>
  <c r="F1438" i="4"/>
  <c r="A1438" i="4"/>
  <c r="F1437" i="4"/>
  <c r="A1437" i="4"/>
  <c r="F1436" i="4"/>
  <c r="A1436" i="4"/>
  <c r="F1435" i="4"/>
  <c r="A1435" i="4"/>
  <c r="F1434" i="4"/>
  <c r="A1434" i="4"/>
  <c r="F1433" i="4"/>
  <c r="A1433" i="4"/>
  <c r="F1432" i="4"/>
  <c r="A1432" i="4"/>
  <c r="F1431" i="4"/>
  <c r="A1431" i="4"/>
  <c r="F1430" i="4"/>
  <c r="A1430" i="4"/>
  <c r="F1429" i="4"/>
  <c r="A1429" i="4"/>
  <c r="F1428" i="4"/>
  <c r="A1428" i="4"/>
  <c r="F1427" i="4"/>
  <c r="A1427" i="4"/>
  <c r="F1426" i="4"/>
  <c r="A1426" i="4"/>
  <c r="F1425" i="4"/>
  <c r="A1425" i="4"/>
  <c r="F1424" i="4"/>
  <c r="A1424" i="4"/>
  <c r="F1423" i="4"/>
  <c r="A1423" i="4"/>
  <c r="F1422" i="4"/>
  <c r="A1422" i="4"/>
  <c r="F1421" i="4"/>
  <c r="A1421" i="4"/>
  <c r="F1420" i="4"/>
  <c r="A1420" i="4"/>
  <c r="F1419" i="4"/>
  <c r="A1419" i="4"/>
  <c r="F1418" i="4"/>
  <c r="A1418" i="4"/>
  <c r="F1417" i="4"/>
  <c r="A1417" i="4"/>
  <c r="F1416" i="4"/>
  <c r="A1416" i="4"/>
  <c r="F1415" i="4"/>
  <c r="A1415" i="4"/>
  <c r="F1414" i="4"/>
  <c r="A1414" i="4"/>
  <c r="F1413" i="4"/>
  <c r="A1413" i="4"/>
  <c r="F1412" i="4"/>
  <c r="A1412" i="4"/>
  <c r="F1411" i="4"/>
  <c r="A1411" i="4"/>
  <c r="F1410" i="4"/>
  <c r="A1410" i="4"/>
  <c r="F1409" i="4"/>
  <c r="A1409" i="4"/>
  <c r="F1408" i="4"/>
  <c r="A1408" i="4"/>
  <c r="F1407" i="4"/>
  <c r="A1407" i="4"/>
  <c r="F1406" i="4"/>
  <c r="A1406" i="4"/>
  <c r="F1405" i="4"/>
  <c r="A1405" i="4"/>
  <c r="F1404" i="4"/>
  <c r="A1404" i="4"/>
  <c r="F1403" i="4"/>
  <c r="A1403" i="4"/>
  <c r="F1402" i="4"/>
  <c r="A1402" i="4"/>
  <c r="F1401" i="4"/>
  <c r="A1401" i="4"/>
  <c r="F1400" i="4"/>
  <c r="A1400" i="4"/>
  <c r="F1399" i="4"/>
  <c r="A1399" i="4"/>
  <c r="F1398" i="4"/>
  <c r="A1398" i="4"/>
  <c r="F1397" i="4"/>
  <c r="A1397" i="4"/>
  <c r="F1396" i="4"/>
  <c r="A1396" i="4"/>
  <c r="F1395" i="4"/>
  <c r="A1395" i="4"/>
  <c r="F1394" i="4"/>
  <c r="A1394" i="4"/>
  <c r="F1393" i="4"/>
  <c r="A1393" i="4"/>
  <c r="F1392" i="4"/>
  <c r="A1392" i="4"/>
  <c r="F1391" i="4"/>
  <c r="A1391" i="4"/>
  <c r="F1390" i="4"/>
  <c r="A1390" i="4"/>
  <c r="F1389" i="4"/>
  <c r="A1389" i="4"/>
  <c r="F1388" i="4"/>
  <c r="A1388" i="4"/>
  <c r="F1387" i="4"/>
  <c r="A1387" i="4"/>
  <c r="F1386" i="4"/>
  <c r="A1386" i="4"/>
  <c r="F1385" i="4"/>
  <c r="A1385" i="4"/>
  <c r="F1384" i="4"/>
  <c r="A1384" i="4"/>
  <c r="F1383" i="4"/>
  <c r="A1383" i="4"/>
  <c r="F1382" i="4"/>
  <c r="A1382" i="4"/>
  <c r="F1381" i="4"/>
  <c r="A1381" i="4"/>
  <c r="F1380" i="4"/>
  <c r="A1380" i="4"/>
  <c r="F1379" i="4"/>
  <c r="A1379" i="4"/>
  <c r="F1378" i="4"/>
  <c r="A1378" i="4"/>
  <c r="F1377" i="4"/>
  <c r="A1377" i="4"/>
  <c r="F1376" i="4"/>
  <c r="A1376" i="4"/>
  <c r="F1375" i="4"/>
  <c r="A1375" i="4"/>
  <c r="F1374" i="4"/>
  <c r="A1374" i="4"/>
  <c r="F1373" i="4"/>
  <c r="A1373" i="4"/>
  <c r="F1372" i="4"/>
  <c r="A1372" i="4"/>
  <c r="F1371" i="4"/>
  <c r="A1371" i="4"/>
  <c r="F1370" i="4"/>
  <c r="A1370" i="4"/>
  <c r="F1369" i="4"/>
  <c r="A1369" i="4"/>
  <c r="F1368" i="4"/>
  <c r="A1368" i="4"/>
  <c r="F1367" i="4"/>
  <c r="A1367" i="4"/>
  <c r="F1366" i="4"/>
  <c r="A1366" i="4"/>
  <c r="F1365" i="4"/>
  <c r="A1365" i="4"/>
  <c r="F1364" i="4"/>
  <c r="A1364" i="4"/>
  <c r="F1363" i="4"/>
  <c r="A1363" i="4"/>
  <c r="F1362" i="4"/>
  <c r="A1362" i="4"/>
  <c r="F1361" i="4"/>
  <c r="A1361" i="4"/>
  <c r="F1360" i="4"/>
  <c r="A1360" i="4"/>
  <c r="F1359" i="4"/>
  <c r="A1359" i="4"/>
  <c r="F1358" i="4"/>
  <c r="A1358" i="4"/>
  <c r="F1357" i="4"/>
  <c r="A1357" i="4"/>
  <c r="F1356" i="4"/>
  <c r="A1356" i="4"/>
  <c r="F1355" i="4"/>
  <c r="A1355" i="4"/>
  <c r="F1354" i="4"/>
  <c r="A1354" i="4"/>
  <c r="F1353" i="4"/>
  <c r="A1353" i="4"/>
  <c r="F1352" i="4"/>
  <c r="A1352" i="4"/>
  <c r="F1351" i="4"/>
  <c r="A1351" i="4"/>
  <c r="F1350" i="4"/>
  <c r="A1350" i="4"/>
  <c r="F1349" i="4"/>
  <c r="A1349" i="4"/>
  <c r="F1348" i="4"/>
  <c r="A1348" i="4"/>
  <c r="F1347" i="4"/>
  <c r="A1347" i="4"/>
  <c r="F1346" i="4"/>
  <c r="A1346" i="4"/>
  <c r="F1345" i="4"/>
  <c r="A1345" i="4"/>
  <c r="F1344" i="4"/>
  <c r="A1344" i="4"/>
  <c r="F1343" i="4"/>
  <c r="A1343" i="4"/>
  <c r="F1342" i="4"/>
  <c r="A1342" i="4"/>
  <c r="F1341" i="4"/>
  <c r="A1341" i="4"/>
  <c r="F1340" i="4"/>
  <c r="A1340" i="4"/>
  <c r="F1339" i="4"/>
  <c r="A1339" i="4"/>
  <c r="F1338" i="4"/>
  <c r="A1338" i="4"/>
  <c r="F1337" i="4"/>
  <c r="A1337" i="4"/>
  <c r="F1336" i="4"/>
  <c r="A1336" i="4"/>
  <c r="F1335" i="4"/>
  <c r="A1335" i="4"/>
  <c r="F1334" i="4"/>
  <c r="A1334" i="4"/>
  <c r="F1333" i="4"/>
  <c r="A1333" i="4"/>
  <c r="F1332" i="4"/>
  <c r="A1332" i="4"/>
  <c r="F1331" i="4"/>
  <c r="A1331" i="4"/>
  <c r="F1330" i="4"/>
  <c r="A1330" i="4"/>
  <c r="F1329" i="4"/>
  <c r="A1329" i="4"/>
  <c r="F1328" i="4"/>
  <c r="A1328" i="4"/>
  <c r="F1327" i="4"/>
  <c r="A1327" i="4"/>
  <c r="F1326" i="4"/>
  <c r="A1326" i="4"/>
  <c r="F1325" i="4"/>
  <c r="A1325" i="4"/>
  <c r="F1324" i="4"/>
  <c r="A1324" i="4"/>
  <c r="F1323" i="4"/>
  <c r="A1323" i="4"/>
  <c r="F1322" i="4"/>
  <c r="A1322" i="4"/>
  <c r="F1321" i="4"/>
  <c r="A1321" i="4"/>
  <c r="F1320" i="4"/>
  <c r="A1320" i="4"/>
  <c r="F1319" i="4"/>
  <c r="A1319" i="4"/>
  <c r="F1318" i="4"/>
  <c r="A1318" i="4"/>
  <c r="F1317" i="4"/>
  <c r="A1317" i="4"/>
  <c r="F1316" i="4"/>
  <c r="A1316" i="4"/>
  <c r="F1315" i="4"/>
  <c r="A1315" i="4"/>
  <c r="F1314" i="4"/>
  <c r="A1314" i="4"/>
  <c r="F1313" i="4"/>
  <c r="A1313" i="4"/>
  <c r="F1312" i="4"/>
  <c r="A1312" i="4"/>
  <c r="F1311" i="4"/>
  <c r="A1311" i="4"/>
  <c r="F1310" i="4"/>
  <c r="A1310" i="4"/>
  <c r="F1309" i="4"/>
  <c r="A1309" i="4"/>
  <c r="F1308" i="4"/>
  <c r="A1308" i="4"/>
  <c r="F1307" i="4"/>
  <c r="A1307" i="4"/>
  <c r="F1306" i="4"/>
  <c r="A1306" i="4"/>
  <c r="F1305" i="4"/>
  <c r="A1305" i="4"/>
  <c r="F1304" i="4"/>
  <c r="A1304" i="4"/>
  <c r="F1303" i="4"/>
  <c r="A1303" i="4"/>
  <c r="F1302" i="4"/>
  <c r="A1302" i="4"/>
  <c r="F1301" i="4"/>
  <c r="A1301" i="4"/>
  <c r="F1300" i="4"/>
  <c r="A1300" i="4"/>
  <c r="F1299" i="4"/>
  <c r="A1299" i="4"/>
  <c r="F1298" i="4"/>
  <c r="A1298" i="4"/>
  <c r="F1297" i="4"/>
  <c r="A1297" i="4"/>
  <c r="F1296" i="4"/>
  <c r="A1296" i="4"/>
  <c r="F1295" i="4"/>
  <c r="A1295" i="4"/>
  <c r="F1294" i="4"/>
  <c r="A1294" i="4"/>
  <c r="F1293" i="4"/>
  <c r="A1293" i="4"/>
  <c r="F1292" i="4"/>
  <c r="A1292" i="4"/>
  <c r="F1291" i="4"/>
  <c r="A1291" i="4"/>
  <c r="F1290" i="4"/>
  <c r="A1290" i="4"/>
  <c r="F1289" i="4"/>
  <c r="A1289" i="4"/>
  <c r="F1288" i="4"/>
  <c r="A1288" i="4"/>
  <c r="F1287" i="4"/>
  <c r="A1287" i="4"/>
  <c r="F1286" i="4"/>
  <c r="A1286" i="4"/>
  <c r="F1285" i="4"/>
  <c r="A1285" i="4"/>
  <c r="F1284" i="4"/>
  <c r="A1284" i="4"/>
  <c r="F1283" i="4"/>
  <c r="A1283" i="4"/>
  <c r="F1282" i="4"/>
  <c r="A1282" i="4"/>
  <c r="F1281" i="4"/>
  <c r="A1281" i="4"/>
  <c r="F1280" i="4"/>
  <c r="A1280" i="4"/>
  <c r="F1279" i="4"/>
  <c r="A1279" i="4"/>
  <c r="F1278" i="4"/>
  <c r="A1278" i="4"/>
  <c r="F1277" i="4"/>
  <c r="A1277" i="4"/>
  <c r="F1276" i="4"/>
  <c r="A1276" i="4"/>
  <c r="F1275" i="4"/>
  <c r="A1275" i="4"/>
  <c r="F1274" i="4"/>
  <c r="A1274" i="4"/>
  <c r="F1273" i="4"/>
  <c r="A1273" i="4"/>
  <c r="F1272" i="4"/>
  <c r="A1272" i="4"/>
  <c r="F1271" i="4"/>
  <c r="A1271" i="4"/>
  <c r="F1270" i="4"/>
  <c r="A1270" i="4"/>
  <c r="F1269" i="4"/>
  <c r="A1269" i="4"/>
  <c r="F1268" i="4"/>
  <c r="A1268" i="4"/>
  <c r="F1267" i="4"/>
  <c r="A1267" i="4"/>
  <c r="F1266" i="4"/>
  <c r="A1266" i="4"/>
  <c r="F1265" i="4"/>
  <c r="A1265" i="4"/>
  <c r="F1264" i="4"/>
  <c r="A1264" i="4"/>
  <c r="F1263" i="4"/>
  <c r="A1263" i="4"/>
  <c r="F1262" i="4"/>
  <c r="A1262" i="4"/>
  <c r="F1261" i="4"/>
  <c r="A1261" i="4"/>
  <c r="F1260" i="4"/>
  <c r="A1260" i="4"/>
  <c r="F1259" i="4"/>
  <c r="A1259" i="4"/>
  <c r="F1258" i="4"/>
  <c r="A1258" i="4"/>
  <c r="F1257" i="4"/>
  <c r="A1257" i="4"/>
  <c r="F1256" i="4"/>
  <c r="A1256" i="4"/>
  <c r="F1255" i="4"/>
  <c r="A1255" i="4"/>
  <c r="F1254" i="4"/>
  <c r="A1254" i="4"/>
  <c r="F1253" i="4"/>
  <c r="A1253" i="4"/>
  <c r="F1252" i="4"/>
  <c r="A1252" i="4"/>
  <c r="F1251" i="4"/>
  <c r="A1251" i="4"/>
  <c r="F1250" i="4"/>
  <c r="A1250" i="4"/>
  <c r="F1249" i="4"/>
  <c r="A1249" i="4"/>
  <c r="F1248" i="4"/>
  <c r="A1248" i="4"/>
  <c r="F1247" i="4"/>
  <c r="A1247" i="4"/>
  <c r="F1246" i="4"/>
  <c r="A1246" i="4"/>
  <c r="F1245" i="4"/>
  <c r="A1245" i="4"/>
  <c r="F1244" i="4"/>
  <c r="A1244" i="4"/>
  <c r="F1243" i="4"/>
  <c r="A1243" i="4"/>
  <c r="F1242" i="4"/>
  <c r="A1242" i="4"/>
  <c r="F1241" i="4"/>
  <c r="A1241" i="4"/>
  <c r="F1240" i="4"/>
  <c r="A1240" i="4"/>
  <c r="F1239" i="4"/>
  <c r="A1239" i="4"/>
  <c r="F1238" i="4"/>
  <c r="A1238" i="4"/>
  <c r="F1237" i="4"/>
  <c r="A1237" i="4"/>
  <c r="F1236" i="4"/>
  <c r="A1236" i="4"/>
  <c r="F1235" i="4"/>
  <c r="A1235" i="4"/>
  <c r="F1234" i="4"/>
  <c r="A1234" i="4"/>
  <c r="F1233" i="4"/>
  <c r="A1233" i="4"/>
  <c r="F1232" i="4"/>
  <c r="A1232" i="4"/>
  <c r="F1231" i="4"/>
  <c r="A1231" i="4"/>
  <c r="F1230" i="4"/>
  <c r="A1230" i="4"/>
  <c r="F1229" i="4"/>
  <c r="A1229" i="4"/>
  <c r="F1228" i="4"/>
  <c r="A1228" i="4"/>
  <c r="F1227" i="4"/>
  <c r="A1227" i="4"/>
  <c r="F1226" i="4"/>
  <c r="A1226" i="4"/>
  <c r="F1225" i="4"/>
  <c r="A1225" i="4"/>
  <c r="F1224" i="4"/>
  <c r="A1224" i="4"/>
  <c r="F1223" i="4"/>
  <c r="A1223" i="4"/>
  <c r="F1222" i="4"/>
  <c r="A1222" i="4"/>
  <c r="F1221" i="4"/>
  <c r="A1221" i="4"/>
  <c r="F1220" i="4"/>
  <c r="A1220" i="4"/>
  <c r="F1219" i="4"/>
  <c r="A1219" i="4"/>
  <c r="F1218" i="4"/>
  <c r="A1218" i="4"/>
  <c r="F1217" i="4"/>
  <c r="A1217" i="4"/>
  <c r="F1216" i="4"/>
  <c r="A1216" i="4"/>
  <c r="F1215" i="4"/>
  <c r="A1215" i="4"/>
  <c r="F1214" i="4"/>
  <c r="A1214" i="4"/>
  <c r="F1213" i="4"/>
  <c r="A1213" i="4"/>
  <c r="F1212" i="4"/>
  <c r="A1212" i="4"/>
  <c r="F1211" i="4"/>
  <c r="A1211" i="4"/>
  <c r="F1210" i="4"/>
  <c r="A1210" i="4"/>
  <c r="F1209" i="4"/>
  <c r="A1209" i="4"/>
  <c r="F1208" i="4"/>
  <c r="A1208" i="4"/>
  <c r="F1207" i="4"/>
  <c r="A1207" i="4"/>
  <c r="F1206" i="4"/>
  <c r="A1206" i="4"/>
  <c r="F1205" i="4"/>
  <c r="A1205" i="4"/>
  <c r="F1204" i="4"/>
  <c r="A1204" i="4"/>
  <c r="F1203" i="4"/>
  <c r="A1203" i="4"/>
  <c r="F1202" i="4"/>
  <c r="A1202" i="4"/>
  <c r="F1201" i="4"/>
  <c r="A1201" i="4"/>
  <c r="F1200" i="4"/>
  <c r="A1200" i="4"/>
  <c r="F1199" i="4"/>
  <c r="A1199" i="4"/>
  <c r="F1198" i="4"/>
  <c r="A1198" i="4"/>
  <c r="F1197" i="4"/>
  <c r="A1197" i="4"/>
  <c r="F1196" i="4"/>
  <c r="A1196" i="4"/>
  <c r="F1195" i="4"/>
  <c r="A1195" i="4"/>
  <c r="F1194" i="4"/>
  <c r="A1194" i="4"/>
  <c r="F1193" i="4"/>
  <c r="A1193" i="4"/>
  <c r="F1192" i="4"/>
  <c r="A1192" i="4"/>
  <c r="F1191" i="4"/>
  <c r="A1191" i="4"/>
  <c r="F1190" i="4"/>
  <c r="A1190" i="4"/>
  <c r="F1189" i="4"/>
  <c r="A1189" i="4"/>
  <c r="F1188" i="4"/>
  <c r="A1188" i="4"/>
  <c r="F1187" i="4"/>
  <c r="A1187" i="4"/>
  <c r="F1186" i="4"/>
  <c r="A1186" i="4"/>
  <c r="F1185" i="4"/>
  <c r="A1185" i="4"/>
  <c r="F1184" i="4"/>
  <c r="A1184" i="4"/>
  <c r="F1183" i="4"/>
  <c r="A1183" i="4"/>
  <c r="F1182" i="4"/>
  <c r="A1182" i="4"/>
  <c r="F1181" i="4"/>
  <c r="A1181" i="4"/>
  <c r="F1180" i="4"/>
  <c r="A1180" i="4"/>
  <c r="F1179" i="4"/>
  <c r="A1179" i="4"/>
  <c r="F1178" i="4"/>
  <c r="A1178" i="4"/>
  <c r="F1177" i="4"/>
  <c r="A1177" i="4"/>
  <c r="F1176" i="4"/>
  <c r="A1176" i="4"/>
  <c r="F1175" i="4"/>
  <c r="A1175" i="4"/>
  <c r="F1174" i="4"/>
  <c r="A1174" i="4"/>
  <c r="F1173" i="4"/>
  <c r="A1173" i="4"/>
  <c r="F1172" i="4"/>
  <c r="A1172" i="4"/>
  <c r="F1171" i="4"/>
  <c r="A1171" i="4"/>
  <c r="F1170" i="4"/>
  <c r="A1170" i="4"/>
  <c r="F1169" i="4"/>
  <c r="A1169" i="4"/>
  <c r="F1168" i="4"/>
  <c r="A1168" i="4"/>
  <c r="F1167" i="4"/>
  <c r="A1167" i="4"/>
  <c r="F1166" i="4"/>
  <c r="A1166" i="4"/>
  <c r="F1165" i="4"/>
  <c r="A1165" i="4"/>
  <c r="F1164" i="4"/>
  <c r="A1164" i="4"/>
  <c r="F1163" i="4"/>
  <c r="A1163" i="4"/>
  <c r="F1162" i="4"/>
  <c r="A1162" i="4"/>
  <c r="F1161" i="4"/>
  <c r="A1161" i="4"/>
  <c r="F1160" i="4"/>
  <c r="A1160" i="4"/>
  <c r="F1159" i="4"/>
  <c r="A1159" i="4"/>
  <c r="F1158" i="4"/>
  <c r="A1158" i="4"/>
  <c r="F1157" i="4"/>
  <c r="A1157" i="4"/>
  <c r="F1156" i="4"/>
  <c r="A1156" i="4"/>
  <c r="F1155" i="4"/>
  <c r="A1155" i="4"/>
  <c r="F1154" i="4"/>
  <c r="A1154" i="4"/>
  <c r="F1153" i="4"/>
  <c r="A1153" i="4"/>
  <c r="F1152" i="4"/>
  <c r="A1152" i="4"/>
  <c r="F1151" i="4"/>
  <c r="A1151" i="4"/>
  <c r="F1150" i="4"/>
  <c r="A1150" i="4"/>
  <c r="F1149" i="4"/>
  <c r="A1149" i="4"/>
  <c r="F1148" i="4"/>
  <c r="A1148" i="4"/>
  <c r="F1147" i="4"/>
  <c r="A1147" i="4"/>
  <c r="F1146" i="4"/>
  <c r="A1146" i="4"/>
  <c r="F1145" i="4"/>
  <c r="A1145" i="4"/>
  <c r="F1144" i="4"/>
  <c r="A1144" i="4"/>
  <c r="F1143" i="4"/>
  <c r="A1143" i="4"/>
  <c r="F1142" i="4"/>
  <c r="A1142" i="4"/>
  <c r="F1141" i="4"/>
  <c r="A1141" i="4"/>
  <c r="F1140" i="4"/>
  <c r="A1140" i="4"/>
  <c r="F1139" i="4"/>
  <c r="A1139" i="4"/>
  <c r="F1138" i="4"/>
  <c r="A1138" i="4"/>
  <c r="F1137" i="4"/>
  <c r="A1137" i="4"/>
  <c r="F1136" i="4"/>
  <c r="A1136" i="4"/>
  <c r="F1135" i="4"/>
  <c r="A1135" i="4"/>
  <c r="F1134" i="4"/>
  <c r="A1134" i="4"/>
  <c r="F1133" i="4"/>
  <c r="A1133" i="4"/>
  <c r="F1132" i="4"/>
  <c r="A1132" i="4"/>
  <c r="F1131" i="4"/>
  <c r="A1131" i="4"/>
  <c r="F1130" i="4"/>
  <c r="A1130" i="4"/>
  <c r="F1129" i="4"/>
  <c r="A1129" i="4"/>
  <c r="F1128" i="4"/>
  <c r="A1128" i="4"/>
  <c r="F1127" i="4"/>
  <c r="A1127" i="4"/>
  <c r="F1126" i="4"/>
  <c r="A1126" i="4"/>
  <c r="F1125" i="4"/>
  <c r="A1125" i="4"/>
  <c r="F1124" i="4"/>
  <c r="A1124" i="4"/>
  <c r="F1123" i="4"/>
  <c r="A1123" i="4"/>
  <c r="F1122" i="4"/>
  <c r="A1122" i="4"/>
  <c r="F1121" i="4"/>
  <c r="A1121" i="4"/>
  <c r="F1120" i="4"/>
  <c r="A1120" i="4"/>
  <c r="F1119" i="4"/>
  <c r="A1119" i="4"/>
  <c r="F1118" i="4"/>
  <c r="A1118" i="4"/>
  <c r="F1117" i="4"/>
  <c r="A1117" i="4"/>
  <c r="F1116" i="4"/>
  <c r="A1116" i="4"/>
  <c r="F1115" i="4"/>
  <c r="A1115" i="4"/>
  <c r="F1114" i="4"/>
  <c r="A1114" i="4"/>
  <c r="F1113" i="4"/>
  <c r="A1113" i="4"/>
  <c r="F1112" i="4"/>
  <c r="A1112" i="4"/>
  <c r="F1111" i="4"/>
  <c r="A1111" i="4"/>
  <c r="F1110" i="4"/>
  <c r="A1110" i="4"/>
  <c r="F1109" i="4"/>
  <c r="A1109" i="4"/>
  <c r="F1108" i="4"/>
  <c r="A1108" i="4"/>
  <c r="F1107" i="4"/>
  <c r="A1107" i="4"/>
  <c r="F1106" i="4"/>
  <c r="A1106" i="4"/>
  <c r="F1105" i="4"/>
  <c r="A1105" i="4"/>
  <c r="F1104" i="4"/>
  <c r="A1104" i="4"/>
  <c r="F1103" i="4"/>
  <c r="A1103" i="4"/>
  <c r="F1102" i="4"/>
  <c r="A1102" i="4"/>
  <c r="F1101" i="4"/>
  <c r="A1101" i="4"/>
  <c r="F1100" i="4"/>
  <c r="A1100" i="4"/>
  <c r="F1099" i="4"/>
  <c r="A1099" i="4"/>
  <c r="F1098" i="4"/>
  <c r="A1098" i="4"/>
  <c r="F1097" i="4"/>
  <c r="A1097" i="4"/>
  <c r="F1096" i="4"/>
  <c r="A1096" i="4"/>
  <c r="F1095" i="4"/>
  <c r="A1095" i="4"/>
  <c r="F1094" i="4"/>
  <c r="A1094" i="4"/>
  <c r="F1093" i="4"/>
  <c r="A1093" i="4"/>
  <c r="F1092" i="4"/>
  <c r="A1092" i="4"/>
  <c r="F1091" i="4"/>
  <c r="A1091" i="4"/>
  <c r="F1090" i="4"/>
  <c r="A1090" i="4"/>
  <c r="F1089" i="4"/>
  <c r="A1089" i="4"/>
  <c r="F1088" i="4"/>
  <c r="A1088" i="4"/>
  <c r="F1087" i="4"/>
  <c r="A1087" i="4"/>
  <c r="F1086" i="4"/>
  <c r="A1086" i="4"/>
  <c r="F1085" i="4"/>
  <c r="A1085" i="4"/>
  <c r="F1084" i="4"/>
  <c r="A1084" i="4"/>
  <c r="F1083" i="4"/>
  <c r="A1083" i="4"/>
  <c r="F1082" i="4"/>
  <c r="A1082" i="4"/>
  <c r="F1081" i="4"/>
  <c r="A1081" i="4"/>
  <c r="F1080" i="4"/>
  <c r="A1080" i="4"/>
  <c r="F1079" i="4"/>
  <c r="A1079" i="4"/>
  <c r="F1078" i="4"/>
  <c r="A1078" i="4"/>
  <c r="F1077" i="4"/>
  <c r="A1077" i="4"/>
  <c r="F1076" i="4"/>
  <c r="A1076" i="4"/>
  <c r="F1075" i="4"/>
  <c r="A1075" i="4"/>
  <c r="F1074" i="4"/>
  <c r="A1074" i="4"/>
  <c r="F1073" i="4"/>
  <c r="A1073" i="4"/>
  <c r="F1072" i="4"/>
  <c r="A1072" i="4"/>
  <c r="F1071" i="4"/>
  <c r="A1071" i="4"/>
  <c r="F1070" i="4"/>
  <c r="A1070" i="4"/>
  <c r="F1069" i="4"/>
  <c r="A1069" i="4"/>
  <c r="F1068" i="4"/>
  <c r="A1068" i="4"/>
  <c r="F1067" i="4"/>
  <c r="A1067" i="4"/>
  <c r="F1066" i="4"/>
  <c r="A1066" i="4"/>
  <c r="F1065" i="4"/>
  <c r="A1065" i="4"/>
  <c r="F1064" i="4"/>
  <c r="A1064" i="4"/>
  <c r="F1063" i="4"/>
  <c r="A1063" i="4"/>
  <c r="F1062" i="4"/>
  <c r="A1062" i="4"/>
  <c r="F1061" i="4"/>
  <c r="A1061" i="4"/>
  <c r="F1060" i="4"/>
  <c r="A1060" i="4"/>
  <c r="F1059" i="4"/>
  <c r="A1059" i="4"/>
  <c r="F1058" i="4"/>
  <c r="A1058" i="4"/>
  <c r="F1057" i="4"/>
  <c r="A1057" i="4"/>
  <c r="F1056" i="4"/>
  <c r="A1056" i="4"/>
  <c r="F1055" i="4"/>
  <c r="A1055" i="4"/>
  <c r="F1054" i="4"/>
  <c r="A1054" i="4"/>
  <c r="F1053" i="4"/>
  <c r="A1053" i="4"/>
  <c r="F1052" i="4"/>
  <c r="A1052" i="4"/>
  <c r="F1051" i="4"/>
  <c r="A1051" i="4"/>
  <c r="F1050" i="4"/>
  <c r="A1050" i="4"/>
  <c r="F1049" i="4"/>
  <c r="A1049" i="4"/>
  <c r="F1048" i="4"/>
  <c r="A1048" i="4"/>
  <c r="F1047" i="4"/>
  <c r="A1047" i="4"/>
  <c r="F1046" i="4"/>
  <c r="A1046" i="4"/>
  <c r="F1045" i="4"/>
  <c r="A1045" i="4"/>
  <c r="F1044" i="4"/>
  <c r="A1044" i="4"/>
  <c r="F1043" i="4"/>
  <c r="A1043" i="4"/>
  <c r="F1042" i="4"/>
  <c r="A1042" i="4"/>
  <c r="F1041" i="4"/>
  <c r="A1041" i="4"/>
  <c r="F1040" i="4"/>
  <c r="A1040" i="4"/>
  <c r="F1039" i="4"/>
  <c r="A1039" i="4"/>
  <c r="F1038" i="4"/>
  <c r="A1038" i="4"/>
  <c r="F1037" i="4"/>
  <c r="A1037" i="4"/>
  <c r="F1036" i="4"/>
  <c r="A1036" i="4"/>
  <c r="F1035" i="4"/>
  <c r="A1035" i="4"/>
  <c r="F1034" i="4"/>
  <c r="A1034" i="4"/>
  <c r="F1033" i="4"/>
  <c r="A1033" i="4"/>
  <c r="F1032" i="4"/>
  <c r="A1032" i="4"/>
  <c r="F1031" i="4"/>
  <c r="A1031" i="4"/>
  <c r="F1030" i="4"/>
  <c r="A1030" i="4"/>
  <c r="F1029" i="4"/>
  <c r="A1029" i="4"/>
  <c r="F1028" i="4"/>
  <c r="A1028" i="4"/>
  <c r="F1027" i="4"/>
  <c r="A1027" i="4"/>
  <c r="F1026" i="4"/>
  <c r="A1026" i="4"/>
  <c r="F1025" i="4"/>
  <c r="A1025" i="4"/>
  <c r="F1024" i="4"/>
  <c r="A1024" i="4"/>
  <c r="F1023" i="4"/>
  <c r="A1023" i="4"/>
  <c r="F1022" i="4"/>
  <c r="A1022" i="4"/>
  <c r="F1021" i="4"/>
  <c r="A1021" i="4"/>
  <c r="F1020" i="4"/>
  <c r="A1020" i="4"/>
  <c r="F1019" i="4"/>
  <c r="A1019" i="4"/>
  <c r="F1018" i="4"/>
  <c r="A1018" i="4"/>
  <c r="F1017" i="4"/>
  <c r="A1017" i="4"/>
  <c r="F1016" i="4"/>
  <c r="A1016" i="4"/>
  <c r="F1015" i="4"/>
  <c r="A1015" i="4"/>
  <c r="F1014" i="4"/>
  <c r="A1014" i="4"/>
  <c r="F1013" i="4"/>
  <c r="A1013" i="4"/>
  <c r="F1012" i="4"/>
  <c r="A1012" i="4"/>
  <c r="F1011" i="4"/>
  <c r="A1011" i="4"/>
  <c r="F1010" i="4"/>
  <c r="A1010" i="4"/>
  <c r="F1009" i="4"/>
  <c r="A1009" i="4"/>
  <c r="F1008" i="4"/>
  <c r="A1008" i="4"/>
  <c r="F1007" i="4"/>
  <c r="A1007" i="4"/>
  <c r="F1006" i="4"/>
  <c r="A1006" i="4"/>
  <c r="F1005" i="4"/>
  <c r="A1005" i="4"/>
  <c r="F1004" i="4"/>
  <c r="A1004" i="4"/>
  <c r="F1003" i="4"/>
  <c r="A1003" i="4"/>
  <c r="F1002" i="4"/>
  <c r="A1002" i="4"/>
  <c r="F1001" i="4"/>
  <c r="A1001" i="4"/>
  <c r="F1000" i="4"/>
  <c r="A1000" i="4"/>
  <c r="F999" i="4"/>
  <c r="A999" i="4"/>
  <c r="F998" i="4"/>
  <c r="A998" i="4"/>
  <c r="F997" i="4"/>
  <c r="A997" i="4"/>
  <c r="F996" i="4"/>
  <c r="A996" i="4"/>
  <c r="F995" i="4"/>
  <c r="A995" i="4"/>
  <c r="F994" i="4"/>
  <c r="A994" i="4"/>
  <c r="F993" i="4"/>
  <c r="A993" i="4"/>
  <c r="F992" i="4"/>
  <c r="A992" i="4"/>
  <c r="F991" i="4"/>
  <c r="A991" i="4"/>
  <c r="F990" i="4"/>
  <c r="A990" i="4"/>
  <c r="F989" i="4"/>
  <c r="A989" i="4"/>
  <c r="F988" i="4"/>
  <c r="A988" i="4"/>
  <c r="F987" i="4"/>
  <c r="A987" i="4"/>
  <c r="F986" i="4"/>
  <c r="A986" i="4"/>
  <c r="F985" i="4"/>
  <c r="A985" i="4"/>
  <c r="F984" i="4"/>
  <c r="A984" i="4"/>
  <c r="F983" i="4"/>
  <c r="A983" i="4"/>
  <c r="F982" i="4"/>
  <c r="A982" i="4"/>
  <c r="F981" i="4"/>
  <c r="A981" i="4"/>
  <c r="F980" i="4"/>
  <c r="A980" i="4"/>
  <c r="F979" i="4"/>
  <c r="A979" i="4"/>
  <c r="F978" i="4"/>
  <c r="A978" i="4"/>
  <c r="F977" i="4"/>
  <c r="A977" i="4"/>
  <c r="F976" i="4"/>
  <c r="A976" i="4"/>
  <c r="F975" i="4"/>
  <c r="A975" i="4"/>
  <c r="F974" i="4"/>
  <c r="A974" i="4"/>
  <c r="F973" i="4"/>
  <c r="A973" i="4"/>
  <c r="F972" i="4"/>
  <c r="A972" i="4"/>
  <c r="F971" i="4"/>
  <c r="A971" i="4"/>
  <c r="F970" i="4"/>
  <c r="A970" i="4"/>
  <c r="F969" i="4"/>
  <c r="A969" i="4"/>
  <c r="F968" i="4"/>
  <c r="A968" i="4"/>
  <c r="F967" i="4"/>
  <c r="A967" i="4"/>
  <c r="F966" i="4"/>
  <c r="A966" i="4"/>
  <c r="F965" i="4"/>
  <c r="A965" i="4"/>
  <c r="F964" i="4"/>
  <c r="A964" i="4"/>
  <c r="F963" i="4"/>
  <c r="A963" i="4"/>
  <c r="F962" i="4"/>
  <c r="A962" i="4"/>
  <c r="F961" i="4"/>
  <c r="A961" i="4"/>
  <c r="F960" i="4"/>
  <c r="A960" i="4"/>
  <c r="F959" i="4"/>
  <c r="A959" i="4"/>
  <c r="F958" i="4"/>
  <c r="A958" i="4"/>
  <c r="F957" i="4"/>
  <c r="A957" i="4"/>
  <c r="F956" i="4"/>
  <c r="A956" i="4"/>
  <c r="F955" i="4"/>
  <c r="A955" i="4"/>
  <c r="F954" i="4"/>
  <c r="A954" i="4"/>
  <c r="F953" i="4"/>
  <c r="A953" i="4"/>
  <c r="F952" i="4"/>
  <c r="A952" i="4"/>
  <c r="F951" i="4"/>
  <c r="A951" i="4"/>
  <c r="F950" i="4"/>
  <c r="A950" i="4"/>
  <c r="F949" i="4"/>
  <c r="A949" i="4"/>
  <c r="F948" i="4"/>
  <c r="A948" i="4"/>
  <c r="F947" i="4"/>
  <c r="A947" i="4"/>
  <c r="F946" i="4"/>
  <c r="A946" i="4"/>
  <c r="F945" i="4"/>
  <c r="A945" i="4"/>
  <c r="F944" i="4"/>
  <c r="A944" i="4"/>
  <c r="F943" i="4"/>
  <c r="A943" i="4"/>
  <c r="F942" i="4"/>
  <c r="A942" i="4"/>
  <c r="F941" i="4"/>
  <c r="A941" i="4"/>
  <c r="F940" i="4"/>
  <c r="A940" i="4"/>
  <c r="F939" i="4"/>
  <c r="A939" i="4"/>
  <c r="F938" i="4"/>
  <c r="A938" i="4"/>
  <c r="F937" i="4"/>
  <c r="A937" i="4"/>
  <c r="F936" i="4"/>
  <c r="A936" i="4"/>
  <c r="F935" i="4"/>
  <c r="A935" i="4"/>
  <c r="F934" i="4"/>
  <c r="A934" i="4"/>
  <c r="F933" i="4"/>
  <c r="A933" i="4"/>
  <c r="F932" i="4"/>
  <c r="A932" i="4"/>
  <c r="F931" i="4"/>
  <c r="A931" i="4"/>
  <c r="F930" i="4"/>
  <c r="A930" i="4"/>
  <c r="F929" i="4"/>
  <c r="A929" i="4"/>
  <c r="F928" i="4"/>
  <c r="A928" i="4"/>
  <c r="F927" i="4"/>
  <c r="A927" i="4"/>
  <c r="F926" i="4"/>
  <c r="A926" i="4"/>
  <c r="F925" i="4"/>
  <c r="A925" i="4"/>
  <c r="F924" i="4"/>
  <c r="A924" i="4"/>
  <c r="F923" i="4"/>
  <c r="A923" i="4"/>
  <c r="F922" i="4"/>
  <c r="A922" i="4"/>
  <c r="F921" i="4"/>
  <c r="A921" i="4"/>
  <c r="F920" i="4"/>
  <c r="A920" i="4"/>
  <c r="F919" i="4"/>
  <c r="A919" i="4"/>
  <c r="F918" i="4"/>
  <c r="A918" i="4"/>
  <c r="F917" i="4"/>
  <c r="A917" i="4"/>
  <c r="F916" i="4"/>
  <c r="A916" i="4"/>
  <c r="F915" i="4"/>
  <c r="A915" i="4"/>
  <c r="F914" i="4"/>
  <c r="A914" i="4"/>
  <c r="F913" i="4"/>
  <c r="A913" i="4"/>
  <c r="F912" i="4"/>
  <c r="A912" i="4"/>
  <c r="F911" i="4"/>
  <c r="A911" i="4"/>
  <c r="F910" i="4"/>
  <c r="A910" i="4"/>
  <c r="F909" i="4"/>
  <c r="A909" i="4"/>
  <c r="F908" i="4"/>
  <c r="A908" i="4"/>
  <c r="F907" i="4"/>
  <c r="A907" i="4"/>
  <c r="F906" i="4"/>
  <c r="A906" i="4"/>
  <c r="F905" i="4"/>
  <c r="A905" i="4"/>
  <c r="F904" i="4"/>
  <c r="A904" i="4"/>
  <c r="F903" i="4"/>
  <c r="A903" i="4"/>
  <c r="F902" i="4"/>
  <c r="A902" i="4"/>
  <c r="F901" i="4"/>
  <c r="A901" i="4"/>
  <c r="F900" i="4"/>
  <c r="A900" i="4"/>
  <c r="F899" i="4"/>
  <c r="A899" i="4"/>
  <c r="F898" i="4"/>
  <c r="A898" i="4"/>
  <c r="F897" i="4"/>
  <c r="A897" i="4"/>
  <c r="F896" i="4"/>
  <c r="A896" i="4"/>
  <c r="F895" i="4"/>
  <c r="A895" i="4"/>
  <c r="F894" i="4"/>
  <c r="A894" i="4"/>
  <c r="F893" i="4"/>
  <c r="A893" i="4"/>
  <c r="F892" i="4"/>
  <c r="A892" i="4"/>
  <c r="F891" i="4"/>
  <c r="A891" i="4"/>
  <c r="F890" i="4"/>
  <c r="A890" i="4"/>
  <c r="F889" i="4"/>
  <c r="A889" i="4"/>
  <c r="F888" i="4"/>
  <c r="A888" i="4"/>
  <c r="F887" i="4"/>
  <c r="A887" i="4"/>
  <c r="F886" i="4"/>
  <c r="A886" i="4"/>
  <c r="F885" i="4"/>
  <c r="A885" i="4"/>
  <c r="F884" i="4"/>
  <c r="A884" i="4"/>
  <c r="F883" i="4"/>
  <c r="A883" i="4"/>
  <c r="F882" i="4"/>
  <c r="A882" i="4"/>
  <c r="F881" i="4"/>
  <c r="A881" i="4"/>
  <c r="F880" i="4"/>
  <c r="A880" i="4"/>
  <c r="F879" i="4"/>
  <c r="A879" i="4"/>
  <c r="F878" i="4"/>
  <c r="A878" i="4"/>
  <c r="F877" i="4"/>
  <c r="A877" i="4"/>
  <c r="F876" i="4"/>
  <c r="A876" i="4"/>
  <c r="F875" i="4"/>
  <c r="A875" i="4"/>
  <c r="F874" i="4"/>
  <c r="A874" i="4"/>
  <c r="F873" i="4"/>
  <c r="A873" i="4"/>
  <c r="F872" i="4"/>
  <c r="A872" i="4"/>
  <c r="F871" i="4"/>
  <c r="A871" i="4"/>
  <c r="F870" i="4"/>
  <c r="A870" i="4"/>
  <c r="F869" i="4"/>
  <c r="A869" i="4"/>
  <c r="F868" i="4"/>
  <c r="A868" i="4"/>
  <c r="F867" i="4"/>
  <c r="A867" i="4"/>
  <c r="F866" i="4"/>
  <c r="A866" i="4"/>
  <c r="F865" i="4"/>
  <c r="A865" i="4"/>
  <c r="F864" i="4"/>
  <c r="A864" i="4"/>
  <c r="F863" i="4"/>
  <c r="A863" i="4"/>
  <c r="F862" i="4"/>
  <c r="A862" i="4"/>
  <c r="F861" i="4"/>
  <c r="A861" i="4"/>
  <c r="F860" i="4"/>
  <c r="A860" i="4"/>
  <c r="F859" i="4"/>
  <c r="A859" i="4"/>
  <c r="F858" i="4"/>
  <c r="A858" i="4"/>
  <c r="F857" i="4"/>
  <c r="A857" i="4"/>
  <c r="F856" i="4"/>
  <c r="A856" i="4"/>
  <c r="F855" i="4"/>
  <c r="A855" i="4"/>
  <c r="F854" i="4"/>
  <c r="A854" i="4"/>
  <c r="F853" i="4"/>
  <c r="A853" i="4"/>
  <c r="F852" i="4"/>
  <c r="A852" i="4"/>
  <c r="F851" i="4"/>
  <c r="A851" i="4"/>
  <c r="F850" i="4"/>
  <c r="A850" i="4"/>
  <c r="F849" i="4"/>
  <c r="A849" i="4"/>
  <c r="F848" i="4"/>
  <c r="A848" i="4"/>
  <c r="F847" i="4"/>
  <c r="A847" i="4"/>
  <c r="F846" i="4"/>
  <c r="A846" i="4"/>
  <c r="F845" i="4"/>
  <c r="A845" i="4"/>
  <c r="F844" i="4"/>
  <c r="A844" i="4"/>
  <c r="F843" i="4"/>
  <c r="A843" i="4"/>
  <c r="F842" i="4"/>
  <c r="A842" i="4"/>
  <c r="F841" i="4"/>
  <c r="A841" i="4"/>
  <c r="F840" i="4"/>
  <c r="A840" i="4"/>
  <c r="F839" i="4"/>
  <c r="A839" i="4"/>
  <c r="F838" i="4"/>
  <c r="A838" i="4"/>
  <c r="F837" i="4"/>
  <c r="A837" i="4"/>
  <c r="F836" i="4"/>
  <c r="A836" i="4"/>
  <c r="F835" i="4"/>
  <c r="A835" i="4"/>
  <c r="F834" i="4"/>
  <c r="A834" i="4"/>
  <c r="F833" i="4"/>
  <c r="A833" i="4"/>
  <c r="F832" i="4"/>
  <c r="A832" i="4"/>
  <c r="F831" i="4"/>
  <c r="A831" i="4"/>
  <c r="F830" i="4"/>
  <c r="A830" i="4"/>
  <c r="F829" i="4"/>
  <c r="A829" i="4"/>
  <c r="F828" i="4"/>
  <c r="A828" i="4"/>
  <c r="F827" i="4"/>
  <c r="A827" i="4"/>
  <c r="F826" i="4"/>
  <c r="A826" i="4"/>
  <c r="F825" i="4"/>
  <c r="A825" i="4"/>
  <c r="F824" i="4"/>
  <c r="A824" i="4"/>
  <c r="F823" i="4"/>
  <c r="A823" i="4"/>
  <c r="F822" i="4"/>
  <c r="A822" i="4"/>
  <c r="F821" i="4"/>
  <c r="A821" i="4"/>
  <c r="F820" i="4"/>
  <c r="A820" i="4"/>
  <c r="F819" i="4"/>
  <c r="A819" i="4"/>
  <c r="F818" i="4"/>
  <c r="A818" i="4"/>
  <c r="F817" i="4"/>
  <c r="A817" i="4"/>
  <c r="F816" i="4"/>
  <c r="A816" i="4"/>
  <c r="F815" i="4"/>
  <c r="A815" i="4"/>
  <c r="F814" i="4"/>
  <c r="A814" i="4"/>
  <c r="F813" i="4"/>
  <c r="A813" i="4"/>
  <c r="F812" i="4"/>
  <c r="A812" i="4"/>
  <c r="F811" i="4"/>
  <c r="A811" i="4"/>
  <c r="F810" i="4"/>
  <c r="A810" i="4"/>
  <c r="F809" i="4"/>
  <c r="A809" i="4"/>
  <c r="F808" i="4"/>
  <c r="A808" i="4"/>
  <c r="F807" i="4"/>
  <c r="A807" i="4"/>
  <c r="F806" i="4"/>
  <c r="A806" i="4"/>
  <c r="F805" i="4"/>
  <c r="A805" i="4"/>
  <c r="F804" i="4"/>
  <c r="A804" i="4"/>
  <c r="F803" i="4"/>
  <c r="A803" i="4"/>
  <c r="F802" i="4"/>
  <c r="A802" i="4"/>
  <c r="F801" i="4"/>
  <c r="A801" i="4"/>
  <c r="F800" i="4"/>
  <c r="A800" i="4"/>
  <c r="F799" i="4"/>
  <c r="A799" i="4"/>
  <c r="F798" i="4"/>
  <c r="A798" i="4"/>
  <c r="F797" i="4"/>
  <c r="A797" i="4"/>
  <c r="F796" i="4"/>
  <c r="A796" i="4"/>
  <c r="F795" i="4"/>
  <c r="A795" i="4"/>
  <c r="F794" i="4"/>
  <c r="A794" i="4"/>
  <c r="F793" i="4"/>
  <c r="A793" i="4"/>
  <c r="F792" i="4"/>
  <c r="A792" i="4"/>
  <c r="F791" i="4"/>
  <c r="A791" i="4"/>
  <c r="F790" i="4"/>
  <c r="A790" i="4"/>
  <c r="F789" i="4"/>
  <c r="A789" i="4"/>
  <c r="F788" i="4"/>
  <c r="A788" i="4"/>
  <c r="F787" i="4"/>
  <c r="A787" i="4"/>
  <c r="F786" i="4"/>
  <c r="A786" i="4"/>
  <c r="F785" i="4"/>
  <c r="A785" i="4"/>
  <c r="F784" i="4"/>
  <c r="A784" i="4"/>
  <c r="F783" i="4"/>
  <c r="A783" i="4"/>
  <c r="F782" i="4"/>
  <c r="A782" i="4"/>
  <c r="F781" i="4"/>
  <c r="A781" i="4"/>
  <c r="F780" i="4"/>
  <c r="A780" i="4"/>
  <c r="F779" i="4"/>
  <c r="A779" i="4"/>
  <c r="F778" i="4"/>
  <c r="A778" i="4"/>
  <c r="F777" i="4"/>
  <c r="A777" i="4"/>
  <c r="F776" i="4"/>
  <c r="A776" i="4"/>
  <c r="F775" i="4"/>
  <c r="A775" i="4"/>
  <c r="F774" i="4"/>
  <c r="A774" i="4"/>
  <c r="F773" i="4"/>
  <c r="A773" i="4"/>
  <c r="F772" i="4"/>
  <c r="A772" i="4"/>
  <c r="F771" i="4"/>
  <c r="A771" i="4"/>
  <c r="F770" i="4"/>
  <c r="A770" i="4"/>
  <c r="F769" i="4"/>
  <c r="A769" i="4"/>
  <c r="F768" i="4"/>
  <c r="A768" i="4"/>
  <c r="F767" i="4"/>
  <c r="A767" i="4"/>
  <c r="F766" i="4"/>
  <c r="A766" i="4"/>
  <c r="F765" i="4"/>
  <c r="A765" i="4"/>
  <c r="F764" i="4"/>
  <c r="A764" i="4"/>
  <c r="F763" i="4"/>
  <c r="A763" i="4"/>
  <c r="F762" i="4"/>
  <c r="A762" i="4"/>
  <c r="F761" i="4"/>
  <c r="A761" i="4"/>
  <c r="F760" i="4"/>
  <c r="A760" i="4"/>
  <c r="F759" i="4"/>
  <c r="A759" i="4"/>
  <c r="F758" i="4"/>
  <c r="A758" i="4"/>
  <c r="F757" i="4"/>
  <c r="A757" i="4"/>
  <c r="F756" i="4"/>
  <c r="A756" i="4"/>
  <c r="F755" i="4"/>
  <c r="A755" i="4"/>
  <c r="F754" i="4"/>
  <c r="A754" i="4"/>
  <c r="F753" i="4"/>
  <c r="A753" i="4"/>
  <c r="F752" i="4"/>
  <c r="A752" i="4"/>
  <c r="F751" i="4"/>
  <c r="A751" i="4"/>
  <c r="F750" i="4"/>
  <c r="A750" i="4"/>
  <c r="F749" i="4"/>
  <c r="A749" i="4"/>
  <c r="F748" i="4"/>
  <c r="A748" i="4"/>
  <c r="F747" i="4"/>
  <c r="A747" i="4"/>
  <c r="F746" i="4"/>
  <c r="A746" i="4"/>
  <c r="F745" i="4"/>
  <c r="A745" i="4"/>
  <c r="F744" i="4"/>
  <c r="A744" i="4"/>
  <c r="F743" i="4"/>
  <c r="A743" i="4"/>
  <c r="F742" i="4"/>
  <c r="A742" i="4"/>
  <c r="F741" i="4"/>
  <c r="A741" i="4"/>
  <c r="F740" i="4"/>
  <c r="A740" i="4"/>
  <c r="F739" i="4"/>
  <c r="A739" i="4"/>
  <c r="F738" i="4"/>
  <c r="A738" i="4"/>
  <c r="F737" i="4"/>
  <c r="A737" i="4"/>
  <c r="F736" i="4"/>
  <c r="A736" i="4"/>
  <c r="F735" i="4"/>
  <c r="A735" i="4"/>
  <c r="F734" i="4"/>
  <c r="A734" i="4"/>
  <c r="F733" i="4"/>
  <c r="A733" i="4"/>
  <c r="F732" i="4"/>
  <c r="A732" i="4"/>
  <c r="F731" i="4"/>
  <c r="A731" i="4"/>
  <c r="F730" i="4"/>
  <c r="A730" i="4"/>
  <c r="F729" i="4"/>
  <c r="A729" i="4"/>
  <c r="F728" i="4"/>
  <c r="A728" i="4"/>
  <c r="F727" i="4"/>
  <c r="A727" i="4"/>
  <c r="F726" i="4"/>
  <c r="A726" i="4"/>
  <c r="F725" i="4"/>
  <c r="A725" i="4"/>
  <c r="F724" i="4"/>
  <c r="A724" i="4"/>
  <c r="F723" i="4"/>
  <c r="A723" i="4"/>
  <c r="F722" i="4"/>
  <c r="A722" i="4"/>
  <c r="F721" i="4"/>
  <c r="A721" i="4"/>
  <c r="F720" i="4"/>
  <c r="A720" i="4"/>
  <c r="F719" i="4"/>
  <c r="A719" i="4"/>
  <c r="F718" i="4"/>
  <c r="A718" i="4"/>
  <c r="F717" i="4"/>
  <c r="A717" i="4"/>
  <c r="F716" i="4"/>
  <c r="A716" i="4"/>
  <c r="F715" i="4"/>
  <c r="A715" i="4"/>
  <c r="F714" i="4"/>
  <c r="A714" i="4"/>
  <c r="F713" i="4"/>
  <c r="A713" i="4"/>
  <c r="F712" i="4"/>
  <c r="A712" i="4"/>
  <c r="F711" i="4"/>
  <c r="A711" i="4"/>
  <c r="F710" i="4"/>
  <c r="A710" i="4"/>
  <c r="F709" i="4"/>
  <c r="A709" i="4"/>
  <c r="F708" i="4"/>
  <c r="A708" i="4"/>
  <c r="F707" i="4"/>
  <c r="A707" i="4"/>
  <c r="F706" i="4"/>
  <c r="A706" i="4"/>
  <c r="F705" i="4"/>
  <c r="A705" i="4"/>
  <c r="F704" i="4"/>
  <c r="A704" i="4"/>
  <c r="F703" i="4"/>
  <c r="A703" i="4"/>
  <c r="F702" i="4"/>
  <c r="A702" i="4"/>
  <c r="F701" i="4"/>
  <c r="A701" i="4"/>
  <c r="F700" i="4"/>
  <c r="A700" i="4"/>
  <c r="F699" i="4"/>
  <c r="A699" i="4"/>
  <c r="F698" i="4"/>
  <c r="A698" i="4"/>
  <c r="F697" i="4"/>
  <c r="A697" i="4"/>
  <c r="F696" i="4"/>
  <c r="A696" i="4"/>
  <c r="F695" i="4"/>
  <c r="A695" i="4"/>
  <c r="F694" i="4"/>
  <c r="A694" i="4"/>
  <c r="F693" i="4"/>
  <c r="A693" i="4"/>
  <c r="F692" i="4"/>
  <c r="A692" i="4"/>
  <c r="F691" i="4"/>
  <c r="A691" i="4"/>
  <c r="F690" i="4"/>
  <c r="A690" i="4"/>
  <c r="F689" i="4"/>
  <c r="A689" i="4"/>
  <c r="F688" i="4"/>
  <c r="A688" i="4"/>
  <c r="F687" i="4"/>
  <c r="A687" i="4"/>
  <c r="F686" i="4"/>
  <c r="A686" i="4"/>
  <c r="F685" i="4"/>
  <c r="A685" i="4"/>
  <c r="F684" i="4"/>
  <c r="A684" i="4"/>
  <c r="F683" i="4"/>
  <c r="A683" i="4"/>
  <c r="F682" i="4"/>
  <c r="A682" i="4"/>
  <c r="F681" i="4"/>
  <c r="A681" i="4"/>
  <c r="F680" i="4"/>
  <c r="A680" i="4"/>
  <c r="F679" i="4"/>
  <c r="A679" i="4"/>
  <c r="F678" i="4"/>
  <c r="A678" i="4"/>
  <c r="F677" i="4"/>
  <c r="A677" i="4"/>
  <c r="F676" i="4"/>
  <c r="A676" i="4"/>
  <c r="F675" i="4"/>
  <c r="A675" i="4"/>
  <c r="F674" i="4"/>
  <c r="A674" i="4"/>
  <c r="F673" i="4"/>
  <c r="A673" i="4"/>
  <c r="F672" i="4"/>
  <c r="A672" i="4"/>
  <c r="F671" i="4"/>
  <c r="A671" i="4"/>
  <c r="F670" i="4"/>
  <c r="A670" i="4"/>
  <c r="F669" i="4"/>
  <c r="A669" i="4"/>
  <c r="F668" i="4"/>
  <c r="A668" i="4"/>
  <c r="F667" i="4"/>
  <c r="A667" i="4"/>
  <c r="F666" i="4"/>
  <c r="A666" i="4"/>
  <c r="F665" i="4"/>
  <c r="A665" i="4"/>
  <c r="F664" i="4"/>
  <c r="A664" i="4"/>
  <c r="F663" i="4"/>
  <c r="A663" i="4"/>
  <c r="F662" i="4"/>
  <c r="A662" i="4"/>
  <c r="F661" i="4"/>
  <c r="A661" i="4"/>
  <c r="F660" i="4"/>
  <c r="A660" i="4"/>
  <c r="F659" i="4"/>
  <c r="A659" i="4"/>
  <c r="F658" i="4"/>
  <c r="A658" i="4"/>
  <c r="F657" i="4"/>
  <c r="A657" i="4"/>
  <c r="F656" i="4"/>
  <c r="A656" i="4"/>
  <c r="F655" i="4"/>
  <c r="A655" i="4"/>
  <c r="F654" i="4"/>
  <c r="A654" i="4"/>
  <c r="F653" i="4"/>
  <c r="A653" i="4"/>
  <c r="F652" i="4"/>
  <c r="A652" i="4"/>
  <c r="F651" i="4"/>
  <c r="A651" i="4"/>
  <c r="F650" i="4"/>
  <c r="A650" i="4"/>
  <c r="F649" i="4"/>
  <c r="A649" i="4"/>
  <c r="F648" i="4"/>
  <c r="A648" i="4"/>
  <c r="F647" i="4"/>
  <c r="A647" i="4"/>
  <c r="F646" i="4"/>
  <c r="A646" i="4"/>
  <c r="F645" i="4"/>
  <c r="A645" i="4"/>
  <c r="F644" i="4"/>
  <c r="A644" i="4"/>
  <c r="F643" i="4"/>
  <c r="A643" i="4"/>
  <c r="F642" i="4"/>
  <c r="A642" i="4"/>
  <c r="F641" i="4"/>
  <c r="A641" i="4"/>
  <c r="F640" i="4"/>
  <c r="A640" i="4"/>
  <c r="F639" i="4"/>
  <c r="A639" i="4"/>
  <c r="F638" i="4"/>
  <c r="A638" i="4"/>
  <c r="F637" i="4"/>
  <c r="A637" i="4"/>
  <c r="F636" i="4"/>
  <c r="A636" i="4"/>
  <c r="F635" i="4"/>
  <c r="A635" i="4"/>
  <c r="F634" i="4"/>
  <c r="A634" i="4"/>
  <c r="F633" i="4"/>
  <c r="A633" i="4"/>
  <c r="F632" i="4"/>
  <c r="A632" i="4"/>
  <c r="F631" i="4"/>
  <c r="A631" i="4"/>
  <c r="F630" i="4"/>
  <c r="A630" i="4"/>
  <c r="F629" i="4"/>
  <c r="A629" i="4"/>
  <c r="F628" i="4"/>
  <c r="A628" i="4"/>
  <c r="F627" i="4"/>
  <c r="A627" i="4"/>
  <c r="F626" i="4"/>
  <c r="A626" i="4"/>
  <c r="F625" i="4"/>
  <c r="A625" i="4"/>
  <c r="F624" i="4"/>
  <c r="A624" i="4"/>
  <c r="F623" i="4"/>
  <c r="A623" i="4"/>
  <c r="F622" i="4"/>
  <c r="A622" i="4"/>
  <c r="F621" i="4"/>
  <c r="A621" i="4"/>
  <c r="F620" i="4"/>
  <c r="A620" i="4"/>
  <c r="F619" i="4"/>
  <c r="A619" i="4"/>
  <c r="F618" i="4"/>
  <c r="A618" i="4"/>
  <c r="F617" i="4"/>
  <c r="A617" i="4"/>
  <c r="F616" i="4"/>
  <c r="A616" i="4"/>
  <c r="F615" i="4"/>
  <c r="A615" i="4"/>
  <c r="F614" i="4"/>
  <c r="A614" i="4"/>
  <c r="F613" i="4"/>
  <c r="A613" i="4"/>
  <c r="F612" i="4"/>
  <c r="A612" i="4"/>
  <c r="F611" i="4"/>
  <c r="A611" i="4"/>
  <c r="F610" i="4"/>
  <c r="A610" i="4"/>
  <c r="F609" i="4"/>
  <c r="A609" i="4"/>
  <c r="F608" i="4"/>
  <c r="A608" i="4"/>
  <c r="F607" i="4"/>
  <c r="A607" i="4"/>
  <c r="F606" i="4"/>
  <c r="A606" i="4"/>
  <c r="F605" i="4"/>
  <c r="A605" i="4"/>
  <c r="F604" i="4"/>
  <c r="A604" i="4"/>
  <c r="F603" i="4"/>
  <c r="A603" i="4"/>
  <c r="F602" i="4"/>
  <c r="A602" i="4"/>
  <c r="F601" i="4"/>
  <c r="A601" i="4"/>
  <c r="F600" i="4"/>
  <c r="A600" i="4"/>
  <c r="F599" i="4"/>
  <c r="A599" i="4"/>
  <c r="F598" i="4"/>
  <c r="A598" i="4"/>
  <c r="F597" i="4"/>
  <c r="A597" i="4"/>
  <c r="F596" i="4"/>
  <c r="A596" i="4"/>
  <c r="F595" i="4"/>
  <c r="A595" i="4"/>
  <c r="F594" i="4"/>
  <c r="A594" i="4"/>
  <c r="F593" i="4"/>
  <c r="A593" i="4"/>
  <c r="F592" i="4"/>
  <c r="A592" i="4"/>
  <c r="F591" i="4"/>
  <c r="A591" i="4"/>
  <c r="F590" i="4"/>
  <c r="A590" i="4"/>
  <c r="F589" i="4"/>
  <c r="A589" i="4"/>
  <c r="F588" i="4"/>
  <c r="A588" i="4"/>
  <c r="F587" i="4"/>
  <c r="A587" i="4"/>
  <c r="F586" i="4"/>
  <c r="A586" i="4"/>
  <c r="F585" i="4"/>
  <c r="A585" i="4"/>
  <c r="F584" i="4"/>
  <c r="A584" i="4"/>
  <c r="F583" i="4"/>
  <c r="A583" i="4"/>
  <c r="F582" i="4"/>
  <c r="A582" i="4"/>
  <c r="F581" i="4"/>
  <c r="A581" i="4"/>
  <c r="F580" i="4"/>
  <c r="A580" i="4"/>
  <c r="F579" i="4"/>
  <c r="A579" i="4"/>
  <c r="F578" i="4"/>
  <c r="A578" i="4"/>
  <c r="F577" i="4"/>
  <c r="A577" i="4"/>
  <c r="F576" i="4"/>
  <c r="A576" i="4"/>
  <c r="F575" i="4"/>
  <c r="A575" i="4"/>
  <c r="F574" i="4"/>
  <c r="A574" i="4"/>
  <c r="F573" i="4"/>
  <c r="A573" i="4"/>
  <c r="F572" i="4"/>
  <c r="A572" i="4"/>
  <c r="F571" i="4"/>
  <c r="A571" i="4"/>
  <c r="F570" i="4"/>
  <c r="A570" i="4"/>
  <c r="F569" i="4"/>
  <c r="A569" i="4"/>
  <c r="F568" i="4"/>
  <c r="A568" i="4"/>
  <c r="F567" i="4"/>
  <c r="A567" i="4"/>
  <c r="F566" i="4"/>
  <c r="A566" i="4"/>
  <c r="F565" i="4"/>
  <c r="A565" i="4"/>
  <c r="F564" i="4"/>
  <c r="A564" i="4"/>
  <c r="F563" i="4"/>
  <c r="A563" i="4"/>
  <c r="F562" i="4"/>
  <c r="A562" i="4"/>
  <c r="F561" i="4"/>
  <c r="A561" i="4"/>
  <c r="F560" i="4"/>
  <c r="A560" i="4"/>
  <c r="F559" i="4"/>
  <c r="A559" i="4"/>
  <c r="F558" i="4"/>
  <c r="A558" i="4"/>
  <c r="F557" i="4"/>
  <c r="A557" i="4"/>
  <c r="F556" i="4"/>
  <c r="A556" i="4"/>
  <c r="F555" i="4"/>
  <c r="A555" i="4"/>
  <c r="F554" i="4"/>
  <c r="A554" i="4"/>
  <c r="F553" i="4"/>
  <c r="A553" i="4"/>
  <c r="F552" i="4"/>
  <c r="A552" i="4"/>
  <c r="F551" i="4"/>
  <c r="A551" i="4"/>
  <c r="F550" i="4"/>
  <c r="A550" i="4"/>
  <c r="F549" i="4"/>
  <c r="A549" i="4"/>
  <c r="F548" i="4"/>
  <c r="A548" i="4"/>
  <c r="F547" i="4"/>
  <c r="A547" i="4"/>
  <c r="F546" i="4"/>
  <c r="A546" i="4"/>
  <c r="F545" i="4"/>
  <c r="A545" i="4"/>
  <c r="F544" i="4"/>
  <c r="A544" i="4"/>
  <c r="F543" i="4"/>
  <c r="A543" i="4"/>
  <c r="F542" i="4"/>
  <c r="A542" i="4"/>
  <c r="F541" i="4"/>
  <c r="A541" i="4"/>
  <c r="F540" i="4"/>
  <c r="A540" i="4"/>
  <c r="F539" i="4"/>
  <c r="A539" i="4"/>
  <c r="F538" i="4"/>
  <c r="A538" i="4"/>
  <c r="F537" i="4"/>
  <c r="A537" i="4"/>
  <c r="F536" i="4"/>
  <c r="A536" i="4"/>
  <c r="F535" i="4"/>
  <c r="A535" i="4"/>
  <c r="F534" i="4"/>
  <c r="A534" i="4"/>
  <c r="F533" i="4"/>
  <c r="A533" i="4"/>
  <c r="F532" i="4"/>
  <c r="A532" i="4"/>
  <c r="F531" i="4"/>
  <c r="A531" i="4"/>
  <c r="F530" i="4"/>
  <c r="A530" i="4"/>
  <c r="F529" i="4"/>
  <c r="A529" i="4"/>
  <c r="F528" i="4"/>
  <c r="A528" i="4"/>
  <c r="F527" i="4"/>
  <c r="A527" i="4"/>
  <c r="F526" i="4"/>
  <c r="A526" i="4"/>
  <c r="F525" i="4"/>
  <c r="A525" i="4"/>
  <c r="F524" i="4"/>
  <c r="A524" i="4"/>
  <c r="F523" i="4"/>
  <c r="A523" i="4"/>
  <c r="F522" i="4"/>
  <c r="A522" i="4"/>
  <c r="F521" i="4"/>
  <c r="A521" i="4"/>
  <c r="F520" i="4"/>
  <c r="A520" i="4"/>
  <c r="F519" i="4"/>
  <c r="A519" i="4"/>
  <c r="F518" i="4"/>
  <c r="A518" i="4"/>
  <c r="F517" i="4"/>
  <c r="A517" i="4"/>
  <c r="F516" i="4"/>
  <c r="A516" i="4"/>
  <c r="F515" i="4"/>
  <c r="A515" i="4"/>
  <c r="F514" i="4"/>
  <c r="A514" i="4"/>
  <c r="F513" i="4"/>
  <c r="A513" i="4"/>
  <c r="F512" i="4"/>
  <c r="A512" i="4"/>
  <c r="F511" i="4"/>
  <c r="A511" i="4"/>
  <c r="F510" i="4"/>
  <c r="A510" i="4"/>
  <c r="F509" i="4"/>
  <c r="A509" i="4"/>
  <c r="F508" i="4"/>
  <c r="A508" i="4"/>
  <c r="F507" i="4"/>
  <c r="A507" i="4"/>
  <c r="F506" i="4"/>
  <c r="A506" i="4"/>
  <c r="F505" i="4"/>
  <c r="A505" i="4"/>
  <c r="F504" i="4"/>
  <c r="A504" i="4"/>
  <c r="F503" i="4"/>
  <c r="A503" i="4"/>
  <c r="F502" i="4"/>
  <c r="A502" i="4"/>
  <c r="F501" i="4"/>
  <c r="A501" i="4"/>
  <c r="F500" i="4"/>
  <c r="A500" i="4"/>
  <c r="F499" i="4"/>
  <c r="A499" i="4"/>
  <c r="F498" i="4"/>
  <c r="A498" i="4"/>
  <c r="F497" i="4"/>
  <c r="A497" i="4"/>
  <c r="F496" i="4"/>
  <c r="A496" i="4"/>
  <c r="F495" i="4"/>
  <c r="A495" i="4"/>
  <c r="F494" i="4"/>
  <c r="A494" i="4"/>
  <c r="F493" i="4"/>
  <c r="A493" i="4"/>
  <c r="F492" i="4"/>
  <c r="A492" i="4"/>
  <c r="F491" i="4"/>
  <c r="A491" i="4"/>
  <c r="F490" i="4"/>
  <c r="A490" i="4"/>
  <c r="F489" i="4"/>
  <c r="A489" i="4"/>
  <c r="F488" i="4"/>
  <c r="A488" i="4"/>
  <c r="F487" i="4"/>
  <c r="A487" i="4"/>
  <c r="F486" i="4"/>
  <c r="A486" i="4"/>
  <c r="F485" i="4"/>
  <c r="A485" i="4"/>
  <c r="F484" i="4"/>
  <c r="A484" i="4"/>
  <c r="F483" i="4"/>
  <c r="A483" i="4"/>
  <c r="F482" i="4"/>
  <c r="A482" i="4"/>
  <c r="F481" i="4"/>
  <c r="A481" i="4"/>
  <c r="F480" i="4"/>
  <c r="A480" i="4"/>
  <c r="F479" i="4"/>
  <c r="A479" i="4"/>
  <c r="F478" i="4"/>
  <c r="A478" i="4"/>
  <c r="F477" i="4"/>
  <c r="A477" i="4"/>
  <c r="F476" i="4"/>
  <c r="A476" i="4"/>
  <c r="F475" i="4"/>
  <c r="A475" i="4"/>
  <c r="F474" i="4"/>
  <c r="A474" i="4"/>
  <c r="F473" i="4"/>
  <c r="A473" i="4"/>
  <c r="F472" i="4"/>
  <c r="A472" i="4"/>
  <c r="F471" i="4"/>
  <c r="A471" i="4"/>
  <c r="F470" i="4"/>
  <c r="A470" i="4"/>
  <c r="F469" i="4"/>
  <c r="A469" i="4"/>
  <c r="F468" i="4"/>
  <c r="A468" i="4"/>
  <c r="F467" i="4"/>
  <c r="A467" i="4"/>
  <c r="F466" i="4"/>
  <c r="A466" i="4"/>
  <c r="F465" i="4"/>
  <c r="A465" i="4"/>
  <c r="F464" i="4"/>
  <c r="A464" i="4"/>
  <c r="F463" i="4"/>
  <c r="A463" i="4"/>
  <c r="F462" i="4"/>
  <c r="A462" i="4"/>
  <c r="F461" i="4"/>
  <c r="A461" i="4"/>
  <c r="F460" i="4"/>
  <c r="A460" i="4"/>
  <c r="F459" i="4"/>
  <c r="A459" i="4"/>
  <c r="F458" i="4"/>
  <c r="A458" i="4"/>
  <c r="F457" i="4"/>
  <c r="A457" i="4"/>
  <c r="F456" i="4"/>
  <c r="A456" i="4"/>
  <c r="F455" i="4"/>
  <c r="A455" i="4"/>
  <c r="F454" i="4"/>
  <c r="A454" i="4"/>
  <c r="F453" i="4"/>
  <c r="A453" i="4"/>
  <c r="F452" i="4"/>
  <c r="A452" i="4"/>
  <c r="F451" i="4"/>
  <c r="A451" i="4"/>
  <c r="F450" i="4"/>
  <c r="A450" i="4"/>
  <c r="F449" i="4"/>
  <c r="A449" i="4"/>
  <c r="F448" i="4"/>
  <c r="A448" i="4"/>
  <c r="F447" i="4"/>
  <c r="A447" i="4"/>
  <c r="F446" i="4"/>
  <c r="A446" i="4"/>
  <c r="F445" i="4"/>
  <c r="A445" i="4"/>
  <c r="F444" i="4"/>
  <c r="A444" i="4"/>
  <c r="F443" i="4"/>
  <c r="A443" i="4"/>
  <c r="F442" i="4"/>
  <c r="A442" i="4"/>
  <c r="F441" i="4"/>
  <c r="A441" i="4"/>
  <c r="F440" i="4"/>
  <c r="A440" i="4"/>
  <c r="F439" i="4"/>
  <c r="A439" i="4"/>
  <c r="F438" i="4"/>
  <c r="A438" i="4"/>
  <c r="F437" i="4"/>
  <c r="A437" i="4"/>
  <c r="F436" i="4"/>
  <c r="A436" i="4"/>
  <c r="F435" i="4"/>
  <c r="A435" i="4"/>
  <c r="F434" i="4"/>
  <c r="A434" i="4"/>
  <c r="F433" i="4"/>
  <c r="A433" i="4"/>
  <c r="F432" i="4"/>
  <c r="A432" i="4"/>
  <c r="F431" i="4"/>
  <c r="A431" i="4"/>
  <c r="F430" i="4"/>
  <c r="A430" i="4"/>
  <c r="F429" i="4"/>
  <c r="A429" i="4"/>
  <c r="F428" i="4"/>
  <c r="A428" i="4"/>
  <c r="F427" i="4"/>
  <c r="A427" i="4"/>
  <c r="F426" i="4"/>
  <c r="A426" i="4"/>
  <c r="F425" i="4"/>
  <c r="A425" i="4"/>
  <c r="F424" i="4"/>
  <c r="A424" i="4"/>
  <c r="F423" i="4"/>
  <c r="A423" i="4"/>
  <c r="F422" i="4"/>
  <c r="A422" i="4"/>
  <c r="F421" i="4"/>
  <c r="A421" i="4"/>
  <c r="F420" i="4"/>
  <c r="A420" i="4"/>
  <c r="F419" i="4"/>
  <c r="A419" i="4"/>
  <c r="F418" i="4"/>
  <c r="A418" i="4"/>
  <c r="F417" i="4"/>
  <c r="A417" i="4"/>
  <c r="F416" i="4"/>
  <c r="A416" i="4"/>
  <c r="F415" i="4"/>
  <c r="A415" i="4"/>
  <c r="F414" i="4"/>
  <c r="A414" i="4"/>
  <c r="F413" i="4"/>
  <c r="A413" i="4"/>
  <c r="F412" i="4"/>
  <c r="A412" i="4"/>
  <c r="F411" i="4"/>
  <c r="A411" i="4"/>
  <c r="F410" i="4"/>
  <c r="A410" i="4"/>
  <c r="F409" i="4"/>
  <c r="A409" i="4"/>
  <c r="F408" i="4"/>
  <c r="A408" i="4"/>
  <c r="F407" i="4"/>
  <c r="A407" i="4"/>
  <c r="F406" i="4"/>
  <c r="A406" i="4"/>
  <c r="F405" i="4"/>
  <c r="A405" i="4"/>
  <c r="F404" i="4"/>
  <c r="A404" i="4"/>
  <c r="F403" i="4"/>
  <c r="A403" i="4"/>
  <c r="F402" i="4"/>
  <c r="A402" i="4"/>
  <c r="F401" i="4"/>
  <c r="A401" i="4"/>
  <c r="F400" i="4"/>
  <c r="A400" i="4"/>
  <c r="F399" i="4"/>
  <c r="A399" i="4"/>
  <c r="F398" i="4"/>
  <c r="A398" i="4"/>
  <c r="F397" i="4"/>
  <c r="A397" i="4"/>
  <c r="F396" i="4"/>
  <c r="A396" i="4"/>
  <c r="F395" i="4"/>
  <c r="A395" i="4"/>
  <c r="F394" i="4"/>
  <c r="A394" i="4"/>
  <c r="F393" i="4"/>
  <c r="A393" i="4"/>
  <c r="F392" i="4"/>
  <c r="A392" i="4"/>
  <c r="F391" i="4"/>
  <c r="A391" i="4"/>
  <c r="F390" i="4"/>
  <c r="A390" i="4"/>
  <c r="F389" i="4"/>
  <c r="A389" i="4"/>
  <c r="F388" i="4"/>
  <c r="A388" i="4"/>
  <c r="F387" i="4"/>
  <c r="A387" i="4"/>
  <c r="F386" i="4"/>
  <c r="A386" i="4"/>
  <c r="F385" i="4"/>
  <c r="A385" i="4"/>
  <c r="F384" i="4"/>
  <c r="A384" i="4"/>
  <c r="F383" i="4"/>
  <c r="A383" i="4"/>
  <c r="F382" i="4"/>
  <c r="A382" i="4"/>
  <c r="F381" i="4"/>
  <c r="A381" i="4"/>
  <c r="F380" i="4"/>
  <c r="A380" i="4"/>
  <c r="F379" i="4"/>
  <c r="A379" i="4"/>
  <c r="F378" i="4"/>
  <c r="A378" i="4"/>
  <c r="F377" i="4"/>
  <c r="A377" i="4"/>
  <c r="F376" i="4"/>
  <c r="A376" i="4"/>
  <c r="F375" i="4"/>
  <c r="A375" i="4"/>
  <c r="F374" i="4"/>
  <c r="A374" i="4"/>
  <c r="F373" i="4"/>
  <c r="A373" i="4"/>
  <c r="F372" i="4"/>
  <c r="A372" i="4"/>
  <c r="F371" i="4"/>
  <c r="A371" i="4"/>
  <c r="F370" i="4"/>
  <c r="A370" i="4"/>
  <c r="F369" i="4"/>
  <c r="A369" i="4"/>
  <c r="F368" i="4"/>
  <c r="A368" i="4"/>
  <c r="F367" i="4"/>
  <c r="A367" i="4"/>
  <c r="F366" i="4"/>
  <c r="A366" i="4"/>
  <c r="F365" i="4"/>
  <c r="A365" i="4"/>
  <c r="F364" i="4"/>
  <c r="A364" i="4"/>
  <c r="F363" i="4"/>
  <c r="A363" i="4"/>
  <c r="F362" i="4"/>
  <c r="A362" i="4"/>
  <c r="F361" i="4"/>
  <c r="A361" i="4"/>
  <c r="F360" i="4"/>
  <c r="A360" i="4"/>
  <c r="F359" i="4"/>
  <c r="A359" i="4"/>
  <c r="F358" i="4"/>
  <c r="A358" i="4"/>
  <c r="F357" i="4"/>
  <c r="A357" i="4"/>
  <c r="F356" i="4"/>
  <c r="A356" i="4"/>
  <c r="F355" i="4"/>
  <c r="A355" i="4"/>
  <c r="F354" i="4"/>
  <c r="A354" i="4"/>
  <c r="F353" i="4"/>
  <c r="A353" i="4"/>
  <c r="F352" i="4"/>
  <c r="A352" i="4"/>
  <c r="F351" i="4"/>
  <c r="A351" i="4"/>
  <c r="F350" i="4"/>
  <c r="A350" i="4"/>
  <c r="F349" i="4"/>
  <c r="A349" i="4"/>
  <c r="F348" i="4"/>
  <c r="A348" i="4"/>
  <c r="F347" i="4"/>
  <c r="A347" i="4"/>
  <c r="F346" i="4"/>
  <c r="A346" i="4"/>
  <c r="F345" i="4"/>
  <c r="A345" i="4"/>
  <c r="F344" i="4"/>
  <c r="A344" i="4"/>
  <c r="F343" i="4"/>
  <c r="A343" i="4"/>
  <c r="F342" i="4"/>
  <c r="A342" i="4"/>
  <c r="F341" i="4"/>
  <c r="A341" i="4"/>
  <c r="F340" i="4"/>
  <c r="A340" i="4"/>
  <c r="F339" i="4"/>
  <c r="A339" i="4"/>
  <c r="F338" i="4"/>
  <c r="A338" i="4"/>
  <c r="F337" i="4"/>
  <c r="A337" i="4"/>
  <c r="F336" i="4"/>
  <c r="A336" i="4"/>
  <c r="F335" i="4"/>
  <c r="A335" i="4"/>
  <c r="F334" i="4"/>
  <c r="A334" i="4"/>
  <c r="F333" i="4"/>
  <c r="A333" i="4"/>
  <c r="F332" i="4"/>
  <c r="A332" i="4"/>
  <c r="F331" i="4"/>
  <c r="A331" i="4"/>
  <c r="F330" i="4"/>
  <c r="A330" i="4"/>
  <c r="F329" i="4"/>
  <c r="A329" i="4"/>
  <c r="F328" i="4"/>
  <c r="A328" i="4"/>
  <c r="F327" i="4"/>
  <c r="A327" i="4"/>
  <c r="F326" i="4"/>
  <c r="A326" i="4"/>
  <c r="F325" i="4"/>
  <c r="A325" i="4"/>
  <c r="F324" i="4"/>
  <c r="A324" i="4"/>
  <c r="F323" i="4"/>
  <c r="A323" i="4"/>
  <c r="F322" i="4"/>
  <c r="A322" i="4"/>
  <c r="F321" i="4"/>
  <c r="A321" i="4"/>
  <c r="F320" i="4"/>
  <c r="A320" i="4"/>
  <c r="F319" i="4"/>
  <c r="A319" i="4"/>
  <c r="F318" i="4"/>
  <c r="A318" i="4"/>
  <c r="F317" i="4"/>
  <c r="A317" i="4"/>
  <c r="F316" i="4"/>
  <c r="A316" i="4"/>
  <c r="F315" i="4"/>
  <c r="A315" i="4"/>
  <c r="F314" i="4"/>
  <c r="A314" i="4"/>
  <c r="F313" i="4"/>
  <c r="A313" i="4"/>
  <c r="F312" i="4"/>
  <c r="A312" i="4"/>
  <c r="F311" i="4"/>
  <c r="A311" i="4"/>
  <c r="F310" i="4"/>
  <c r="A310" i="4"/>
  <c r="F309" i="4"/>
  <c r="A309" i="4"/>
  <c r="F308" i="4"/>
  <c r="A308" i="4"/>
  <c r="F307" i="4"/>
  <c r="A307" i="4"/>
  <c r="F306" i="4"/>
  <c r="A306" i="4"/>
  <c r="F305" i="4"/>
  <c r="A305" i="4"/>
  <c r="F304" i="4"/>
  <c r="A304" i="4"/>
  <c r="F303" i="4"/>
  <c r="A303" i="4"/>
  <c r="F302" i="4"/>
  <c r="A302" i="4"/>
  <c r="F301" i="4"/>
  <c r="A301" i="4"/>
  <c r="F300" i="4"/>
  <c r="A300" i="4"/>
  <c r="F299" i="4"/>
  <c r="A299" i="4"/>
  <c r="F298" i="4"/>
  <c r="A298" i="4"/>
  <c r="F297" i="4"/>
  <c r="A297" i="4"/>
  <c r="F296" i="4"/>
  <c r="A296" i="4"/>
  <c r="F295" i="4"/>
  <c r="A295" i="4"/>
  <c r="F294" i="4"/>
  <c r="A294" i="4"/>
  <c r="F293" i="4"/>
  <c r="A293" i="4"/>
  <c r="F292" i="4"/>
  <c r="A292" i="4"/>
  <c r="F291" i="4"/>
  <c r="A291" i="4"/>
  <c r="F290" i="4"/>
  <c r="A290" i="4"/>
  <c r="F289" i="4"/>
  <c r="A289" i="4"/>
  <c r="F288" i="4"/>
  <c r="A288" i="4"/>
  <c r="F287" i="4"/>
  <c r="A287" i="4"/>
  <c r="F286" i="4"/>
  <c r="A286" i="4"/>
  <c r="F285" i="4"/>
  <c r="A285" i="4"/>
  <c r="F284" i="4"/>
  <c r="A284" i="4"/>
  <c r="F283" i="4"/>
  <c r="A283" i="4"/>
  <c r="F282" i="4"/>
  <c r="A282" i="4"/>
  <c r="F281" i="4"/>
  <c r="A281" i="4"/>
  <c r="F280" i="4"/>
  <c r="A280" i="4"/>
  <c r="F279" i="4"/>
  <c r="A279" i="4"/>
  <c r="F278" i="4"/>
  <c r="A278" i="4"/>
  <c r="F277" i="4"/>
  <c r="A277" i="4"/>
  <c r="F276" i="4"/>
  <c r="A276" i="4"/>
  <c r="F275" i="4"/>
  <c r="A275" i="4"/>
  <c r="F274" i="4"/>
  <c r="A274" i="4"/>
  <c r="F273" i="4"/>
  <c r="A273" i="4"/>
  <c r="F272" i="4"/>
  <c r="A272" i="4"/>
  <c r="F271" i="4"/>
  <c r="A271" i="4"/>
  <c r="F270" i="4"/>
  <c r="A270" i="4"/>
  <c r="F269" i="4"/>
  <c r="A269" i="4"/>
  <c r="F268" i="4"/>
  <c r="A268" i="4"/>
  <c r="F267" i="4"/>
  <c r="A267" i="4"/>
  <c r="F266" i="4"/>
  <c r="A266" i="4"/>
  <c r="F265" i="4"/>
  <c r="A265" i="4"/>
  <c r="F264" i="4"/>
  <c r="A264" i="4"/>
  <c r="F263" i="4"/>
  <c r="A263" i="4"/>
  <c r="F262" i="4"/>
  <c r="A262" i="4"/>
  <c r="F261" i="4"/>
  <c r="A261" i="4"/>
  <c r="F260" i="4"/>
  <c r="A260" i="4"/>
  <c r="F259" i="4"/>
  <c r="A259" i="4"/>
  <c r="F258" i="4"/>
  <c r="A258" i="4"/>
  <c r="F257" i="4"/>
  <c r="A257" i="4"/>
  <c r="F256" i="4"/>
  <c r="A256" i="4"/>
  <c r="F255" i="4"/>
  <c r="A255" i="4"/>
  <c r="F254" i="4"/>
  <c r="A254" i="4"/>
  <c r="F253" i="4"/>
  <c r="A253" i="4"/>
  <c r="F252" i="4"/>
  <c r="A252" i="4"/>
  <c r="F251" i="4"/>
  <c r="A251" i="4"/>
  <c r="F250" i="4"/>
  <c r="A250" i="4"/>
  <c r="F249" i="4"/>
  <c r="A249" i="4"/>
  <c r="F248" i="4"/>
  <c r="A248" i="4"/>
  <c r="F247" i="4"/>
  <c r="A247" i="4"/>
  <c r="F246" i="4"/>
  <c r="A246" i="4"/>
  <c r="F245" i="4"/>
  <c r="A245" i="4"/>
  <c r="F244" i="4"/>
  <c r="A244" i="4"/>
  <c r="F243" i="4"/>
  <c r="A243" i="4"/>
  <c r="F242" i="4"/>
  <c r="A242" i="4"/>
  <c r="F241" i="4"/>
  <c r="A241" i="4"/>
  <c r="F240" i="4"/>
  <c r="A240" i="4"/>
  <c r="F239" i="4"/>
  <c r="A239" i="4"/>
  <c r="F238" i="4"/>
  <c r="A238" i="4"/>
  <c r="F237" i="4"/>
  <c r="A237" i="4"/>
  <c r="F236" i="4"/>
  <c r="A236" i="4"/>
  <c r="F235" i="4"/>
  <c r="A235" i="4"/>
  <c r="F234" i="4"/>
  <c r="A234" i="4"/>
  <c r="F233" i="4"/>
  <c r="A233" i="4"/>
  <c r="F232" i="4"/>
  <c r="A232" i="4"/>
  <c r="F231" i="4"/>
  <c r="A231" i="4"/>
  <c r="F230" i="4"/>
  <c r="A230" i="4"/>
  <c r="F229" i="4"/>
  <c r="A229" i="4"/>
  <c r="F228" i="4"/>
  <c r="A228" i="4"/>
  <c r="F227" i="4"/>
  <c r="A227" i="4"/>
  <c r="F226" i="4"/>
  <c r="A226" i="4"/>
  <c r="F225" i="4"/>
  <c r="A225" i="4"/>
  <c r="F224" i="4"/>
  <c r="A224" i="4"/>
  <c r="F223" i="4"/>
  <c r="A223" i="4"/>
  <c r="F222" i="4"/>
  <c r="A222" i="4"/>
  <c r="F221" i="4"/>
  <c r="A221" i="4"/>
  <c r="F220" i="4"/>
  <c r="A220" i="4"/>
  <c r="F219" i="4"/>
  <c r="A219" i="4"/>
  <c r="F218" i="4"/>
  <c r="A218" i="4"/>
  <c r="F217" i="4"/>
  <c r="A217" i="4"/>
  <c r="F216" i="4"/>
  <c r="A216" i="4"/>
  <c r="F215" i="4"/>
  <c r="A215" i="4"/>
  <c r="F214" i="4"/>
  <c r="A214" i="4"/>
  <c r="F213" i="4"/>
  <c r="A213" i="4"/>
  <c r="F212" i="4"/>
  <c r="A212" i="4"/>
  <c r="F211" i="4"/>
  <c r="A211" i="4"/>
  <c r="F210" i="4"/>
  <c r="A210" i="4"/>
  <c r="F209" i="4"/>
  <c r="A209" i="4"/>
  <c r="F208" i="4"/>
  <c r="A208" i="4"/>
  <c r="F207" i="4"/>
  <c r="A207" i="4"/>
  <c r="F206" i="4"/>
  <c r="A206" i="4"/>
  <c r="F205" i="4"/>
  <c r="A205" i="4"/>
  <c r="F204" i="4"/>
  <c r="A204" i="4"/>
  <c r="F203" i="4"/>
  <c r="A203" i="4"/>
  <c r="F202" i="4"/>
  <c r="A202" i="4"/>
  <c r="F201" i="4"/>
  <c r="A201" i="4"/>
  <c r="F200" i="4"/>
  <c r="A200" i="4"/>
  <c r="F199" i="4"/>
  <c r="A199" i="4"/>
  <c r="F198" i="4"/>
  <c r="A198" i="4"/>
  <c r="F197" i="4"/>
  <c r="A197" i="4"/>
  <c r="F196" i="4"/>
  <c r="A196" i="4"/>
  <c r="F195" i="4"/>
  <c r="A195" i="4"/>
  <c r="F194" i="4"/>
  <c r="A194" i="4"/>
  <c r="F193" i="4"/>
  <c r="A193" i="4"/>
  <c r="F192" i="4"/>
  <c r="A192" i="4"/>
  <c r="F191" i="4"/>
  <c r="A191" i="4"/>
  <c r="F190" i="4"/>
  <c r="A190" i="4"/>
  <c r="F189" i="4"/>
  <c r="A189" i="4"/>
  <c r="F188" i="4"/>
  <c r="A188" i="4"/>
  <c r="F187" i="4"/>
  <c r="A187" i="4"/>
  <c r="F186" i="4"/>
  <c r="A186" i="4"/>
  <c r="F185" i="4"/>
  <c r="A185" i="4"/>
  <c r="F184" i="4"/>
  <c r="A184" i="4"/>
  <c r="F183" i="4"/>
  <c r="A183" i="4"/>
  <c r="F182" i="4"/>
  <c r="A182" i="4"/>
  <c r="F181" i="4"/>
  <c r="A181" i="4"/>
  <c r="F180" i="4"/>
  <c r="A180" i="4"/>
  <c r="F179" i="4"/>
  <c r="A179" i="4"/>
  <c r="F178" i="4"/>
  <c r="A178" i="4"/>
  <c r="F177" i="4"/>
  <c r="A177" i="4"/>
  <c r="F176" i="4"/>
  <c r="A176" i="4"/>
  <c r="F175" i="4"/>
  <c r="A175" i="4"/>
  <c r="F174" i="4"/>
  <c r="A174" i="4"/>
  <c r="F173" i="4"/>
  <c r="A173" i="4"/>
  <c r="F172" i="4"/>
  <c r="A172" i="4"/>
  <c r="F171" i="4"/>
  <c r="A171" i="4"/>
  <c r="F170" i="4"/>
  <c r="A170" i="4"/>
  <c r="F169" i="4"/>
  <c r="A169" i="4"/>
  <c r="F168" i="4"/>
  <c r="A168" i="4"/>
  <c r="F167" i="4"/>
  <c r="A167" i="4"/>
  <c r="F166" i="4"/>
  <c r="A166" i="4"/>
  <c r="F165" i="4"/>
  <c r="A165" i="4"/>
  <c r="F164" i="4"/>
  <c r="A164" i="4"/>
  <c r="F163" i="4"/>
  <c r="A163" i="4"/>
  <c r="F162" i="4"/>
  <c r="A162" i="4"/>
  <c r="F161" i="4"/>
  <c r="A161" i="4"/>
  <c r="F160" i="4"/>
  <c r="A160" i="4"/>
  <c r="F159" i="4"/>
  <c r="A159" i="4"/>
  <c r="F158" i="4"/>
  <c r="A158" i="4"/>
  <c r="F157" i="4"/>
  <c r="A157" i="4"/>
  <c r="F156" i="4"/>
  <c r="A156" i="4"/>
  <c r="F155" i="4"/>
  <c r="A155" i="4"/>
  <c r="F154" i="4"/>
  <c r="A154" i="4"/>
  <c r="F153" i="4"/>
  <c r="A153" i="4"/>
  <c r="F152" i="4"/>
  <c r="A152" i="4"/>
  <c r="F151" i="4"/>
  <c r="A151" i="4"/>
  <c r="F150" i="4"/>
  <c r="A150" i="4"/>
  <c r="F149" i="4"/>
  <c r="A149" i="4"/>
  <c r="F148" i="4"/>
  <c r="A148" i="4"/>
  <c r="F147" i="4"/>
  <c r="A147" i="4"/>
  <c r="F146" i="4"/>
  <c r="A146" i="4"/>
  <c r="F145" i="4"/>
  <c r="A145" i="4"/>
  <c r="F144" i="4"/>
  <c r="A144" i="4"/>
  <c r="F143" i="4"/>
  <c r="A143" i="4"/>
  <c r="F142" i="4"/>
  <c r="A142" i="4"/>
  <c r="F141" i="4"/>
  <c r="A141" i="4"/>
  <c r="F140" i="4"/>
  <c r="A140" i="4"/>
  <c r="F139" i="4"/>
  <c r="A139" i="4"/>
  <c r="F138" i="4"/>
  <c r="A138" i="4"/>
  <c r="F137" i="4"/>
  <c r="A137" i="4"/>
  <c r="F136" i="4"/>
  <c r="A136" i="4"/>
  <c r="F135" i="4"/>
  <c r="A135" i="4"/>
  <c r="F134" i="4"/>
  <c r="A134" i="4"/>
  <c r="F133" i="4"/>
  <c r="A133" i="4"/>
  <c r="F132" i="4"/>
  <c r="A132" i="4"/>
  <c r="F131" i="4"/>
  <c r="A131" i="4"/>
  <c r="F130" i="4"/>
  <c r="A130" i="4"/>
  <c r="F129" i="4"/>
  <c r="A129" i="4"/>
  <c r="F128" i="4"/>
  <c r="A128" i="4"/>
  <c r="F127" i="4"/>
  <c r="A127" i="4"/>
  <c r="F126" i="4"/>
  <c r="A126" i="4"/>
  <c r="F125" i="4"/>
  <c r="A125" i="4"/>
  <c r="F124" i="4"/>
  <c r="A124" i="4"/>
  <c r="F123" i="4"/>
  <c r="A123" i="4"/>
  <c r="F122" i="4"/>
  <c r="A122" i="4"/>
  <c r="F121" i="4"/>
  <c r="A121" i="4"/>
  <c r="F120" i="4"/>
  <c r="A120" i="4"/>
  <c r="F119" i="4"/>
  <c r="A119" i="4"/>
  <c r="F118" i="4"/>
  <c r="A118" i="4"/>
  <c r="F117" i="4"/>
  <c r="A117" i="4"/>
  <c r="F116" i="4"/>
  <c r="A116" i="4"/>
  <c r="F115" i="4"/>
  <c r="A115" i="4"/>
  <c r="F114" i="4"/>
  <c r="A114" i="4"/>
  <c r="F113" i="4"/>
  <c r="A113" i="4"/>
  <c r="F112" i="4"/>
  <c r="A112" i="4"/>
  <c r="F111" i="4"/>
  <c r="A111" i="4"/>
  <c r="F110" i="4"/>
  <c r="A110" i="4"/>
  <c r="F109" i="4"/>
  <c r="A109" i="4"/>
  <c r="F108" i="4"/>
  <c r="A108" i="4"/>
  <c r="F107" i="4"/>
  <c r="A107" i="4"/>
  <c r="F106" i="4"/>
  <c r="A106" i="4"/>
  <c r="F105" i="4"/>
  <c r="A105" i="4"/>
  <c r="F104" i="4"/>
  <c r="A104" i="4"/>
  <c r="F103" i="4"/>
  <c r="A103" i="4"/>
  <c r="F102" i="4"/>
  <c r="A102" i="4"/>
  <c r="F101" i="4"/>
  <c r="A101" i="4"/>
  <c r="F100" i="4"/>
  <c r="A100" i="4"/>
  <c r="F99" i="4"/>
  <c r="A99" i="4"/>
  <c r="F98" i="4"/>
  <c r="A98" i="4"/>
  <c r="F97" i="4"/>
  <c r="A97" i="4"/>
  <c r="F96" i="4"/>
  <c r="A96" i="4"/>
  <c r="F95" i="4"/>
  <c r="A95" i="4"/>
  <c r="F94" i="4"/>
  <c r="A94" i="4"/>
  <c r="F93" i="4"/>
  <c r="A93" i="4"/>
  <c r="F92" i="4"/>
  <c r="A92" i="4"/>
  <c r="F91" i="4"/>
  <c r="A91" i="4"/>
  <c r="F90" i="4"/>
  <c r="A90" i="4"/>
  <c r="F89" i="4"/>
  <c r="A89" i="4"/>
  <c r="F88" i="4"/>
  <c r="A88" i="4"/>
  <c r="F87" i="4"/>
  <c r="A87" i="4"/>
  <c r="F86" i="4"/>
  <c r="A86" i="4"/>
  <c r="F85" i="4"/>
  <c r="A85" i="4"/>
  <c r="F84" i="4"/>
  <c r="A84" i="4"/>
  <c r="F83" i="4"/>
  <c r="A83" i="4"/>
  <c r="F82" i="4"/>
  <c r="A82" i="4"/>
  <c r="F81" i="4"/>
  <c r="A81" i="4"/>
  <c r="F80" i="4"/>
  <c r="A80" i="4"/>
  <c r="F79" i="4"/>
  <c r="A79" i="4"/>
  <c r="F78" i="4"/>
  <c r="A78" i="4"/>
  <c r="F77" i="4"/>
  <c r="A77" i="4"/>
  <c r="F76" i="4"/>
  <c r="A76" i="4"/>
  <c r="F75" i="4"/>
  <c r="A75" i="4"/>
  <c r="F74" i="4"/>
  <c r="A74" i="4"/>
  <c r="F73" i="4"/>
  <c r="A73" i="4"/>
  <c r="F72" i="4"/>
  <c r="A72" i="4"/>
  <c r="F71" i="4"/>
  <c r="A71" i="4"/>
  <c r="F70" i="4"/>
  <c r="A70" i="4"/>
  <c r="F69" i="4"/>
  <c r="A69" i="4"/>
  <c r="F68" i="4"/>
  <c r="A68" i="4"/>
  <c r="F67" i="4"/>
  <c r="A67" i="4"/>
  <c r="F66" i="4"/>
  <c r="A66" i="4"/>
  <c r="F65" i="4"/>
  <c r="A65" i="4"/>
  <c r="F64" i="4"/>
  <c r="A64" i="4"/>
  <c r="F63" i="4"/>
  <c r="A63" i="4"/>
  <c r="F62" i="4"/>
  <c r="A62" i="4"/>
  <c r="F61" i="4"/>
  <c r="A61" i="4"/>
  <c r="F60" i="4"/>
  <c r="A60" i="4"/>
  <c r="F59" i="4"/>
  <c r="A59" i="4"/>
  <c r="F58" i="4"/>
  <c r="A58" i="4"/>
  <c r="F57" i="4"/>
  <c r="A57" i="4"/>
  <c r="F56" i="4"/>
  <c r="A56" i="4"/>
  <c r="F55" i="4"/>
  <c r="A55" i="4"/>
  <c r="F54" i="4"/>
  <c r="A54" i="4"/>
  <c r="F53" i="4"/>
  <c r="A53" i="4"/>
  <c r="F52" i="4"/>
  <c r="A52" i="4"/>
  <c r="F51" i="4"/>
  <c r="A51" i="4"/>
  <c r="F50" i="4"/>
  <c r="A50" i="4"/>
  <c r="F49" i="4"/>
  <c r="A49" i="4"/>
  <c r="F48" i="4"/>
  <c r="A48" i="4"/>
  <c r="F47" i="4"/>
  <c r="A47" i="4"/>
  <c r="F46" i="4"/>
  <c r="A46" i="4"/>
  <c r="F45" i="4"/>
  <c r="A45" i="4"/>
  <c r="F44" i="4"/>
  <c r="A44" i="4"/>
  <c r="F43" i="4"/>
  <c r="A43" i="4"/>
  <c r="F42" i="4"/>
  <c r="A42" i="4"/>
  <c r="F41" i="4"/>
  <c r="A41" i="4"/>
  <c r="F40" i="4"/>
  <c r="A40" i="4"/>
  <c r="F39" i="4"/>
  <c r="A39" i="4"/>
  <c r="F38" i="4"/>
  <c r="A38" i="4"/>
  <c r="F37" i="4"/>
  <c r="A37" i="4"/>
  <c r="F36" i="4"/>
  <c r="A36" i="4"/>
  <c r="F35" i="4"/>
  <c r="A35" i="4"/>
  <c r="F34" i="4"/>
  <c r="A34" i="4"/>
  <c r="F33" i="4"/>
  <c r="A33" i="4"/>
  <c r="F32" i="4"/>
  <c r="A32" i="4"/>
  <c r="F31" i="4"/>
  <c r="A31" i="4"/>
  <c r="F30" i="4"/>
  <c r="A30" i="4"/>
  <c r="F29" i="4"/>
  <c r="A29" i="4"/>
  <c r="F28" i="4"/>
  <c r="A28" i="4"/>
  <c r="F27" i="4"/>
  <c r="A27" i="4"/>
  <c r="F26" i="4"/>
  <c r="A26" i="4"/>
  <c r="F25" i="4"/>
  <c r="A25" i="4"/>
  <c r="F24" i="4"/>
  <c r="A24" i="4"/>
  <c r="F23" i="4"/>
  <c r="A23" i="4"/>
  <c r="F22" i="4"/>
  <c r="A22" i="4"/>
  <c r="F21" i="4"/>
  <c r="A21" i="4"/>
  <c r="F20" i="4"/>
  <c r="A20" i="4"/>
  <c r="F19" i="4"/>
  <c r="A19" i="4"/>
  <c r="F18" i="4"/>
  <c r="A18" i="4"/>
  <c r="F17" i="4"/>
  <c r="A17" i="4"/>
  <c r="F16" i="4"/>
  <c r="A16" i="4"/>
  <c r="F15" i="4"/>
  <c r="A15" i="4"/>
  <c r="F14" i="4"/>
  <c r="A14" i="4"/>
  <c r="F13" i="4"/>
  <c r="A13" i="4"/>
  <c r="F12" i="4"/>
  <c r="A12" i="4"/>
  <c r="F11" i="4"/>
  <c r="A11" i="4"/>
  <c r="F10" i="4"/>
  <c r="A10" i="4"/>
  <c r="F9" i="4"/>
  <c r="A9" i="4"/>
  <c r="F8" i="4"/>
  <c r="A8" i="4"/>
  <c r="F7" i="4"/>
  <c r="A7" i="4"/>
  <c r="F6" i="4"/>
  <c r="A6" i="4"/>
  <c r="F5" i="4"/>
  <c r="A5" i="4"/>
  <c r="F4" i="4"/>
  <c r="A4" i="4"/>
  <c r="F3" i="4"/>
  <c r="A3" i="4"/>
  <c r="A12" i="6" l="1"/>
  <c r="A6" i="6"/>
  <c r="A35" i="6"/>
  <c r="A13" i="6"/>
  <c r="A21" i="6"/>
  <c r="D22" i="6"/>
  <c r="A24" i="6"/>
  <c r="C9" i="6"/>
  <c r="A25" i="6"/>
  <c r="A10" i="6"/>
  <c r="D19" i="6"/>
  <c r="A26" i="6"/>
  <c r="A23" i="6"/>
  <c r="C22" i="6"/>
  <c r="C18" i="6" s="1"/>
  <c r="C5" i="6"/>
  <c r="D5" i="6"/>
  <c r="D3" i="6" s="1"/>
  <c r="C36" i="6"/>
  <c r="D36" i="6"/>
  <c r="D34" i="6" s="1"/>
  <c r="D9" i="6"/>
  <c r="A9" i="6" s="1"/>
  <c r="A11" i="6"/>
  <c r="D31" i="6"/>
  <c r="D30" i="6" s="1"/>
  <c r="C32" i="6"/>
  <c r="A32" i="6" s="1"/>
  <c r="A36" i="6" l="1"/>
  <c r="A22" i="6"/>
  <c r="C30" i="6"/>
  <c r="C34" i="6"/>
  <c r="D18" i="6"/>
  <c r="A18" i="6" s="1"/>
  <c r="A19" i="6"/>
  <c r="D29" i="6"/>
  <c r="A34" i="6"/>
  <c r="A30" i="6"/>
  <c r="A31" i="6"/>
  <c r="A5" i="6"/>
  <c r="C3" i="6"/>
  <c r="C29" i="6" l="1"/>
  <c r="A29" i="6" s="1"/>
  <c r="A39" i="6"/>
  <c r="A15" i="6"/>
</calcChain>
</file>

<file path=xl/comments1.xml><?xml version="1.0" encoding="utf-8"?>
<comments xmlns="http://schemas.openxmlformats.org/spreadsheetml/2006/main">
  <authors>
    <author>Simon Edisherashvili</author>
    <author>Notebook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Simon Edisherashvili:</t>
        </r>
        <r>
          <rPr>
            <sz val="9"/>
            <color indexed="81"/>
            <rFont val="Tahoma"/>
            <family val="2"/>
          </rPr>
          <t xml:space="preserve">
კონსოლიდაცია სსიპებს შორის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Notebook:</t>
        </r>
        <r>
          <rPr>
            <sz val="9"/>
            <color indexed="81"/>
            <rFont val="Tahoma"/>
            <family val="2"/>
          </rPr>
          <t xml:space="preserve">
მ.შ მიმდინარე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Notebook:</t>
        </r>
        <r>
          <rPr>
            <sz val="9"/>
            <color indexed="81"/>
            <rFont val="Tahoma"/>
            <family val="2"/>
          </rPr>
          <t xml:space="preserve">
მ.შ. კაპიტალური</t>
        </r>
      </text>
    </comment>
  </commentList>
</comments>
</file>

<file path=xl/sharedStrings.xml><?xml version="1.0" encoding="utf-8"?>
<sst xmlns="http://schemas.openxmlformats.org/spreadsheetml/2006/main" count="25618" uniqueCount="2811">
  <si>
    <t>შემოსავლები</t>
  </si>
  <si>
    <t>გადასახადები</t>
  </si>
  <si>
    <t>გრანტები</t>
  </si>
  <si>
    <t>სხვა შემოსავლები</t>
  </si>
  <si>
    <t>არაფინანსური აქტივების კლება</t>
  </si>
  <si>
    <t>ფინანსური აქტივების კლება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</si>
  <si>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</si>
  <si>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</si>
  <si>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</si>
  <si>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სხვა კრედიტორული დავალიანებები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</si>
  <si>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</si>
  <si>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</si>
  <si>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</si>
  <si>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</si>
  <si>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</si>
  <si>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</si>
  <si>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</si>
  <si>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</si>
  <si>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</si>
  <si>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აქციები და სხვა კაპიტალი</t>
  </si>
  <si>
    <t>ვალდებულებების კლება</t>
  </si>
  <si>
    <t>ვალუტა და დეპოზიტები</t>
  </si>
  <si>
    <t>შემოსულობები</t>
  </si>
  <si>
    <t>ფინანსური აქტივების კლება (ნაშთის გამოკლებით)</t>
  </si>
  <si>
    <t>გადასახდელები</t>
  </si>
  <si>
    <t>ფინანსური აქტივების ზრდა (ნაშთის გამოკლებით)</t>
  </si>
  <si>
    <t>ნაშთის ცვლილება</t>
  </si>
  <si>
    <t>ნაშთი პერიოდის დასაწყისისთვის</t>
  </si>
  <si>
    <t>ნაშთი პერიოდის ბოლოსთვის</t>
  </si>
  <si>
    <t>კანონმდებლობით ნებადართული სხვა (საკუთარი) შემოსავლები/გადასახდელები</t>
  </si>
  <si>
    <t>მომუშავეთა რიცხოვნება</t>
  </si>
  <si>
    <t>მ.შ. შტატით გათვალისწინებულ თანამშრომელთა რიცხოვნობა</t>
  </si>
  <si>
    <t>მ.შ. შტატგარეშე თანამშრომელთა რიცხოვნობა</t>
  </si>
  <si>
    <t>სსიპ - საჯარო აუდიტის ინსტიტუტი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</si>
  <si>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</si>
  <si>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სსიპ - საქართველოს ოპერატიულ-ტექნიკური სააგენტო</t>
  </si>
  <si>
    <t>სსიპ - შემოსავლების სამსახური</t>
  </si>
  <si>
    <t>სსიპ - საფინანსო-ანალიტიკური სამსახური</t>
  </si>
  <si>
    <t>სსიპ - ფინანსთა სამინისტროს აკადემია</t>
  </si>
  <si>
    <t>სსიპ - საქართველოს ტურიზმის ეროვნული ადმინისტრაცია</t>
  </si>
  <si>
    <t>სსიპ - სასწავლო უნივერსიტეტი - ბათუმის სახელმწიფო საზღვაო აკადემია</t>
  </si>
  <si>
    <t>სსიპ - მინერალური რესურსების ეროვნული სააგენტო</t>
  </si>
  <si>
    <t>სსიპ - სახელმწიფო ქონების ეროვნული სააგენტო</t>
  </si>
  <si>
    <t>სსიპ - სამოქალაქო ავიაციის სააგენტო</t>
  </si>
  <si>
    <t>სსიპ - საქართველოს ინოვაციების და ტექნოლოგიების სააგენტო</t>
  </si>
  <si>
    <t>სსიპ - საქართველოს სტანდარტებისა და მეტროლოგიის ეროვნული სააგენტო</t>
  </si>
  <si>
    <t>სსიპ- სივრცითი და ქალაქთმშენებლობითი განვითარების სააგენტო</t>
  </si>
  <si>
    <t>ა(ა)იპ - ოუფენ ნეტი</t>
  </si>
  <si>
    <t>სსიპ - აკრედიტაციის ერთიანი ეროვნული ორგანო - აკრედიტაციის ცენტრი</t>
  </si>
  <si>
    <t>სსიპ - საზღვაო ტრანსპორტის სააგენტო</t>
  </si>
  <si>
    <t>სსიპ - აწარმოე საქართველოში</t>
  </si>
  <si>
    <t>სსიპ - ბაზარზე ზედამხედველობის სააგენტო</t>
  </si>
  <si>
    <t>სსიპ - სარკინიგზო ტრანსპორტის სააგენტო</t>
  </si>
  <si>
    <t>სსიპ - სახმელეთო ტრანსპორტის სააგენტო</t>
  </si>
  <si>
    <t>სსიპ - ნავთობისა და გაზის სახელმწიფო სააგენტო</t>
  </si>
  <si>
    <t>სსიპ - საქართველოს სახელმწიფო ჰიდროგრაფიული სამსახური</t>
  </si>
  <si>
    <t>სსიპ - ტექნიკური და სამშენებლო ზედამხედველობის სააგენტო</t>
  </si>
  <si>
    <t>სსიპ - საქართველოს მუნიციპალური განვითარების ფონდი</t>
  </si>
  <si>
    <t>სსიპ - დანაშაულის პრევენციის,არასაპატიმრო სასჯელთა აღსრულებისა და პრობაციის ეროვნული სააგენტო</t>
  </si>
  <si>
    <t>სსიპ - საქართველოს საკანონმდებლო მაცნე</t>
  </si>
  <si>
    <t>სსიპ - საქართველოს ეროვნული არქივი</t>
  </si>
  <si>
    <t>სსიპ - იუსტიციის სახლი</t>
  </si>
  <si>
    <t>სსიპ - საჯარო რეესტრის ეროვნული სააგენტო</t>
  </si>
  <si>
    <t>სსიპ - საქართველოს იუსტიციის სასწავლო ცენტრი</t>
  </si>
  <si>
    <t>სსიპ - სახელმწიფო სერვისების განვითარების სააგენტო</t>
  </si>
  <si>
    <t>სსიპ - აღსრულების ეროვნული ბიურო</t>
  </si>
  <si>
    <t>სსიპ - ციფრული მმართველობის სააგენტო</t>
  </si>
  <si>
    <t>სსიპ - სახელმწიფო ზრუნვისა და ტრეფიკინგის მსხვერპლთა, დაზარალებულთა დახმარების სააგენტო</t>
  </si>
  <si>
    <t>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</t>
  </si>
  <si>
    <t>სსიპ - საგანგებო სიტუაციების კოორდინაციისა და გადაუდებელი დახმარების ცენტრი</t>
  </si>
  <si>
    <t>ა(ა)იპ - საქართველოს სოლიდარობის ფონდი</t>
  </si>
  <si>
    <t>სსიპ - სამედიცინო და ფარმაცევტული საქმიანობის რეგულირების სააგენტო</t>
  </si>
  <si>
    <t>სსიპ-ინფორმაციული ტექნოლოგიების სააგენტო</t>
  </si>
  <si>
    <t>სსიპ - სოციალური მომსახურების სააგენტო</t>
  </si>
  <si>
    <t>ა(ა)იპ - საქართველოს სამედიცინო ჰოლდინგი</t>
  </si>
  <si>
    <t>სსიპ - საინფორმაციო ცენტრი ნატოსა და ევროკავშირის შესახებ</t>
  </si>
  <si>
    <t>სსიპ - საქართველოს საერთაშორისო ხელშეკრულებათა თარგმნის ბიურო</t>
  </si>
  <si>
    <t>სსიპ - მიკრო და ნანო ელექტრონიკის ინსტიტუტი</t>
  </si>
  <si>
    <t>სსიპ - გრიგოლ წულუკიძის სამთო ინსტიტუტი</t>
  </si>
  <si>
    <t>სსიპ - სახელმწიფო სამხედრო სამეცნიერო-ტექნიკური ცენტრი "დელტა"</t>
  </si>
  <si>
    <t>სსიპ - ინსტიტუტი ოპტიკა</t>
  </si>
  <si>
    <t>სსიპ - გიორგი აბრამიშვილის სახელობის საქართველოს თავდაცვის სამინისტროს სამხედრო ჰოსპიტალი</t>
  </si>
  <si>
    <t>სსიპ - რაფიელ დვალის მანქანათა მექანიკის ინსტიტუტი</t>
  </si>
  <si>
    <t>სსიპ - გენერალ გიორგი კვინიტაძის სახელობის კადეტთა სამხედრო ლიცეუმი</t>
  </si>
  <si>
    <t>სსიპ - დავით აღმაშენებლის სახელობის საქართველოს ეროვნული თავდაცვის აკადემია</t>
  </si>
  <si>
    <t>სსიპ - ფერდინანდ თავაძის მეტალურგიისა და მასალათმცოდნეობის ინსტიტუტი</t>
  </si>
  <si>
    <t>სსიპ - სოხუმის ილია ვეკუას ფიზიკა-ტექნიკის ინსტიტუტი</t>
  </si>
  <si>
    <t>სსიპ - შსს მომსახურების სააგენტო</t>
  </si>
  <si>
    <t>სსიპ - საქართველოს შინაგან საქმეთა სამინისტროს აკადემია</t>
  </si>
  <si>
    <t>ა(ა)იპ - შინაგან საქმეთა სამინისტროს ძიუდოს სპორტული კლუბი</t>
  </si>
  <si>
    <t>ა(ა)იპ -  "მია ფორს"</t>
  </si>
  <si>
    <t>სსიპ -  საზოგადოებრივი უსაფრთხოების მართვის ცენტრი "112"</t>
  </si>
  <si>
    <t>სსიპ - სახელმწიფო რეზერვებისა და სამოქალაქო უსაფრთხოების სერვისების სააგენტო</t>
  </si>
  <si>
    <t>სსიპ - დაცვის პოლიციის დეპარტამენტი</t>
  </si>
  <si>
    <t>სსიპ - საქართველოს შინაგან საქმეთა სამინისტროს ჯანმრთელობის დაცვის სამსახური</t>
  </si>
  <si>
    <t>სსიპ - ეროვნული სატყეო სააგენტო</t>
  </si>
  <si>
    <t>სსიპ - გარემოს ეროვნული სააგენტო</t>
  </si>
  <si>
    <t>სსიპ - სოფლის მეურნეობის სახელმწიფო ლაბორატორია</t>
  </si>
  <si>
    <t>სსიპ - ღვინის ეროვნული სააგენტო</t>
  </si>
  <si>
    <t>სსიპ - სოფლის მეურნეობის სამეცნიერო-კვლევითი ცენტრი</t>
  </si>
  <si>
    <t>სსიპ - ბირთვული და რადიაციული უსაფრთხოების სააგენტო</t>
  </si>
  <si>
    <t>ა(ა)იპ - სოფლის განვითარების სააგენტო</t>
  </si>
  <si>
    <t>სსიპ - სურსათის ეროვნული სააგენტო</t>
  </si>
  <si>
    <t>სსიპ - გარემოსდაცვითი ინფორმაციისა და განათლების ცენტრი</t>
  </si>
  <si>
    <t>სსიპ - დაცული ტერიტორიების სააგენტო</t>
  </si>
  <si>
    <t>სსიპ - ველური ბუნების ეროვნული სააგენტო</t>
  </si>
  <si>
    <t>სსიპ - საქართველოს სოფლის მეურნეობის მეცნიერებათა აკადემია</t>
  </si>
  <si>
    <t>სსიპ - ქ. გორის სულხან ცინცაძის სახელობის სამუსიკო კოლეჯი</t>
  </si>
  <si>
    <t>სსიპ - საქართველოს შოთა რუსთაველის თეატრისა და კინოს სახელმწიფო უნივერსიტეტი</t>
  </si>
  <si>
    <t>სსიპ - კოლეჯი "ფაზისი"</t>
  </si>
  <si>
    <t>სსიპ - თბილისის სახელმწიფო სამედიცინო უნივერსიტეტი</t>
  </si>
  <si>
    <t>სსიპ - კოლეჯი "ლაკადა"</t>
  </si>
  <si>
    <t>სსიპ - კოლეჯი "სპექტრი"</t>
  </si>
  <si>
    <t>ა(ა)იპ "სსიპ ივანე ჯავახიშვილის სახელობის თბილისის სახელმწიფო უნივერსიტეტის საკალათბურთო კლუბი - ს.კ. თსუ"</t>
  </si>
  <si>
    <t>ა(ა)იპ - კოლეჯი "განთიადი"</t>
  </si>
  <si>
    <t>ა(ა)იპ - ქართული უნივერსიტეტის საზოგადოება</t>
  </si>
  <si>
    <t>ა(ა)იპ - სამშენებლო კოლეჯი "კონსტრუქტ2"</t>
  </si>
  <si>
    <t>სსიპ - შეფასებისა და გამოცდების ეროვნული ცენტრი</t>
  </si>
  <si>
    <t>სსიპ - კოლეჯი "მოდუსი"</t>
  </si>
  <si>
    <t>სსიპ - მასწავლებელთა პროფესიული განვითარების ეროვნული ცენტრი</t>
  </si>
  <si>
    <t>სსიპ - ილიას სახელმწიფო უნივერსიტეტი</t>
  </si>
  <si>
    <t>სსიპ – შოთა რუსთაველის საქართველოს ეროვნული სამეცნიერო ფონდი</t>
  </si>
  <si>
    <t>სსიპ - კოლეჯი "ინფორმაციული ტექნოლოგიების აკადემია"</t>
  </si>
  <si>
    <t>სსიპ - კოლეჯი "ერქვანი"</t>
  </si>
  <si>
    <t>სსიპ - ივანე ჯავახიშვილის სახელობის თბილისის სახელმწიფო უნივერსიტეტისმედიისა და ტელეხელოვნების კოლეჯი</t>
  </si>
  <si>
    <t>სსიპ - საქართველოს ევგენი ხარაძის ეროვნული ასტროფიზიკური ობსერვატორია</t>
  </si>
  <si>
    <t>სსიპ - კორნელი კეკელიძის სახელობის ხელნაწერთა ეროვნული ცენტრი</t>
  </si>
  <si>
    <t>სსიპ - ზურაბ ჟვანიას სახელობის სახელმწიფო ადმინისტრირების სკოლა</t>
  </si>
  <si>
    <t>სსიპ - იაკობ გოგებაშვილის სახელობის თელავის სახელმწიფო უნივერსიტეტი</t>
  </si>
  <si>
    <t>სსიპ - კოლეჯი "ოპიზარი"</t>
  </si>
  <si>
    <t>სსიპ - ივანე ჯავახიშვილის სახელობის თბილისის სახელმწიფო უნივერსიტეტი</t>
  </si>
  <si>
    <t>სსიპ - ილია წინამძღვრიშვილის სახელობის კოლეჯი</t>
  </si>
  <si>
    <t>ა(ა)იპ - აღმოსავლეთ პარტნიორობის ევროპული სკოლა</t>
  </si>
  <si>
    <t>სსიპ- კასპის კოლეჯი</t>
  </si>
  <si>
    <t>სსიპ - აკაკი წერეთლის სახელმწიფო უნივერსიტეტი</t>
  </si>
  <si>
    <t>სსიპ - ივანე ბერიტაშვილის ექსპერიმენტალური ბიომედიცინის ცენტრი</t>
  </si>
  <si>
    <t>სსიპ - კოლეჯი "ბლექსი"</t>
  </si>
  <si>
    <t>ა(ა)იპ - სარკინიგზო ტრანსპორტის კოლეჯი</t>
  </si>
  <si>
    <t>ა(ა)იპ - სათავგადასავლო ტურიზმის სკოლა</t>
  </si>
  <si>
    <t>სსიპ - განათლების ხარისხის განვითარების ეროვნული ცენტრი</t>
  </si>
  <si>
    <t>ა(ა)იპ - კოლეჯი "იკაროსი"</t>
  </si>
  <si>
    <t>სსიპ - სამცხე - ჯავახეთის სახელმწიფო უნივერსიტეტი</t>
  </si>
  <si>
    <t>სსიპ - ახალგაზრდობის სააგენტო</t>
  </si>
  <si>
    <t>სსიპ - თბილისის ვანო სარაჯიშვილის სახელობის სახელმწიფო კონსერვატორია</t>
  </si>
  <si>
    <t>სსიპ - განათლების მართვის საინფორმაციო სისტემა</t>
  </si>
  <si>
    <t>სსიპ - თბილისის აპოლონ ქუთათელაძის სახელობის სახელმწიფო სამხატვრო აკადემია</t>
  </si>
  <si>
    <t>სსიპ - გიორგი ელიავას სახელეობის ბაქტერიოფაგიის, მიკრობიოლოგიისა და ვირუსოლოგიის ინსტიტუტი</t>
  </si>
  <si>
    <t>სსიპ - შოთა მესხიას ზუგდიდის სახელმწიფო სასწავლო უნივერსიტეტი</t>
  </si>
  <si>
    <t>სსიპ - კოლეჯი "გლდანის პროფესიული მომზადების ცენტრი"</t>
  </si>
  <si>
    <t>სსიპ - კოლეჯი "აისი"</t>
  </si>
  <si>
    <t>სსიპ - კოლეჯი "მერმისი"</t>
  </si>
  <si>
    <t>სსიპ - გორის სახელმწიფო უნივერსიტეტი</t>
  </si>
  <si>
    <t>სსიპ - წყალტუბოს კოლეჯი</t>
  </si>
  <si>
    <t>ა(ა)იპ - კოლეჯი "ჰორიზონტი"</t>
  </si>
  <si>
    <t>სსიპ - საგანმანათლებლო დაწესებულების მანდატურის სამსახური</t>
  </si>
  <si>
    <t>სსიპ - საქართველოს ფიზიკური აღზრდისა და სპორტის სახელმწიფო სასწავლო უნივერსიტეტი</t>
  </si>
  <si>
    <t>ა(ა)იპ - კოლეჯი "პრესტიჟი"</t>
  </si>
  <si>
    <t>სსიპ - კოლეჯი "იბერია"</t>
  </si>
  <si>
    <t>სსიპ - კოლეჯი ქართლი</t>
  </si>
  <si>
    <t>სსიპ - კოლეჯი "თეთნულდი"</t>
  </si>
  <si>
    <t>სსიპ - ბათუმის შოთა რუსთაველის სახელმწიფო უნივერსიტეტი</t>
  </si>
  <si>
    <t>სსიპ - ბათუმის ხელოვნების სასწავლო უნივერსიტეტი</t>
  </si>
  <si>
    <t>სსიპ - საგანმანათლებლო კვლევების ეროვნული ცენტრი</t>
  </si>
  <si>
    <t>სსიპ - საქართველოს ტექნიკური უნივერსიტეტი</t>
  </si>
  <si>
    <t>სსიპ - სოხუმის სახელმწიფო უნივერსიტეტი</t>
  </si>
  <si>
    <t>ა(ა)იპ - პროფესიული უნარების სააგენტო</t>
  </si>
  <si>
    <t>სსიპ - კოლეჯი "ახალი ტალღა"</t>
  </si>
  <si>
    <t>სსიპ - საგანმანათლებლო და სამეცნიერო ინფრასტრუქტურის განვითარების სააგენტო</t>
  </si>
  <si>
    <t>სსიპ - ჩრდილების პროფესიული სახელმწიფო თეატრი "აფხაზეთი"</t>
  </si>
  <si>
    <t>სსიპ - ქ. ზუგდიდის შალვა დადიანის სახელობის პროფესიული სახელმწიფო დრამატული თეატრი</t>
  </si>
  <si>
    <t>სსიპ - ანსამბლი "ბასიანი"</t>
  </si>
  <si>
    <t>სსიპ - აკაკი წერეთლის სახელმწიფო მუზეუმი</t>
  </si>
  <si>
    <t>სსიპ - თბილისის კოტე მარჯანიშვილის სახელობის პროფესიული სახელმწიფო დრამატული თეატრი</t>
  </si>
  <si>
    <t>სსიპ - ილია ჭავჭავაძის საგურამოს სახელმწიფო მუზეუმი</t>
  </si>
  <si>
    <t>სსიპ - ანზორ ერქომაიშვილის სახელობის ფოლკლორის სახელმწიფო ცენტრი</t>
  </si>
  <si>
    <t>სსიპ - ი.ბ. სტალინის სახელმწიფო მუზეუმი</t>
  </si>
  <si>
    <t>სსიპ - ნოდარ დუმბაძის სახელობის მოზარდ მაყურებელთა პროფესიული სახელმწიფო თეატრი</t>
  </si>
  <si>
    <t>სსიპ - ჯ. კახიძის სახელობის თბილისის მუსიკალურ-კულტურული ცენტრი</t>
  </si>
  <si>
    <t>სსიპ - ჩერქეზული (ადიღეური) კულტურის ცენტრი</t>
  </si>
  <si>
    <t>სსიპ - საქართველოს ეროვნული მუსიკალური ცენტრი</t>
  </si>
  <si>
    <t>სსიპ - საქართველოს ეროვნული მუზეუმი</t>
  </si>
  <si>
    <t>სსიპ ანსამბლების გაერთიანება "ქართული სიმღერა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</si>
  <si>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</si>
  <si>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სსიპ - ქ. სენაკის აკაკი ხორავას სახელობის პროფესიული სახელმწიფო დრამატული თეატრი</t>
  </si>
  <si>
    <t>სსიპ - დადიანების სასახლეთა ისტორიულ-არქიტექტურული მუზეუმი</t>
  </si>
  <si>
    <t>სსიპ - ნიკო ბერძენიშვილის სახელობის ქუთაისის სახელმწიფო ისტორიული მუზეუმი</t>
  </si>
  <si>
    <t>სსიპ - ჰეიდარ ალიევის სახელობის თბილისის აზერბაიჯანული პროფესიული სახელმწიფო დრამატული თეატრი</t>
  </si>
  <si>
    <t>სსიპ - თბილისის პეტროს ადამიანის სახელობის სომხური პროფესიული სახელმწიფო დრამატული თეატრი</t>
  </si>
  <si>
    <t>სსიპ - ცხინვალის ივანე მაჩაბლის სახელობის სახელმწიფო დრამატული თეატრი</t>
  </si>
  <si>
    <t>სსიპ - საქართველოს ხალხური სიმღერისა და ცეკვის სახელმწიფო აკადემიური ანსამბლი "ერისიონი"</t>
  </si>
  <si>
    <t>სსიპ - თბილისის მარიონეტების პროფესიული სახელმწიფო თეატრი</t>
  </si>
  <si>
    <t>სსიპ -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</si>
  <si>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სსიპ - გიორგი ლეონიძის სახელობის ქართული ლიტერატურის სახელმწიფო მუზეუმი</t>
  </si>
  <si>
    <t>სსიპ - საქართველოს ფიზიკური აღზრდისა და სპორტის სახელმწიფო კოლეჯი</t>
  </si>
  <si>
    <t>სსიპ - საქართველოს ხელოვნების სასახლე - კულტურის ისტორიის მუზეუმი</t>
  </si>
  <si>
    <t>სსიპ - შოთა რუსთაველის სახელობის ეროვნული თეატრი</t>
  </si>
  <si>
    <t>სსიპ ქ.ჭიათურის აკაკი წერეთლის სახელობის პროფესიული სახელმწიფო დრამატული თეატრი`</t>
  </si>
  <si>
    <t>სსიპ -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</si>
  <si>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სსიპ - მიხეილ თუმანიშვილის სახელობის კინომსახიობთა პროფესიული სახელმწიფო თეატრი</t>
  </si>
  <si>
    <t>სსიპ – სკოლისგარეშე სახელოვნებო საგანმანათლებლო დაწესებულება - ქ.სოხუმის ალექსანდრე შერვაშიძე-ჩაჩბას სახელობის სამხატვრო სასწავლებელი</t>
  </si>
  <si>
    <t>ა(ა)იპ - ქართული ფეხბურთის განვითარების ფონდი</t>
  </si>
  <si>
    <t>სსიპ - თელავის ისტორიული მუზეუმი</t>
  </si>
  <si>
    <t>სსიპ - ანზორ ერქომაიშვილის სახელობის საქართველოს ხალხური სიმღერების ანსამბლი "მართვე"</t>
  </si>
  <si>
    <t>სსიპ - ზინაიდა კვერენჩხილაძის სახელობის დმანისის პროფესუილი სახელმწიფო დრამატული თეატრი</t>
  </si>
  <si>
    <t>სსიპ - სკოლისგარეშე სახელოვნებო საგანმანათლებლო დაწესებულება - ქ. თბილისის ზ. ფალიაშვილის სახელობის ცენტრალური სამუსიკო სკოლის "ნიჭიერთა ათწლედი"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</si>
  <si>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</si>
  <si>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სსიპ - სმირნოვების მუზეუმი</t>
  </si>
  <si>
    <t>სსიპ - გიორგი ჩუბინაშვილის სახელობის ქართული ხელოვნების ისტორიისა და ძეგლთა დაცვის ეროვნული კვლევითი ცენტრი</t>
  </si>
  <si>
    <t>სსიპ - სკოლისგარეშე სახელოვნებო საგანმანათლებლო დაწესებულება ქ. რუსთავის სამუსიკო სასწავლებელი</t>
  </si>
  <si>
    <t>სსიპ - გორის გ. ერისთავის სახელობის პროფესიული სახელმწიფო დრამატული თეატრი</t>
  </si>
  <si>
    <t>სსიპ - საქართველოს თოჯინების პროფესიული სახელმწიფო თეატრების გაერთიანება</t>
  </si>
  <si>
    <t>სსიპ - კლასიკური მუსიკის დაცვის, განვითარებისა და პოპულარიზაციის ცენტრი</t>
  </si>
  <si>
    <t>სსიპ - გალაკტიონ და ტიციან ტაბიძეების სახლ-მუზეუმი</t>
  </si>
  <si>
    <t>სსიპ - თბილისის სახლემწიფო კამერული ორკესტრი</t>
  </si>
  <si>
    <t>სსიპ - საქართველოს ხალხური სიმღერისა და ცეკვის სახელმწიფო აკადემიური ანსამბლი "რუსთავი"</t>
  </si>
  <si>
    <t>სსიპ - ქ. თელავის ვაჟა-ფშაველას სახელობის პროფესიული სახელმწიფო დრამატული თეატრი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</si>
  <si>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</si>
  <si>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სსიპ - შემოქმედებითი საქართველო</t>
  </si>
  <si>
    <t>სსიპ - საქართველოს სახელმწიფო კამერული გუნდი</t>
  </si>
  <si>
    <t>ა(ა)იპ - ზევსი</t>
  </si>
  <si>
    <t>სსიპ - ვაჟა-ფშაველას სახლ-მუზეუმი</t>
  </si>
  <si>
    <t>სსიპ - საქართველოს კულტურული მემკვიდრეობის დაცვის ეროვნული სააგენტო</t>
  </si>
  <si>
    <t>ა(ა)იპ - თანამედროვე თეატრალური ხელოვნების განვითარების ცენტრი</t>
  </si>
  <si>
    <t>სსიპ - ალ. გრიბოედოვის სახელობის რუსული პროფესიული სახელმწიფო დრამატული თეატრი</t>
  </si>
  <si>
    <t>სსიპ - გორის ქალთა კამერული გუნდი</t>
  </si>
  <si>
    <t>სსიპ -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</si>
  <si>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სსიპ - ქ. ფოთის ვალერიან გუნიას სახელობის პროფესიული სახელმწიფო თეატრი</t>
  </si>
  <si>
    <t>სსიპ - აბრეშუმის სახელმწიფო მუზეუმი</t>
  </si>
  <si>
    <t>სსიპ - მწერალთა სახლი</t>
  </si>
  <si>
    <t>სსიპ - ქ. თბილისის ზაქარია ფალიაშვილის სახელობის ოპერისა და ბალეტის პროფესიული სახელმწიფო თეატრი</t>
  </si>
  <si>
    <t>სსიპ - ვახტანგ ჭაბუკიანის სახელობის თბილისის საბალეტო ხელოვნების სახელმწიფო სასწავლებელი</t>
  </si>
  <si>
    <t>სსიპ -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</si>
  <si>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სსიპ - საქართველოს ოლიმპიური რეზერვების მზადების ეროვნული ცენტრი</t>
  </si>
  <si>
    <t>სსიპ -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</si>
  <si>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</si>
  <si>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სსიპ - იაკობ გოგებაშვილის სახლ-მუზეუმი</t>
  </si>
  <si>
    <t>სსიპ - მესხეთის (ახალციხის) პროფესიული სახელმწიფო დრამატული თეატრი</t>
  </si>
  <si>
    <t>სსიპ - ილია ჭავჭავაძის ყვარლის სახელმწიფო მუზეუმი</t>
  </si>
  <si>
    <t>სსიპ - სკოლისგარეშე სახელოვნებო საგანმანათლებლო დაწესებულება - ქ.სოხუმის დიმიტრი არაყიშვილის სახელობის სამუსიკო სასწავლებელი</t>
  </si>
  <si>
    <t>სსიპ - საჯარო სამსახურის ბიურო</t>
  </si>
  <si>
    <t>სსიპ - იურიდიული დახმარების სამსახური</t>
  </si>
  <si>
    <t>ა(ა)იპ სპორტული კლუბი არმია</t>
  </si>
  <si>
    <t>ა(ა)იპ - ახალგაზრდობა და ვეტერანები ეროვნული თავდაცვისა და უსაფრთხოებისთვის</t>
  </si>
  <si>
    <t>სსიპ - ვეტერანების საქმეთა სახელმწიფო სამსახური</t>
  </si>
  <si>
    <t>სსიპ – საქართველოს ფინანსური მონიტორინგის სამსახური</t>
  </si>
  <si>
    <t>სსიპ - სახელისუფლებო სპეციალური კავშირების სააგენტო</t>
  </si>
  <si>
    <t>სსიპ - საქართველოს სახელმწიფო უზრუნველყოფის სააგენტო</t>
  </si>
  <si>
    <t>სსიპ - საზოგადოებრივი მაუწყებელი</t>
  </si>
  <si>
    <t>სსიპ - საზოგადოებრივი მაუწყებლის აჭარის ტელევიზია და რადიო</t>
  </si>
  <si>
    <t>სსიპ - საქართველოს კონკურენციისა და მომხმარებლის დაცვის სააგენტო</t>
  </si>
  <si>
    <t>ა(ა)იპ ხალხური სიმღერისა და ცეკვის ანსამბლი "ნართები"</t>
  </si>
  <si>
    <t>სსიპ - ლევან სამხარაულის სახელობის სასამართლო ექსპერტიზის ეროვნული ბიურო</t>
  </si>
  <si>
    <t>სსიპ - საქართველოს სტატისტიკის ეროვნული სამსახური - საქსტატი</t>
  </si>
  <si>
    <t>სსიპ - საქართველოს მეცნიერებათა ეროვნული აკადემია</t>
  </si>
  <si>
    <t>სსიპ - საქართველოს სავაჭრო - სამრეწველო პალატა</t>
  </si>
  <si>
    <t>სსიპ - რელიგიის საკითხთა სახელმწიფო სააგენტო</t>
  </si>
  <si>
    <t>სსიპ - ქუთაისის საერთაშორისო უნივერსიტეტი</t>
  </si>
  <si>
    <t>ა(ა)იპ - ათასწლეულის ფონდი</t>
  </si>
  <si>
    <t>ა(ა)იპ - მშვიდობის ფონდი უკეთესი მომავლისთვის</t>
  </si>
  <si>
    <t>სსიპ - საპენსიო სააგენტო</t>
  </si>
  <si>
    <t>ა(ა)იპ - ორიჯინ-საქართველო</t>
  </si>
  <si>
    <t>სსიპ - ინტელექტუალური საკუთრების ეროვნული ცენტრი "საქპატენტი"</t>
  </si>
  <si>
    <t>სსიპ - სახელმწიფო შესყიდვების სააგენტო</t>
  </si>
  <si>
    <t>სსიპ - საქართველოს დაზღვევის სახელმწიფო ზედამხედველობის სამსახური</t>
  </si>
  <si>
    <t>სსიპ - დეპოზიტების დაზღვევის სააგენტო</t>
  </si>
  <si>
    <t>დასახელება</t>
  </si>
  <si>
    <t>2024 წლის 3 თვის ანგარიში</t>
  </si>
  <si>
    <t/>
  </si>
  <si>
    <t>2024 წლის დამტკიცებული გეგმა</t>
  </si>
  <si>
    <t>სულ ჯამი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</si>
  <si>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</si>
  <si>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</si>
  <si>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</si>
  <si>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</si>
  <si>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</si>
  <si>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</si>
  <si>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</si>
  <si>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</si>
  <si>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</si>
  <si>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</si>
  <si>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</si>
  <si>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</si>
  <si>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</si>
  <si>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</si>
  <si>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</si>
  <si>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</si>
  <si>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</si>
  <si>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</si>
  <si>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</si>
  <si>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</si>
  <si>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</si>
  <si>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</si>
  <si>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</si>
  <si>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</si>
  <si>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</si>
  <si>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</si>
  <si>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</si>
  <si>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</si>
  <si>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</si>
  <si>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</si>
  <si>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</si>
  <si>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</si>
  <si>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</si>
  <si>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</si>
  <si>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</si>
  <si>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</si>
  <si>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</si>
  <si>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</si>
  <si>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</si>
  <si>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</si>
  <si>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</si>
  <si>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</si>
  <si>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</si>
  <si>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</si>
  <si>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</si>
  <si>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</si>
  <si>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</si>
  <si>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</si>
  <si>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</si>
  <si>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</si>
  <si>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</si>
  <si>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</si>
  <si>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</si>
  <si>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</si>
  <si>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</si>
  <si>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</si>
  <si>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</si>
  <si>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</si>
  <si>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</si>
  <si>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</si>
  <si>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</si>
  <si>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</si>
  <si>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</si>
  <si>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</si>
  <si>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</si>
  <si>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</si>
  <si>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</si>
  <si>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</si>
  <si>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</si>
  <si>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</si>
  <si>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</si>
  <si>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</si>
  <si>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</si>
  <si>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</si>
  <si>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</si>
  <si>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</si>
  <si>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</si>
  <si>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</si>
  <si>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</si>
  <si>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</si>
  <si>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</si>
  <si>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</si>
  <si>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</si>
  <si>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</si>
  <si>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</si>
  <si>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</si>
  <si>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</si>
  <si>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</si>
  <si>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</si>
  <si>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</si>
  <si>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</si>
  <si>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</si>
  <si>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</si>
  <si>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</si>
  <si>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</si>
  <si>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</si>
  <si>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</si>
  <si>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</si>
  <si>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</si>
  <si>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</si>
  <si>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</si>
  <si>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</si>
  <si>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</si>
  <si>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</si>
  <si>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</si>
  <si>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</si>
  <si>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</si>
  <si>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</si>
  <si>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</si>
  <si>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</si>
  <si>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</si>
  <si>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</si>
  <si>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</si>
  <si>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</si>
  <si>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</si>
  <si>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</si>
  <si>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</si>
  <si>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</si>
  <si>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</si>
  <si>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</si>
  <si>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</si>
  <si>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</si>
  <si>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</si>
  <si>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</si>
  <si>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</si>
  <si>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</si>
  <si>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</si>
  <si>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</si>
  <si>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</si>
  <si>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</si>
  <si>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</si>
  <si>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</si>
  <si>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</si>
  <si>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</si>
  <si>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</si>
  <si>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</si>
  <si>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</si>
  <si>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</si>
  <si>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</si>
  <si>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</si>
  <si>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</si>
  <si>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</si>
  <si>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</si>
  <si>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</si>
  <si>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</si>
  <si>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</si>
  <si>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</si>
  <si>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</si>
  <si>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</si>
  <si>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</si>
  <si>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24 06 05</t>
  </si>
  <si>
    <t>საქართველოს აეროპორტების განვითარება</t>
  </si>
  <si>
    <t>24 06 05 02</t>
  </si>
  <si>
    <t>თბილისის ახალი საერთაშორისო აეროპორტის მშენებლობისათვის საჭირო კვლევების დაფინანსება</t>
  </si>
  <si>
    <t>24 06 09</t>
  </si>
  <si>
    <t>სახელმწიფო ქონების ადმინისტრირება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</si>
  <si>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</si>
  <si>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</si>
  <si>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</si>
  <si>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</si>
  <si>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</si>
  <si>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</si>
  <si>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</si>
  <si>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</si>
  <si>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</si>
  <si>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</si>
  <si>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24 07 02 01 02</t>
  </si>
  <si>
    <t>მეწარმეობის განვითარების ხელშეწყობის პროგრამები საპილოტე რეგიონებში</t>
  </si>
  <si>
    <t>24 07 02 01 02 01</t>
  </si>
  <si>
    <t>მეწარმეობის განვითარების ხელშეწყობის პროგრამები საპილოტე რეგიონებში (სუბსიდია)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</si>
  <si>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</si>
  <si>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</si>
  <si>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</si>
  <si>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</si>
  <si>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</si>
  <si>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24 07 02 03 01 01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</si>
  <si>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</si>
  <si>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</si>
  <si>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</si>
  <si>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</si>
  <si>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</si>
  <si>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</si>
  <si>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</si>
  <si>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</si>
  <si>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</si>
  <si>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(WB)</t>
  </si>
  <si>
    <t>24 08 03 02</t>
  </si>
  <si>
    <t>ბოჭკოვანი ქსელი საქართველოს სოფლებისთვის (EIB)</t>
  </si>
  <si>
    <t>24 08 04</t>
  </si>
  <si>
    <t>საქართველოში ინოვაციებისა და ტექნოლოგიების განვითარების ხელშეწყობა (ა(ა)იპ - ოუფენ ნეტი)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</si>
  <si>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</si>
  <si>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</si>
  <si>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</si>
  <si>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</si>
  <si>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</si>
  <si>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</si>
  <si>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</si>
  <si>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საცხოვრებლად ვარგისი ქალაქების საინვესტიციო პროგრამა - სივრცითი და ქალაქმშენებლობითი განვითარების სააგენტოს კომპონენტი (ADB)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</si>
  <si>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</si>
  <si>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</si>
  <si>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</si>
  <si>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</si>
  <si>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</si>
  <si>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</si>
  <si>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</si>
  <si>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(EBRD,EU-NIF,KfW)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</si>
  <si>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</si>
  <si>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</si>
  <si>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</si>
  <si>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(EU-NIF,KfW)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</si>
  <si>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</si>
  <si>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</si>
  <si>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</si>
  <si>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</si>
  <si>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24 14 04</t>
  </si>
  <si>
    <t>საქართველოს ელექტროგადამცემი ქსელის გაფართოების ღია პროგრამა</t>
  </si>
  <si>
    <t>24 14 04 01</t>
  </si>
  <si>
    <t>500 კვ ეგხ-ის "ქსანი-სტეფანწმინდა" მშენებლობა (EBRD, EU, 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</si>
  <si>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</si>
  <si>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</si>
  <si>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</si>
  <si>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</si>
  <si>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</si>
  <si>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</si>
  <si>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</si>
  <si>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</si>
  <si>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</si>
  <si>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</si>
  <si>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24 22</t>
  </si>
  <si>
    <t>სარკინიგზო ტრანსპორტის რეგულირება, მართვა და განვითარება</t>
  </si>
  <si>
    <t>24 25</t>
  </si>
  <si>
    <t>აკრედიტაციის პროცესის მართვა და განვითარება</t>
  </si>
  <si>
    <t>24 26</t>
  </si>
  <si>
    <t>სასარგებლო წიაღის მართვა და კოორდინაცია</t>
  </si>
  <si>
    <t>24 27</t>
  </si>
  <si>
    <t>სამოქალაქო ავიაციის სფეროს რეგულირება და მართვა</t>
  </si>
  <si>
    <t>24 28</t>
  </si>
  <si>
    <t>საზღვაო ტრანსპორტის რეგულირება, მართვა და განვითარება</t>
  </si>
  <si>
    <t>24 29</t>
  </si>
  <si>
    <t>სახმელეთო ტრანსპორტის რეგულირება, მართვა და განვითარება</t>
  </si>
  <si>
    <t>24 30</t>
  </si>
  <si>
    <t>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</si>
  <si>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</si>
  <si>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</si>
  <si>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</si>
  <si>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</si>
  <si>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</si>
  <si>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</si>
  <si>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</si>
  <si>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</si>
  <si>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</si>
  <si>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</si>
  <si>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</si>
  <si>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</si>
  <si>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</si>
  <si>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</si>
  <si>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</si>
  <si>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</si>
  <si>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</si>
  <si>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</si>
  <si>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</si>
  <si>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</si>
  <si>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</si>
  <si>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</si>
  <si>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</si>
  <si>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</si>
  <si>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</si>
  <si>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</si>
  <si>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</si>
  <si>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</si>
  <si>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</si>
  <si>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</si>
  <si>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</si>
  <si>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</si>
  <si>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</si>
  <si>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</si>
  <si>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</si>
  <si>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</si>
  <si>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</si>
  <si>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</si>
  <si>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</si>
  <si>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</si>
  <si>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</si>
  <si>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</si>
  <si>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</si>
  <si>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</si>
  <si>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</si>
  <si>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</si>
  <si>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</si>
  <si>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</si>
  <si>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</si>
  <si>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</si>
  <si>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</si>
  <si>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</si>
  <si>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</si>
  <si>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</si>
  <si>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</si>
  <si>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</si>
  <si>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</si>
  <si>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</si>
  <si>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</si>
  <si>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25 02 03 15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</si>
  <si>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</si>
  <si>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25 02 03 16</t>
  </si>
  <si>
    <t>ალგეთი-სადახლოს საავტომობილო გზის მშენებლობა-მოდერნიზაცია (EIB)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</si>
  <si>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</si>
  <si>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</si>
  <si>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</si>
  <si>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</si>
  <si>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</si>
  <si>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</si>
  <si>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</si>
  <si>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</si>
  <si>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</si>
  <si>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</si>
  <si>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</si>
  <si>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</si>
  <si>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</si>
  <si>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</si>
  <si>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</si>
  <si>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</si>
  <si>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25 03 15</t>
  </si>
  <si>
    <t>სსიპ საქართველოს მუნიციპალური განვითარების ფონდი</t>
  </si>
  <si>
    <t>25 03 15 01</t>
  </si>
  <si>
    <t>სსიპ საქართველოს მუნიციპალური განვითარების ფონდის ადმინისტრირება</t>
  </si>
  <si>
    <t>25 03 15 02</t>
  </si>
  <si>
    <t>რეგიონალური და მუნიციპალური ინფრასტრუქტურის განვითარების პროექტი II-ის თანამონაწილეობა (WB, WB-TF)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</si>
  <si>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</si>
  <si>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</si>
  <si>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</si>
  <si>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</si>
  <si>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</si>
  <si>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</si>
  <si>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25 04 03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</si>
  <si>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</si>
  <si>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25 04 04</t>
  </si>
  <si>
    <t>ქუთაისის წყალარინების პროექტი (EIB, EPTATF)</t>
  </si>
  <si>
    <t>25 04 05</t>
  </si>
  <si>
    <t>რეგიონებში ინფრასტრუქტურული პროექტების მხარდაჭერის ღონისძიებები</t>
  </si>
  <si>
    <t>25 04 06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</si>
  <si>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</si>
  <si>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</si>
  <si>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</si>
  <si>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</si>
  <si>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</si>
  <si>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</si>
  <si>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</si>
  <si>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</si>
  <si>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</si>
  <si>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</si>
  <si>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</si>
  <si>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</si>
  <si>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</si>
  <si>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</si>
  <si>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</si>
  <si>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</si>
  <si>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</si>
  <si>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</si>
  <si>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</si>
  <si>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</si>
  <si>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</si>
  <si>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</si>
  <si>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</si>
  <si>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</si>
  <si>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</si>
  <si>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</si>
  <si>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</si>
  <si>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</si>
  <si>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</si>
  <si>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</si>
  <si>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</si>
  <si>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</si>
  <si>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</si>
  <si>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</si>
  <si>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</si>
  <si>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</si>
  <si>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</si>
  <si>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</si>
  <si>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</si>
  <si>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</si>
  <si>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</si>
  <si>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</si>
  <si>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</si>
  <si>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</si>
  <si>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</si>
  <si>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</si>
  <si>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</si>
  <si>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</si>
  <si>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</si>
  <si>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</si>
  <si>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</si>
  <si>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</si>
  <si>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</si>
  <si>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</si>
  <si>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</si>
  <si>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</si>
  <si>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</si>
  <si>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</si>
  <si>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</si>
  <si>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საქართველოს მდგრადი სოფლის მეურნეობის, ირიგაციისა და მიწის პროექტი (საჯარო რეესტრის ეროვნული სააგენტოს კომპონენტი) (WB)</t>
  </si>
  <si>
    <t>26 11</t>
  </si>
  <si>
    <t>სახელმწიფო სერვისების განვითარების სააგენტოს მომსახურებათა განვითარება და ხელმისაწვდომობა</t>
  </si>
  <si>
    <t>26 12</t>
  </si>
  <si>
    <t>ნორმატიული აქტების სისტემატიზაცია და მთარგმნელობითი ცენტრის განვითარება</t>
  </si>
  <si>
    <t>26 13</t>
  </si>
  <si>
    <t>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</si>
  <si>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</si>
  <si>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</si>
  <si>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</si>
  <si>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</si>
  <si>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</si>
  <si>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</si>
  <si>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</si>
  <si>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</si>
  <si>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</si>
  <si>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</si>
  <si>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</si>
  <si>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</si>
  <si>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</si>
  <si>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</si>
  <si>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</si>
  <si>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</si>
  <si>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</si>
  <si>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</si>
  <si>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</si>
  <si>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</si>
  <si>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</si>
  <si>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</si>
  <si>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</si>
  <si>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</si>
  <si>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</si>
  <si>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</si>
  <si>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</si>
  <si>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</si>
  <si>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</si>
  <si>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</si>
  <si>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</si>
  <si>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</si>
  <si>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</si>
  <si>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</si>
  <si>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</si>
  <si>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</si>
  <si>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</si>
  <si>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</si>
  <si>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</si>
  <si>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</si>
  <si>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</si>
  <si>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</si>
  <si>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</si>
  <si>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</si>
  <si>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</si>
  <si>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</si>
  <si>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</si>
  <si>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</si>
  <si>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</si>
  <si>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27 01 10 01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</si>
  <si>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</si>
  <si>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</si>
  <si>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</si>
  <si>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</si>
  <si>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</si>
  <si>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</si>
  <si>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</si>
  <si>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</si>
  <si>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</si>
  <si>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სოციალურად დაუცველი ოჯახების ფულადი დახმარება</t>
  </si>
  <si>
    <t>27 02 02 02</t>
  </si>
  <si>
    <t>სოციალური პაკეტით უზრუნველყოფა</t>
  </si>
  <si>
    <t>27 02 02 03</t>
  </si>
  <si>
    <t>ორსულობის, მშობიარობის და ბავშვთა მოვლის ასევე ახალშობილის შვილად აყვანის დახმარება</t>
  </si>
  <si>
    <t>27 02 02 04</t>
  </si>
  <si>
    <t>დევნილთა, ლტოლვილისა და ჰუმანიტარული სტატუსის მქონე პირთა შემწეობით უზრუნველყოფა</t>
  </si>
  <si>
    <t>27 02 02 05</t>
  </si>
  <si>
    <t>დემოგრაფიული მდგომარეობის გაუმჯობესების ხელშეწყობა</t>
  </si>
  <si>
    <t>27 02 02 06</t>
  </si>
  <si>
    <t>საყოფაცხოვრებო სუბსიდიით უზრუნველყოფა</t>
  </si>
  <si>
    <t>27 02 02 07</t>
  </si>
  <si>
    <t>სიღარიბის ზღვარს მიღმა მყოფი და მრავალშვილიანი ოჯახების მიერ მოხმარებული ზოგიერთი კომუნალური მომსახურების სუბსიდიით უზრუნველყოფა</t>
  </si>
  <si>
    <t>27 02 02 08</t>
  </si>
  <si>
    <t>სხვა მიზნობრივი ჯგუფების სოციალური დახმარება</t>
  </si>
  <si>
    <t>27 02 02 09</t>
  </si>
  <si>
    <t>უსახლკარო/მძიმე საცხოვრებელ პირობებში მყოფი მრავალშვილიანი ოჯახების საცხოვრებლით უზრუნველყოფა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</si>
  <si>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</si>
  <si>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</si>
  <si>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</si>
  <si>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</si>
  <si>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</si>
  <si>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</si>
  <si>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</si>
  <si>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</si>
  <si>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</si>
  <si>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</si>
  <si>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</si>
  <si>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</si>
  <si>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</si>
  <si>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</si>
  <si>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</si>
  <si>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</si>
  <si>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</si>
  <si>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</si>
  <si>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</si>
  <si>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</si>
  <si>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</si>
  <si>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</si>
  <si>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</si>
  <si>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</si>
  <si>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</si>
  <si>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</si>
  <si>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</si>
  <si>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</si>
  <si>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</si>
  <si>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</si>
  <si>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</si>
  <si>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</si>
  <si>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</si>
  <si>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</si>
  <si>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</si>
  <si>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</si>
  <si>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</si>
  <si>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</si>
  <si>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</si>
  <si>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</si>
  <si>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</si>
  <si>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</si>
  <si>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</si>
  <si>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</si>
  <si>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</si>
  <si>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</si>
  <si>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</si>
  <si>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</si>
  <si>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</si>
  <si>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</si>
  <si>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</si>
  <si>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</si>
  <si>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</si>
  <si>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</si>
  <si>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</si>
  <si>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</si>
  <si>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</si>
  <si>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</si>
  <si>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</si>
  <si>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</si>
  <si>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</si>
  <si>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</si>
  <si>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</si>
  <si>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</si>
  <si>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</si>
  <si>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</si>
  <si>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</si>
  <si>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27 03 02 02 02</t>
  </si>
  <si>
    <t>იმუნიზაცია (ახალი კორონავირუსული დაავადების - COVID 19-ის საწინააღმდეგო ვაქცინით აცრების ადმინისტრირება)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</si>
  <si>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</si>
  <si>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</si>
  <si>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</si>
  <si>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</si>
  <si>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</si>
  <si>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</si>
  <si>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</si>
  <si>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</si>
  <si>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</si>
  <si>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</si>
  <si>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</si>
  <si>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</si>
  <si>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</si>
  <si>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</si>
  <si>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</si>
  <si>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</si>
  <si>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</si>
  <si>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</si>
  <si>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</si>
  <si>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</si>
  <si>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</si>
  <si>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</si>
  <si>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</si>
  <si>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</si>
  <si>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</si>
  <si>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</si>
  <si>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</si>
  <si>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</si>
  <si>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</si>
  <si>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</si>
  <si>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</si>
  <si>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ჰეპატიტის მართვა</t>
  </si>
  <si>
    <t>27 03 02 11 01</t>
  </si>
  <si>
    <t>27 03 02 11 02</t>
  </si>
  <si>
    <t>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</si>
  <si>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27 03 02 12</t>
  </si>
  <si>
    <t>საზოგადოებრივი ჯანმრთელობის დაცვის ღონისძიებების დელეგირებული უფლებამოსილების განხორციელების ხელშეწყობა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</si>
  <si>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</si>
  <si>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</si>
  <si>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</si>
  <si>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</si>
  <si>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</si>
  <si>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</si>
  <si>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</si>
  <si>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ორგანოთა ტრანსპლანტაცია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</si>
  <si>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</si>
  <si>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</si>
  <si>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</si>
  <si>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</si>
  <si>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</si>
  <si>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</si>
  <si>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</si>
  <si>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</si>
  <si>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</si>
  <si>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</si>
  <si>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</si>
  <si>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</si>
  <si>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</si>
  <si>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</si>
  <si>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</si>
  <si>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</si>
  <si>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</si>
  <si>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</si>
  <si>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</si>
  <si>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</si>
  <si>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</si>
  <si>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</si>
  <si>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</si>
  <si>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</si>
  <si>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</si>
  <si>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</si>
  <si>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27 03 03 10 01 05</t>
  </si>
  <si>
    <t>ახალი კორონავირუსით (SARS-CoV-2) გამოწვეული ინფექციის (COVID-19) მართვისთვის გასატარებელი ღონისძიებები (ა(ა)იპ - საქართველოს სამედიცინო ჰოლდინგი)</t>
  </si>
  <si>
    <t>27 03 05</t>
  </si>
  <si>
    <t>სახელმწიფო კლინიკების მართვა</t>
  </si>
  <si>
    <t>27 03 05 02</t>
  </si>
  <si>
    <t>სახელმწიფო კლინიკების რეაბილიტაცია</t>
  </si>
  <si>
    <t>27 04</t>
  </si>
  <si>
    <t>სამინისტროს სისტემაში შემავალი სამედიცინო და სხვა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</si>
  <si>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</si>
  <si>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</si>
  <si>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</si>
  <si>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საქართველოს ჯანდაცვის სისტემის მხარდაჭერის მიზნით განსახორციელებელი ღონისძიებები</t>
  </si>
  <si>
    <t>27 04 02 01</t>
  </si>
  <si>
    <t>სამინისტროს სისტემაში შემავალ დაწესებულებათა ფუნქციონირების ხელშეწყობა</t>
  </si>
  <si>
    <t>27 04 02 02</t>
  </si>
  <si>
    <t>საქართველოს ჯანდაცვის სისტემის მხარდაჭერა - დამატებითი დაფინანსება (WB)</t>
  </si>
  <si>
    <t>27 04 02 03</t>
  </si>
  <si>
    <t>COVID-19-ის ვაქცინის მხარდამჭერი პროექტი აზია-წყნარი ოკეანეთის ვაქცინის ხელმისაწვდომობის ფარგლებში (APVAX)</t>
  </si>
  <si>
    <t>27 04 02 03 01</t>
  </si>
  <si>
    <t>აზია-წყნარი ოკეანეთის ვაქცინის ხელმისაწვდომობის ფარგლებში (APVAX) - პროექტის საინვესტიციო კომპონენტი (ADB)</t>
  </si>
  <si>
    <t>27 04 03</t>
  </si>
  <si>
    <t>საქართველოს ჯანდაცვის სისტემის მხარდაჭერა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</si>
  <si>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</si>
  <si>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</si>
  <si>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</si>
  <si>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</si>
  <si>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</si>
  <si>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</si>
  <si>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</si>
  <si>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</si>
  <si>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</si>
  <si>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</si>
  <si>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</si>
  <si>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</si>
  <si>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</si>
  <si>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</si>
  <si>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</si>
  <si>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</si>
  <si>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</si>
  <si>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</si>
  <si>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</si>
  <si>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</si>
  <si>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</si>
  <si>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</si>
  <si>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</si>
  <si>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</si>
  <si>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</si>
  <si>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</si>
  <si>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</si>
  <si>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</si>
  <si>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</si>
  <si>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</si>
  <si>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</si>
  <si>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</si>
  <si>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</si>
  <si>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</si>
  <si>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</si>
  <si>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</si>
  <si>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28 01 01 02 02</t>
  </si>
  <si>
    <t>საქართველოს საელჩო ავსტრიის რესპუბლიკაში და საქართველოს მუდმივი წარმომადგენლობა ევროპის უსაფრთხოებისა და თანამშრომლობის ორგანიზაციასა და ქ.ვენაში განლაგებულ საერთაშორისო ორგანიზაციებში</t>
  </si>
  <si>
    <t>28 01 01 02 03</t>
  </si>
  <si>
    <t>საქართველოს საელჩო ბელგიის სამეფოში და საქართველოს წარმომადგენლობა ევროკავშირში</t>
  </si>
  <si>
    <t>28 01 01 02 04</t>
  </si>
  <si>
    <t>საქართველოს საელჩო ბულგარეთის რესპუბლიკაში</t>
  </si>
  <si>
    <t>28 01 01 02 05</t>
  </si>
  <si>
    <t>საქართველოს საელჩო გერმანიის ფედერაციულ რესპუბლიკაში</t>
  </si>
  <si>
    <t>28 01 01 02 06</t>
  </si>
  <si>
    <t>საქართველოს საელჩო დანიის სამეფოში</t>
  </si>
  <si>
    <t>28 01 01 02 07</t>
  </si>
  <si>
    <t>საქართველოს საელჩო დიდი ბრიტანეთისა და ჩრდილოეთ ირლანდიის გაერთიანებულ სამეფოში და საქართველოს მუდმივი წარმომადგენლობა საერთაშორისო საზღვაო ორგანიზაციაში</t>
  </si>
  <si>
    <t>28 01 01 02 08</t>
  </si>
  <si>
    <t>საქართველოს მუდმივი წარმომადგენლობა ევროპის საბჭოსთან</t>
  </si>
  <si>
    <t>28 01 01 02 09</t>
  </si>
  <si>
    <t>საქართველოს საელჩო ესპანეთის სამეფოში და საქართველოს მუდმივი წარმომადგენლობა ქ.მადრიდში განლაგებულ გაეროს მსოფლიო ტურიზმის ორგანიზაციაში (UNWTO)</t>
  </si>
  <si>
    <t>28 01 01 02 10</t>
  </si>
  <si>
    <t>საქართველოს საელჩო ესტონეთის რესპუბლიკაში</t>
  </si>
  <si>
    <t>28 01 01 02 11</t>
  </si>
  <si>
    <t>საქართველოს საელჩო თურქეთის რესპუბლიკაში</t>
  </si>
  <si>
    <t>28 01 01 02 12</t>
  </si>
  <si>
    <t>საქართველოს საელჩო იტალიის რესპუბლიკაში და საქართველოს მუდმივი წარმომადგენლობა ქ.რომში განლაგებულ გაეროს საერთაშორისო ორგანიზაციებში (FAO, IFAD, WEP)</t>
  </si>
  <si>
    <t>28 01 01 02 13</t>
  </si>
  <si>
    <t>საქართველოს საელჩო ირლანდიაში</t>
  </si>
  <si>
    <t>28 01 01 02 14</t>
  </si>
  <si>
    <t>საქართველოს საელჩო კვიპროსის რესპუბლიკაში</t>
  </si>
  <si>
    <t>28 01 01 02 15</t>
  </si>
  <si>
    <t>საქართველოს საელჩო ლატვიის რესპუბლიკაში</t>
  </si>
  <si>
    <t>28 01 01 02 16</t>
  </si>
  <si>
    <t>საქართველოს საელჩო ლიეტუვას რესპუბლიკაში</t>
  </si>
  <si>
    <t>28 01 01 02 17</t>
  </si>
  <si>
    <t>საქართველოს საელჩო მოლდოვას რესპუბლიკაში</t>
  </si>
  <si>
    <t>28 01 01 02 18</t>
  </si>
  <si>
    <t>საქართველოს წარმომადგენლობა ნატოსთან</t>
  </si>
  <si>
    <t>28 01 01 02 19</t>
  </si>
  <si>
    <t>საქართველოს საელჩო ნიდერლანდების სამეფოში</t>
  </si>
  <si>
    <t>28 01 01 02 20</t>
  </si>
  <si>
    <t xml:space="preserve">საქართველოს საელჩო ნორვეგიის სამეფოში. </t>
  </si>
  <si>
    <t>28 01 01 02 21</t>
  </si>
  <si>
    <t>საქართველოს საელჩო პოლონეთის რესპუბლიკაში</t>
  </si>
  <si>
    <t>28 01 01 02 22</t>
  </si>
  <si>
    <t>საქართველოს საელჩო პორტუგალიის რესპუბლიკაში</t>
  </si>
  <si>
    <t>28 01 01 02 23</t>
  </si>
  <si>
    <t>საქართველოს საელჩო რუმინეთში</t>
  </si>
  <si>
    <t>28 01 01 02 24</t>
  </si>
  <si>
    <t>საქართველოს საელჩო საბერძნეთის რესპუბლიკაში</t>
  </si>
  <si>
    <t>28 01 01 02 25</t>
  </si>
  <si>
    <t>საქართველოს საელჩო საფრანგეთის რესპუბლიკაში და საქართველოს მუდმივი წარმომადგენლობა იუნესკოში</t>
  </si>
  <si>
    <t>28 01 01 02 26</t>
  </si>
  <si>
    <t>საქართველოს საელჩო სლოვაკეთის რესპუბლიკაში</t>
  </si>
  <si>
    <t>28 01 01 02 27</t>
  </si>
  <si>
    <t>საქართველოს საელჩო სლოვენიის რესპუბლიკაში</t>
  </si>
  <si>
    <t>28 01 01 02 28</t>
  </si>
  <si>
    <t>საქართველოს საელჩო უნგრეთში</t>
  </si>
  <si>
    <t>28 01 01 02 29</t>
  </si>
  <si>
    <t>საქართველოს საელჩო შვედეთის სამეფოში</t>
  </si>
  <si>
    <t>28 01 01 02 30</t>
  </si>
  <si>
    <t>საქართველოს საელჩო შვეიცარიის კონფედერაციაში</t>
  </si>
  <si>
    <t>28 01 01 02 31</t>
  </si>
  <si>
    <t>საქართველოს საელჩო ჩეხეთის რესპუბლიკაში</t>
  </si>
  <si>
    <t>28 01 01 02 32</t>
  </si>
  <si>
    <t>საქართველოს მუდმივი წარმომადგენლობა ჟენევაში გაეროს განყოფილებებსა და სხვა საერთაშორისო ორგანიზაციებში</t>
  </si>
  <si>
    <t>28 01 01 02 33</t>
  </si>
  <si>
    <t>საქართველოს საელჩო წმინდა საყდართან (ვატიკანში)</t>
  </si>
  <si>
    <t>28 01 01 02 34</t>
  </si>
  <si>
    <t>საქართველოს გენერალური საკონსულო ქ. ბარსელონაში</t>
  </si>
  <si>
    <t>28 01 01 02 35</t>
  </si>
  <si>
    <t>საქართველოს საკონსულო ქ.ბარში</t>
  </si>
  <si>
    <t>28 01 01 02 36</t>
  </si>
  <si>
    <t>საქართველოს გენერალური საკონსულო ქ.სალონიკში</t>
  </si>
  <si>
    <t>28 01 01 02 37</t>
  </si>
  <si>
    <t>საქართველოს გენერალური საკონსულო ქ.სტამბოლში</t>
  </si>
  <si>
    <t>28 01 01 02 38</t>
  </si>
  <si>
    <t>საქართველოს გენერალური საკონსულო ქ.ტრაპიზონში</t>
  </si>
  <si>
    <t>28 01 01 02 39</t>
  </si>
  <si>
    <t>საქართველოს გენერალური საკონსულო ქ. მაინის ფრანკფურტში</t>
  </si>
  <si>
    <t>28 01 01 02 40</t>
  </si>
  <si>
    <t>საქართველოს საელჩო ავსტრალიის თანამეგობრობაში</t>
  </si>
  <si>
    <t>28 01 01 02 41</t>
  </si>
  <si>
    <t>საქართველოს საელჩო აზერბაიჯანის რესპუბლიკაში</t>
  </si>
  <si>
    <t>28 01 01 02 42</t>
  </si>
  <si>
    <t>საქართველოს საელჩო არაბთა გაერთიანებულ საამიროებში</t>
  </si>
  <si>
    <t>28 01 01 02 43</t>
  </si>
  <si>
    <t>საქართველოს საელჩო არგენტინის რესპუბლიკაში</t>
  </si>
  <si>
    <t>28 01 01 02 44</t>
  </si>
  <si>
    <t>საქართველოს საელჩო აშშ–ში</t>
  </si>
  <si>
    <t>28 01 01 02 45</t>
  </si>
  <si>
    <t>საქართველოს საელჩო ბელარუსის რესპუბლიკაში</t>
  </si>
  <si>
    <t>28 01 01 02 46</t>
  </si>
  <si>
    <t>საქართველოს საელჩო ბრაზილიის ფედერაციულ რესპუბლიკაში და საქართველოს წარმომადგენლობა კარიბის ქვეყნების გაერთიანებაში</t>
  </si>
  <si>
    <t>28 01 01 02 47</t>
  </si>
  <si>
    <t>საქართველოს მუდმივი წარმომადგენლობა გაერთიანებული ერების ორგანიზაციასთან</t>
  </si>
  <si>
    <t>28 01 01 02 48</t>
  </si>
  <si>
    <t>საქართველოს საელჩო ეგვიპტის არაბთა რესპუბლიკაში</t>
  </si>
  <si>
    <t>28 01 01 02 49</t>
  </si>
  <si>
    <t>საქართველოს საელჩო ეთიოპიის ფედერაციულ დემოკრატიულ რესპუბლიკაში</t>
  </si>
  <si>
    <t>28 01 01 02 51</t>
  </si>
  <si>
    <t>საქართველოს საელჩო თურქმენეთში</t>
  </si>
  <si>
    <t>28 01 01 02 52</t>
  </si>
  <si>
    <t>საქართველოს საელჩო იაპონიაში</t>
  </si>
  <si>
    <t>28 01 01 02 53</t>
  </si>
  <si>
    <t>საქართველოს საელჩო იორდანიის ჰაშიმიტურ სამეფოში</t>
  </si>
  <si>
    <t>28 01 01 02 54</t>
  </si>
  <si>
    <t>საქართველოს საელჩო ინდოეთის რესპუბლიკასა და საქართველოს მუდმივი წარმომადგენლობა აზიისა და წყნარი ოკეანეთისთვის გაეროს ეკონომიკურ და სოციალურ კომისიაში (ESCAP)</t>
  </si>
  <si>
    <t>28 01 01 02 55</t>
  </si>
  <si>
    <t>საქართველოს საელჩო ინდონეზიის რესპუბლიკაში და საქართველოს წარმომადგენლობა სამხრეთ-აღმოსავლეთ აზიის ერების ასოციაციაში (ASEAN)</t>
  </si>
  <si>
    <t>28 01 01 02 56</t>
  </si>
  <si>
    <t>საქართველოს საელჩო ირანის ისლამურ რესპუბლიკაში</t>
  </si>
  <si>
    <t>28 01 01 02 57</t>
  </si>
  <si>
    <t>საქართველოს საელჩო ისრაელის სახელმწიფოში</t>
  </si>
  <si>
    <t>28 01 01 02 58</t>
  </si>
  <si>
    <t>საქართველოს საელჩო კანადაში და საქართველოს მუდმივი წარმომადგენლობა საერთაშორისო სამოქალაქო ავიაციის ორგანიზაციაში (ICAO)</t>
  </si>
  <si>
    <t>28 01 01 02 59</t>
  </si>
  <si>
    <t>საქართველოს საელჩო კატარის სახელმწიფოში</t>
  </si>
  <si>
    <t>28 01 01 02 60</t>
  </si>
  <si>
    <t>საქართველოს საელჩო კუბის რესპუბლიკაში</t>
  </si>
  <si>
    <t>28 01 01 02 61</t>
  </si>
  <si>
    <t>საქართველოს საელჩო კორეის რესპუბლიკაში</t>
  </si>
  <si>
    <t>28 01 01 02 62</t>
  </si>
  <si>
    <t>საქართველოს საელჩო მალაიზიაში</t>
  </si>
  <si>
    <t>28 01 01 02 63</t>
  </si>
  <si>
    <t>საქართველოს საელჩო მექსიკის შეერთებულ შტატებში</t>
  </si>
  <si>
    <t>28 01 01 02 64</t>
  </si>
  <si>
    <t>რუსეთის ფედერაციაში შვეიცარიის კონფედერაციის საელჩოში საქართველოს ინტერესების სექცია</t>
  </si>
  <si>
    <t>28 01 01 02 65</t>
  </si>
  <si>
    <t>საქართველოს საელჩო სამხრეთ აფრიკის რესპუბლიკაში</t>
  </si>
  <si>
    <t>28 01 01 02 66</t>
  </si>
  <si>
    <t>საქართველოს საელჩო სომხეთის რესპუბლიკაში</t>
  </si>
  <si>
    <t>28 01 01 02 67</t>
  </si>
  <si>
    <t>საქართველოს საელჩო საუდის არაბეთის სამეფოში და საქართველოს წარმომადგენლობა ისლამური თანამშრომლობის ორგანიზაციაში (OIC)</t>
  </si>
  <si>
    <t>28 01 01 02 68</t>
  </si>
  <si>
    <t>საქართველოს საელჩო უზბეკეთის რესპუბლიკაში</t>
  </si>
  <si>
    <t>28 01 01 02 69</t>
  </si>
  <si>
    <t>საქართველოს საელჩო უკრაინაში და მუდმივი წარმომადგენლობა სუამში</t>
  </si>
  <si>
    <t>28 01 01 02 70</t>
  </si>
  <si>
    <t>საქართველოს საელჩო ქუვეითის სახელმწიფოში</t>
  </si>
  <si>
    <t>28 01 01 02 71</t>
  </si>
  <si>
    <t>საქართველოს საელჩო ყაზახეთის რესპუბლიკაში</t>
  </si>
  <si>
    <t>28 01 01 02 72</t>
  </si>
  <si>
    <t>საქართველოს საელჩო ჩინეთის სახალხო რესპუბლიკაში</t>
  </si>
  <si>
    <t>28 01 01 02 73</t>
  </si>
  <si>
    <t>საქართველოს გენერალური საკონსულო ქ.განჯაში</t>
  </si>
  <si>
    <t>28 01 01 02 75</t>
  </si>
  <si>
    <t>საქართველოს გენერალური საკონსულო ქ.ნიუ–იორკში</t>
  </si>
  <si>
    <t>28 01 01 02 76</t>
  </si>
  <si>
    <t>საქართველოს საკონსულო ქ.ოდესაში</t>
  </si>
  <si>
    <t>28 01 01 02 77</t>
  </si>
  <si>
    <t>საქართველოს გენერალურ საკონსულო  ქ. სან-ფრანცისკოში</t>
  </si>
  <si>
    <t>28 01 01 02 79</t>
  </si>
  <si>
    <t>საქართველოს გენერალური საკონსულო ქ. შტუტგარტი</t>
  </si>
  <si>
    <t>28 01 01 02 80</t>
  </si>
  <si>
    <t>საქართველოს საელჩო ხორვატიის რესპუბლიკაში</t>
  </si>
  <si>
    <t>28 01 01 02 81</t>
  </si>
  <si>
    <t>საქართველოს გენერალური საკონსულო ქ. მილანში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</si>
  <si>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</si>
  <si>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</si>
  <si>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</si>
  <si>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</si>
  <si>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</si>
  <si>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</si>
  <si>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</si>
  <si>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</si>
  <si>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</si>
  <si>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</si>
  <si>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</si>
  <si>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</si>
  <si>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</si>
  <si>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</si>
  <si>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29 01 01</t>
  </si>
  <si>
    <t>თავდაცვის ორგანიზება და ხელშეწყობა</t>
  </si>
  <si>
    <t>29 01 02</t>
  </si>
  <si>
    <t>სამხედრო გაწვევა და რეკრუტირება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</si>
  <si>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</si>
  <si>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</si>
  <si>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</si>
  <si>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</si>
  <si>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</si>
  <si>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</si>
  <si>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</si>
  <si>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</si>
  <si>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</si>
  <si>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</si>
  <si>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</si>
  <si>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</si>
  <si>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</si>
  <si>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</si>
  <si>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</si>
  <si>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</si>
  <si>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</si>
  <si>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</si>
  <si>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</si>
  <si>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</si>
  <si>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</si>
  <si>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</si>
  <si>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</si>
  <si>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</si>
  <si>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</si>
  <si>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</si>
  <si>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</si>
  <si>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</si>
  <si>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</si>
  <si>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</si>
  <si>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სამეცნიერო კვლევა და სამხედრო მრეწველობის განვითარება</t>
  </si>
  <si>
    <t>29 06 01</t>
  </si>
  <si>
    <t>სსიპ - სახელმწიფო სამხედრო სამეცნიერო-ტექნიკური ცენტრი დელტა</t>
  </si>
  <si>
    <t>29 06 02</t>
  </si>
  <si>
    <t>29 06 03</t>
  </si>
  <si>
    <t>29 06 04</t>
  </si>
  <si>
    <t>29 06 05</t>
  </si>
  <si>
    <t>29 06 06</t>
  </si>
  <si>
    <t>29 06 07</t>
  </si>
  <si>
    <t>29 07</t>
  </si>
  <si>
    <t>თავდაცვის შესაძლებლობების განვითარება</t>
  </si>
  <si>
    <t>29 08</t>
  </si>
  <si>
    <t>ლოჯისტიკური უზრუნველყოფა</t>
  </si>
  <si>
    <t>29 08 01</t>
  </si>
  <si>
    <t>ლოჯისტიკური მხარდაჭერა</t>
  </si>
  <si>
    <t>29 08 01 01</t>
  </si>
  <si>
    <t>თავდაცვის ძალების ლოჯისტიკური უზრუნველყოფა</t>
  </si>
  <si>
    <t>29 08 01 02</t>
  </si>
  <si>
    <t>საქართველოს თავდაცვის სამინისტროს თავდაცვის ძალების აღმოსავლეთის სარდლობა</t>
  </si>
  <si>
    <t>29 08 01 03</t>
  </si>
  <si>
    <t>საქართველოს თავდაცვის სამინისტროს თავდაცვის ძალების დასავლეთის სარდლობა</t>
  </si>
  <si>
    <t>29 08 01 04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</si>
  <si>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</si>
  <si>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29 08 01 05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</si>
  <si>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</si>
  <si>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29 08 01 06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</si>
  <si>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</si>
  <si>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29 08 01 07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</si>
  <si>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</si>
  <si>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29 08 01 08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</si>
  <si>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</si>
  <si>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29 08 01 09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</si>
  <si>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</si>
  <si>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29 08 01 10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</si>
  <si>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</si>
  <si>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29 08 01 11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</si>
  <si>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</si>
  <si>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29 08 01 12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</si>
  <si>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</si>
  <si>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29 08 01 13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</si>
  <si>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</si>
  <si>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29 08 01 14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</si>
  <si>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</si>
  <si>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29 08 01 15</t>
  </si>
  <si>
    <t>საქართველოს თავდაცვის სამინისტროს თავდაცვის ძალების სპეციალური ოპერაციების სარდლობა</t>
  </si>
  <si>
    <t>29 08 01 16</t>
  </si>
  <si>
    <t>საქართველოს თავდაცვის სამინისტროს თავდაცვის ძალების ეროვნული გვარდია</t>
  </si>
  <si>
    <t>29 08 01 17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</si>
  <si>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</si>
  <si>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29 08 01 18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</si>
  <si>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</si>
  <si>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29 08 01 19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</si>
  <si>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</si>
  <si>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29 08 01 20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</si>
  <si>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</si>
  <si>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29 08 01 21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</si>
  <si>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</si>
  <si>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29 08 01 22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</si>
  <si>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</si>
  <si>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29 08 01 23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</si>
  <si>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</si>
  <si>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29 08 01 24</t>
  </si>
  <si>
    <t>საქართველოს თავდაცვის სამინისტროს თავდაცვის ძალები</t>
  </si>
  <si>
    <t>29 08 01 25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</si>
  <si>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</si>
  <si>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29 08 01 26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</si>
  <si>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</si>
  <si>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29 08 01 27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</si>
  <si>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</si>
  <si>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29 08 01 28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</si>
  <si>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</si>
  <si>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29 08 01 29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</si>
  <si>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</si>
  <si>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29 08 01 30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</si>
  <si>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</si>
  <si>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29 08 01 31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</si>
  <si>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</si>
  <si>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29 08 01 32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</si>
  <si>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</si>
  <si>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29 08 01 33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</si>
  <si>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</si>
  <si>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</si>
  <si>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</si>
  <si>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</si>
  <si>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</si>
  <si>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</si>
  <si>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</si>
  <si>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</si>
  <si>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</si>
  <si>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</si>
  <si>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</si>
  <si>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</si>
  <si>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</si>
  <si>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</si>
  <si>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</si>
  <si>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</si>
  <si>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</si>
  <si>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</si>
  <si>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</si>
  <si>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</si>
  <si>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</si>
  <si>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</si>
  <si>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</si>
  <si>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</si>
  <si>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</si>
  <si>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</si>
  <si>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</si>
  <si>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</si>
  <si>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</si>
  <si>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</si>
  <si>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</si>
  <si>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30 01 15</t>
  </si>
  <si>
    <t>რაჭა-ლეჩხუმისა და ქვემო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</si>
  <si>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</si>
  <si>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</si>
  <si>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</si>
  <si>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</si>
  <si>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</si>
  <si>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</si>
  <si>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</si>
  <si>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</si>
  <si>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</si>
  <si>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</si>
  <si>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</si>
  <si>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</si>
  <si>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</si>
  <si>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</si>
  <si>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</si>
  <si>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</si>
  <si>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</si>
  <si>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</si>
  <si>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</si>
  <si>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</si>
  <si>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</si>
  <si>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</si>
  <si>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</si>
  <si>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</si>
  <si>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</si>
  <si>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</si>
  <si>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</si>
  <si>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</si>
  <si>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</si>
  <si>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</si>
  <si>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</si>
  <si>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</si>
  <si>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30 03 01 02</t>
  </si>
  <si>
    <t>მცხეთა-მთიანეთის რეგიონალური სამმართველო</t>
  </si>
  <si>
    <t>30 03 01 04</t>
  </si>
  <si>
    <t>სამეგრელო-ზემო სვანეთის რეგიონალური სამმართველო</t>
  </si>
  <si>
    <t>30 03 01 05</t>
  </si>
  <si>
    <t>იმერეთი-გურიის რეგიონალური სამმართველო</t>
  </si>
  <si>
    <t>30 03 01 06</t>
  </si>
  <si>
    <t>აჭარის დაცვის პოლიციის სამმართველო</t>
  </si>
  <si>
    <t>30 03 01 07</t>
  </si>
  <si>
    <t>სამცხე-ჯავახეთის რეგიონალური სამმართველო</t>
  </si>
  <si>
    <t>30 03 01 08</t>
  </si>
  <si>
    <t>შიდა ქართლის რეგიონალური სამმართველო</t>
  </si>
  <si>
    <t>30 03 01 09</t>
  </si>
  <si>
    <t>კახეთის რეგიონალური სამმართველო</t>
  </si>
  <si>
    <t>30 03 01 10</t>
  </si>
  <si>
    <t>ქვემო ქართლის რეგიონალური სამმართველო</t>
  </si>
  <si>
    <t>30 03 01 11</t>
  </si>
  <si>
    <t>ქ. თბილისის სამმართველო</t>
  </si>
  <si>
    <t>30 03 02</t>
  </si>
  <si>
    <t>არასამეწარმეო (არაკომერციული) იურიდიული პირი "შინაგან საქმეთა სამინისტროს ძიუდოს სპორტული კლუბი"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</si>
  <si>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</si>
  <si>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</si>
  <si>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</si>
  <si>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</si>
  <si>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</si>
  <si>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</si>
  <si>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</si>
  <si>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</si>
  <si>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</si>
  <si>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</si>
  <si>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30 07</t>
  </si>
  <si>
    <t>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</t>
  </si>
  <si>
    <t>30 07 01</t>
  </si>
  <si>
    <t>სსიპ - საქართველოს შინაგან საქმეთა სამინისტროს მომსახურების სააგენტო</t>
  </si>
  <si>
    <t>30 07 02</t>
  </si>
  <si>
    <t>არასამეწარმეო (არაკომერციული) იურიდიული პირი "მია ფორს”</t>
  </si>
  <si>
    <t>30 08</t>
  </si>
  <si>
    <t>საგანგებო და გადაუდებელი დახმარების ეფექტური სისტემის ფუნქციონირება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</si>
  <si>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</si>
  <si>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</si>
  <si>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</si>
  <si>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</si>
  <si>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</si>
  <si>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</si>
  <si>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</si>
  <si>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31 01 01 02</t>
  </si>
  <si>
    <t>გადავარჩინოთ ბუნება - საქართველო (SIDA)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</si>
  <si>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</si>
  <si>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</si>
  <si>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</si>
  <si>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</si>
  <si>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</si>
  <si>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</si>
  <si>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</si>
  <si>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</si>
  <si>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</si>
  <si>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</si>
  <si>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</si>
  <si>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</si>
  <si>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</si>
  <si>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</si>
  <si>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</si>
  <si>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</si>
  <si>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</si>
  <si>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</si>
  <si>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</si>
  <si>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</si>
  <si>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</si>
  <si>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</si>
  <si>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</si>
  <si>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</si>
  <si>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</si>
  <si>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</si>
  <si>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</si>
  <si>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</si>
  <si>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</si>
  <si>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</si>
  <si>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</si>
  <si>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</si>
  <si>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</si>
  <si>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</si>
  <si>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</si>
  <si>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</si>
  <si>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</si>
  <si>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</si>
  <si>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</si>
  <si>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</si>
  <si>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</si>
  <si>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</si>
  <si>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</si>
  <si>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</si>
  <si>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</si>
  <si>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</si>
  <si>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</si>
  <si>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</si>
  <si>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</si>
  <si>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</si>
  <si>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</si>
  <si>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</si>
  <si>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</si>
  <si>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</si>
  <si>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</si>
  <si>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</si>
  <si>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</si>
  <si>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</si>
  <si>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</si>
  <si>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</si>
  <si>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სასოფლო სამეურნეო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</si>
  <si>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</si>
  <si>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</si>
  <si>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</si>
  <si>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</si>
  <si>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</si>
  <si>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</si>
  <si>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</si>
  <si>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</si>
  <si>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</si>
  <si>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</si>
  <si>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</si>
  <si>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</si>
  <si>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31 05 15 01 02</t>
  </si>
  <si>
    <t>მერძევეობის დარგის მოდერნიზაციის და ბაზარზე წვდომის პროგრამის საგრანტო კომპონენტი (DiMMA) (IFAD)</t>
  </si>
  <si>
    <t>31 05 16</t>
  </si>
  <si>
    <t>კოოპერატივებისთვის 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</si>
  <si>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</si>
  <si>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</si>
  <si>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</si>
  <si>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</si>
  <si>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</si>
  <si>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</si>
  <si>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</si>
  <si>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</si>
  <si>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</si>
  <si>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</si>
  <si>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31 06 04</t>
  </si>
  <si>
    <t>საქართველოს მდგრადი სოფლის მეურნეობის, ირიგაციისა და მიწის პროექტი (WB)</t>
  </si>
  <si>
    <t>31 06 05</t>
  </si>
  <si>
    <t>საქართველოში სარწყავი სოფლის მეურნეობის განვითარების ხელშეწყობის პროგრამა</t>
  </si>
  <si>
    <t>31 06 05 01</t>
  </si>
  <si>
    <t>კლიმატგონივრული ირიგაციის სექტორის განვითარების პროექტი (ADB)</t>
  </si>
  <si>
    <t>31 06 05 02</t>
  </si>
  <si>
    <t>საქართველო-ზემო სამგორის ირიგაციის პროექტი (EIB)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</si>
  <si>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</si>
  <si>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</si>
  <si>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</si>
  <si>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</si>
  <si>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</si>
  <si>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</si>
  <si>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31 08 03</t>
  </si>
  <si>
    <t>ეკოტურიზმის განვითარება</t>
  </si>
  <si>
    <t>31 08 04</t>
  </si>
  <si>
    <t>დაცული ტერიტორიების განვითარება (CNF)</t>
  </si>
  <si>
    <t>31 08 06</t>
  </si>
  <si>
    <t>დაცული ტერიტორიების მხარდაჭერის პროგრამა კავკასიაში-საქართველოს (ეკორეგიონალური პროგრამა საქართველო, (KfW)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</si>
  <si>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</si>
  <si>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</si>
  <si>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</si>
  <si>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</si>
  <si>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</si>
  <si>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</si>
  <si>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</si>
  <si>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</si>
  <si>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</si>
  <si>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</si>
  <si>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</si>
  <si>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</si>
  <si>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</si>
  <si>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</si>
  <si>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</si>
  <si>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</si>
  <si>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</si>
  <si>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</si>
  <si>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ხელმისაწვდომობის და განათლება მდგრადი განვითარებისთვის ხელშეწყობის პროგრამის მართვა და ადმინისტრირება</t>
  </si>
  <si>
    <t>31 11 02</t>
  </si>
  <si>
    <t>გარემოს დაცვისა და სოფლის მეურნეობის მიმართულებით ინფორმაციაზე ხელმისაწვდომობის ხელშეწყობა</t>
  </si>
  <si>
    <t>31 11 04</t>
  </si>
  <si>
    <t>გარემოსდაცვითი და აგრარული განათლების ხელშეწყობა</t>
  </si>
  <si>
    <t>31 12</t>
  </si>
  <si>
    <t>ბირთვული და რადიაციული უსაფრთხოების დაცვა, დარიშხანშემცველი ნარჩენების ობიექტების მართვა</t>
  </si>
  <si>
    <t>31 12 01</t>
  </si>
  <si>
    <t>ბირთვული და რადიაციული უსაფრთხოების დაცვა, დარიშხანშემცველი ნარჩენების ობიექტების ადმინისტრირება და მართვა</t>
  </si>
  <si>
    <t>31 12 02</t>
  </si>
  <si>
    <t>რადიოაქტიური და დარიშხანშემცველი ნარჩენების მართვის ღონისძიებები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</si>
  <si>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</si>
  <si>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</si>
  <si>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</si>
  <si>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სააგენტოს მართვა და ადმინისტრირება</t>
  </si>
  <si>
    <t>31 13 02</t>
  </si>
  <si>
    <t>ჰიდრომეტეოროლოგიის მონიტორინგი</t>
  </si>
  <si>
    <t>31 13 03</t>
  </si>
  <si>
    <t>გეოლოგიური მონიტორინგი</t>
  </si>
  <si>
    <t>31 13 04</t>
  </si>
  <si>
    <t>გარემოს დაბინძურების მონიტორინგი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</si>
  <si>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</si>
  <si>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</si>
  <si>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</si>
  <si>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</si>
  <si>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</si>
  <si>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</si>
  <si>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32 00</t>
  </si>
  <si>
    <t>საქართველოს განათლების, მეცნიერებისა და ახალგაზრდობის სამინისტრო</t>
  </si>
  <si>
    <t>32 01</t>
  </si>
  <si>
    <t>განათლების, მეცნიერებისა და ახალგაზრდობის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</si>
  <si>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</si>
  <si>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</si>
  <si>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</si>
  <si>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</si>
  <si>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</si>
  <si>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</si>
  <si>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</si>
  <si>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</si>
  <si>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</si>
  <si>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</si>
  <si>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</si>
  <si>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</si>
  <si>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</si>
  <si>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</si>
  <si>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</si>
  <si>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</si>
  <si>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</si>
  <si>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</si>
  <si>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</si>
  <si>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</si>
  <si>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</si>
  <si>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</si>
  <si>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</si>
  <si>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</si>
  <si>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</si>
  <si>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</si>
  <si>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</si>
  <si>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</si>
  <si>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</si>
  <si>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</si>
  <si>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</si>
  <si>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</si>
  <si>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</si>
  <si>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</si>
  <si>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</si>
  <si>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</si>
  <si>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</si>
  <si>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</si>
  <si>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</si>
  <si>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</si>
  <si>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</si>
  <si>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</si>
  <si>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</si>
  <si>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</si>
  <si>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</si>
  <si>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</si>
  <si>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</si>
  <si>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</si>
  <si>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</si>
  <si>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</si>
  <si>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</si>
  <si>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</si>
  <si>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</si>
  <si>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</si>
  <si>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</si>
  <si>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</si>
  <si>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</si>
  <si>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</si>
  <si>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</si>
  <si>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</si>
  <si>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</si>
  <si>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</si>
  <si>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</si>
  <si>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</si>
  <si>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</si>
  <si>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</si>
  <si>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</si>
  <si>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</si>
  <si>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</si>
  <si>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</si>
  <si>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</si>
  <si>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</si>
  <si>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</si>
  <si>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</si>
  <si>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</si>
  <si>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</si>
  <si>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</si>
  <si>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</si>
  <si>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</si>
  <si>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</si>
  <si>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</si>
  <si>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</si>
  <si>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</si>
  <si>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</si>
  <si>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</si>
  <si>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</si>
  <si>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</si>
  <si>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</si>
  <si>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</si>
  <si>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</si>
  <si>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</si>
  <si>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</si>
  <si>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</si>
  <si>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</si>
  <si>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</si>
  <si>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</si>
  <si>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</si>
  <si>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</si>
  <si>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</si>
  <si>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</si>
  <si>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</si>
  <si>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</si>
  <si>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</si>
  <si>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</si>
  <si>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</si>
  <si>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</si>
  <si>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</si>
  <si>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</si>
  <si>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</si>
  <si>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</si>
  <si>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</si>
  <si>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</si>
  <si>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</si>
  <si>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</si>
  <si>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</si>
  <si>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</si>
  <si>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</si>
  <si>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</si>
  <si>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</si>
  <si>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</si>
  <si>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</si>
  <si>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</si>
  <si>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</si>
  <si>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</si>
  <si>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</si>
  <si>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</si>
  <si>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</si>
  <si>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</si>
  <si>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</si>
  <si>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</si>
  <si>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</si>
  <si>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</si>
  <si>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</si>
  <si>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</si>
  <si>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</si>
  <si>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</si>
  <si>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</si>
  <si>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</si>
  <si>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</si>
  <si>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</si>
  <si>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</si>
  <si>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</si>
  <si>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</si>
  <si>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</si>
  <si>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</si>
  <si>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</si>
  <si>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</si>
  <si>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</si>
  <si>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</si>
  <si>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</si>
  <si>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</si>
  <si>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</si>
  <si>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</si>
  <si>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</si>
  <si>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</si>
  <si>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32 02 04 02</t>
  </si>
  <si>
    <t>ეროვნული სასწავლო ოლიმპიადები - სსიპ – შეფასებისა და გამოცდების ეროვნული ცენტრი</t>
  </si>
  <si>
    <t>32 02 04 04</t>
  </si>
  <si>
    <t>წარჩინებულ მოსწავლეთა მედლები - სსიპ – საგანმანათლებლო და სამეცნიერო ინფრასტრუქტურის განვითარების სააგენტო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</si>
  <si>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</si>
  <si>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</si>
  <si>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</si>
  <si>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</si>
  <si>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</si>
  <si>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</si>
  <si>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</si>
  <si>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</si>
  <si>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</si>
  <si>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</si>
  <si>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</si>
  <si>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</si>
  <si>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32 02 08 01</t>
  </si>
  <si>
    <t>ბრალდებული და მსჯავრდებული პირებისათვის ზოგადი განათლების მიღების ხელმისაწვდომობა - საქართველოს განათლების, მეცნიერებისა და ახალგაზრდობის სამინისტროს განკარგვა</t>
  </si>
  <si>
    <t>32 02 08 02</t>
  </si>
  <si>
    <t>ბრალდებული და მსჯავრდებული პირებისათვის ზოგადი განათლების მიღების ხელმისაწვდომობა - სსიპ - ქალაქ თბილისის N123 საჯარო სკოლა</t>
  </si>
  <si>
    <t>32 02 09</t>
  </si>
  <si>
    <t>ეროვნული სასწავლო გეგმისა და სასკოლო სახელმძღვანელოების განვითარება</t>
  </si>
  <si>
    <t>32 02 09 01</t>
  </si>
  <si>
    <t>ეროვნული სასწავლო გეგმისა და სასკოლო სახელმძღვანელოების განვითარება - საქართველოს განათლების, მეცნიერებისა და ახალგაზრდობის სამინისტროს განკარგვა</t>
  </si>
  <si>
    <t>32 02 09 02</t>
  </si>
  <si>
    <t>ეროვნული სასწავლო გეგმისა და სასკოლო სახელმძღვანელოების განვითარება - სსიპ - მასწავლებელთა პროფესიული განვითარების ეროვნული ცენტრი</t>
  </si>
  <si>
    <t>32 02 10</t>
  </si>
  <si>
    <t>საჯარო სკოლის მოსწავლეების ტრანსპორტით უზრუნველყოფა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</si>
  <si>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</si>
  <si>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</si>
  <si>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</si>
  <si>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</si>
  <si>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</si>
  <si>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</si>
  <si>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</si>
  <si>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</si>
  <si>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32 02 12 04</t>
  </si>
  <si>
    <t>ზოგადი განათლების ხელშეწყობა - სსიპ - საგანმანათლებლო და სამეცნიერო ინფრასტრუქტურის განვითარების სააგენტოს განკარგვა</t>
  </si>
  <si>
    <t>32 02 14</t>
  </si>
  <si>
    <t>საგანმანათლებლო დაწესებულებების ინფორმაციულ - საკომუნიკაციო ტექნოლოგიებით უზრუნველყოფა</t>
  </si>
  <si>
    <t>32 02 14 02</t>
  </si>
  <si>
    <t>საჯარო სკოლების საკომუნიკაციო ტექნოლოგიებით უზრუნველყოფა</t>
  </si>
  <si>
    <t>32 02 14 03</t>
  </si>
  <si>
    <t>საჯარო სკოლების კომპიუტერული ტექნიკით და საბუნებისმეტყველო ლაბორატორიებით აღჭურვა</t>
  </si>
  <si>
    <t>32 02 15</t>
  </si>
  <si>
    <t>სკოლამდელი განათლების ხელშეწყობა</t>
  </si>
  <si>
    <t>32 02 15 01</t>
  </si>
  <si>
    <t>სკოლამდელი განათლების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</si>
  <si>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32 02 15 02</t>
  </si>
  <si>
    <t>სკოლამდელი აღზრდისა და განათლების პროგრამა - სსიპ - მასწავლებელთა პროფესიული განვითარების ეროვნული ცენტრი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</si>
  <si>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</si>
  <si>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</si>
  <si>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</si>
  <si>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</si>
  <si>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</si>
  <si>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</si>
  <si>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32 03 01 02</t>
  </si>
  <si>
    <t>სსიპ – კოლეჯი „სპექტრი"</t>
  </si>
  <si>
    <t>32 03 01 03</t>
  </si>
  <si>
    <t>სსიპ –  კოლეჯი „ახალი ტალღა"</t>
  </si>
  <si>
    <t>32 03 01 04</t>
  </si>
  <si>
    <t>სსიპ – კოლეჯი „იბერია"</t>
  </si>
  <si>
    <t>32 03 01 05</t>
  </si>
  <si>
    <t>სსიპ – კოლეჯი „ერქვანი"</t>
  </si>
  <si>
    <t>32 03 01 06</t>
  </si>
  <si>
    <t>სსიპ –  კოლეჯი „თეთნულდი"</t>
  </si>
  <si>
    <t>32 03 01 07</t>
  </si>
  <si>
    <t>სსიპ – კოლეჯი „აისი"</t>
  </si>
  <si>
    <t>32 03 01 08</t>
  </si>
  <si>
    <t>სსიპ – კოლეჯი „მოდუსი"</t>
  </si>
  <si>
    <t>32 03 01 09</t>
  </si>
  <si>
    <t>სსიპ – კოლეჯი „გლდანის პროფესიული მომზადების ცენტრი"</t>
  </si>
  <si>
    <t>32 03 01 10</t>
  </si>
  <si>
    <t>სსიპ – კოლეჯი „ბლექსი"</t>
  </si>
  <si>
    <t>32 03 01 11</t>
  </si>
  <si>
    <t>სსიპ – კოლეჯი „მერმისი"</t>
  </si>
  <si>
    <t>32 03 01 12</t>
  </si>
  <si>
    <t>სსიპ – კოლეჯი „ოპიზარი"</t>
  </si>
  <si>
    <t>32 03 01 13</t>
  </si>
  <si>
    <t>სსიპ – კოლეჯი „ფაზისი"</t>
  </si>
  <si>
    <t>32 03 01 14</t>
  </si>
  <si>
    <t>სსიპ – კოლეჯი „ლაკადა”"</t>
  </si>
  <si>
    <t>32 03 01 15</t>
  </si>
  <si>
    <t>სსიპ – ილია წინამძღვრიშვილის სახელობის კოლეჯი</t>
  </si>
  <si>
    <t>32 03 01 17</t>
  </si>
  <si>
    <t>სსიპ - კოლეჯი „ინფორმაციული ტექნოლოგიების აკადემია“</t>
  </si>
  <si>
    <t>32 03 01 18</t>
  </si>
  <si>
    <t>სსიპ – კოლეჯი „თბილისის ხელოვნების კოლეჯი"</t>
  </si>
  <si>
    <t>32 03 01 19</t>
  </si>
  <si>
    <t>სსიპ - კასპის კოლეჯი</t>
  </si>
  <si>
    <t>32 03 01 20</t>
  </si>
  <si>
    <t>სსიპ – ივანე ჯავახიშვილის სახელობის თბილისის სახელმწიფო უნივერსიტეტის მედიისა და ტელეხელოვნების კოლეჯი</t>
  </si>
  <si>
    <t>32 03 01 21</t>
  </si>
  <si>
    <t>32 03 01 22</t>
  </si>
  <si>
    <t>ა(ა)იპ – კოლეჯი „პრესტიჟი"</t>
  </si>
  <si>
    <t>32 03 01 23</t>
  </si>
  <si>
    <t>ა(ა)იპ – კოლეჯი „ჰორიზონტი"</t>
  </si>
  <si>
    <t>32 03 01 24</t>
  </si>
  <si>
    <t>ა(ა)იპ – კოლეჯი „განთიადი"</t>
  </si>
  <si>
    <t>32 03 01 25</t>
  </si>
  <si>
    <t>ა(ა)იპ – კოლეჯი „იკაროსი"</t>
  </si>
  <si>
    <t>32 03 01 26</t>
  </si>
  <si>
    <t>ა(ა)იპ – სარკინიგზო ტრანსპორტის კოლეჯი</t>
  </si>
  <si>
    <t>32 03 01 27</t>
  </si>
  <si>
    <t>ა(ა)იპ – სათავგადასავლო ტურიზმის სკოლა</t>
  </si>
  <si>
    <t>32 03 01 28</t>
  </si>
  <si>
    <t>ა(ა)იპ – სამშენებლო კოლეჯი "კონსტრუქტ2"</t>
  </si>
  <si>
    <t>32 03 01 34</t>
  </si>
  <si>
    <t>32 03 01 35</t>
  </si>
  <si>
    <t>32 03 02</t>
  </si>
  <si>
    <t>პროფესიული უნარების განვითარება</t>
  </si>
  <si>
    <t>32 03 02 01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</si>
  <si>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</si>
  <si>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</si>
  <si>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</si>
  <si>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</si>
  <si>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</si>
  <si>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</si>
  <si>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</si>
  <si>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</si>
  <si>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</si>
  <si>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</si>
  <si>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</si>
  <si>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</si>
  <si>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</si>
  <si>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</si>
  <si>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</si>
  <si>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</si>
  <si>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</si>
  <si>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</si>
  <si>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</si>
  <si>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</si>
  <si>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</si>
  <si>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</si>
  <si>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</si>
  <si>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განათლების, მეცნიერებისა და ახალგაზრდობის სამინისტროს განკარგვა</t>
  </si>
  <si>
    <t>32 04 02 06 02</t>
  </si>
  <si>
    <t>სსიპ – ივანე ჯავახიშვილის სახელობის თბილისის სახელმწიფო უნივერსიტეტი</t>
  </si>
  <si>
    <t>32 04 02 06 03</t>
  </si>
  <si>
    <t>სსიპ – საქართველოს ტექნიკური უნივერსიტეტი</t>
  </si>
  <si>
    <t>32 04 02 06 04</t>
  </si>
  <si>
    <t>სსიპ – თბილისის სახელმწიფო სამედიცინო უნივერსიტეტი</t>
  </si>
  <si>
    <t>32 04 02 06 05</t>
  </si>
  <si>
    <t>სსიპ – იაკობ გოგებაშვილის სახელობის თელავის სახელმწიფო უნივერსიტეტი</t>
  </si>
  <si>
    <t>32 04 02 06 06</t>
  </si>
  <si>
    <t>სსიპ – გორის სახელმწიფო უნივერსიტეტი</t>
  </si>
  <si>
    <t>32 04 02 06 07</t>
  </si>
  <si>
    <t>სსიპ – ილიას სახელმწიფო უნივერსიტეტი</t>
  </si>
  <si>
    <t>32 04 02 06 08</t>
  </si>
  <si>
    <t>სსიპ – აკაკი წერეთლის სახელმწიფო უნივერსიტეტი</t>
  </si>
  <si>
    <t>32 04 02 06 09</t>
  </si>
  <si>
    <t>სსიპ – სოხუმის სახელმწიფო უნივერსიტეტი</t>
  </si>
  <si>
    <t>32 04 02 06 10</t>
  </si>
  <si>
    <t>სსიპ – სამცხე - ჯავახეთის სახელმწიფო უნივერსიტეტი</t>
  </si>
  <si>
    <t>32 04 02 06 11</t>
  </si>
  <si>
    <t>სსიპ – შოთა მესხიას ზუგდიდის სახელმწიფო სასწავლო უნივერსიტეტი</t>
  </si>
  <si>
    <t>32 04 02 06 12</t>
  </si>
  <si>
    <t>სსიპ – ბათუმის შოთა რუსთაველის სახელმწიფო უნივერსიტეტი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</si>
  <si>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</si>
  <si>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</si>
  <si>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</si>
  <si>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</si>
  <si>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</si>
  <si>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განათლების, მეცნიერებისა და ახალგაზრდობის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</si>
  <si>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</si>
  <si>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</si>
  <si>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</si>
  <si>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</si>
  <si>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</si>
  <si>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</si>
  <si>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</si>
  <si>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</si>
  <si>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</si>
  <si>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განათლების, მეცნიერებისა და ახალგაზრდობის სამინისტროს განკარგვა</t>
  </si>
  <si>
    <t>32 04 05 02</t>
  </si>
  <si>
    <t>32 04 05 02 01</t>
  </si>
  <si>
    <t xml:space="preserve">სსიპ - ივანე ჯავახიშვილის სახელობის თბილისის სახელმწიფო უნივერსიტეტი </t>
  </si>
  <si>
    <t>32 04 05 02 02</t>
  </si>
  <si>
    <t>სსიპ - ივანე ჯავახიშვილის სახელობის თბილისის სახელმწიფო უნივერსიტეტი - პროგრამული დაფინანსება</t>
  </si>
  <si>
    <t>32 04 05 02 04</t>
  </si>
  <si>
    <t>სსიპ - ივანე ჯავახიშვილის სახელობის თბილისის სახელმწიფო უნივერსიტეტი - სსიპ შოთა რუსთაველის საქართველოს ეროვნული სამეცნიერო ფონდის გრანტები</t>
  </si>
  <si>
    <t>32 04 05 02 05</t>
  </si>
  <si>
    <t>ა(ა)იპ "სსიპ - ივანე ჯავახიშვილის სახელობის თბილისის სახელმწიფო უნივერსიტეტის საკალათბურთო კლუბი - ს.კ თსუ"</t>
  </si>
  <si>
    <t>32 04 05 03</t>
  </si>
  <si>
    <t>32 04 05 04</t>
  </si>
  <si>
    <t>32 04 05 04 01</t>
  </si>
  <si>
    <t>სსიპ - ილიას სახელმწიფო უნივერსიტეტი - საერთაშორისო გრანტები</t>
  </si>
  <si>
    <t>32 04 05 04 02</t>
  </si>
  <si>
    <t>სსიპ - ილიას სახელმწიფო უნივერსიტეტი - ეკონომიკური საქმიანობა</t>
  </si>
  <si>
    <t>32 04 05 04 03</t>
  </si>
  <si>
    <t>სსიპ - ილიას სახელმწიფო უნივერსიტეტი - სსიპ - შოთა რუსთაველის საქართველოს ეროვნული სამეცნიერო ფონდის გრანტები</t>
  </si>
  <si>
    <t>32 04 05 04 04</t>
  </si>
  <si>
    <t>სსიპ - ილიას სახელმწიფო უნივერსიტეტი - პროგრამული დაფინანსება</t>
  </si>
  <si>
    <t>32 04 05 05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</si>
  <si>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</si>
  <si>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</si>
  <si>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32 04 05 05 02</t>
  </si>
  <si>
    <t>32 04 05 05 03</t>
  </si>
  <si>
    <t>სსიპ - თბილისის სახელმწიფო სამედიცინო უნივერსიტეტი - გივი ჟვანიას სახელობის პედიატრიის აკადემიური კლინიკა</t>
  </si>
  <si>
    <t>32 04 05 05 04</t>
  </si>
  <si>
    <t>სსიპ - თბილისის სახელმწიფო სამედიცინო უნივერსიტეტი - პირველი საუნივერსიტეტო კლინიკა</t>
  </si>
  <si>
    <t>32 04 05 05 05</t>
  </si>
  <si>
    <t>სსიპ - თბილისის სახელმწიფო სამედიცინო უნივერსიტეტი - აპოლონ ურუშაძის სახელობის საუნივერსიტეტო სტომატოლოგიური კლინიკა</t>
  </si>
  <si>
    <t>32 04 05 05 06</t>
  </si>
  <si>
    <t>სსიპ - თბილისის სახელმწიფო სამედიცინო უნივერსიტეტი - N1 სტომატოლოგიური კლინიკა</t>
  </si>
  <si>
    <t>32 04 05 05 08</t>
  </si>
  <si>
    <t>სსიპ - თბილისის სახელმწიფო სამედიცინო უნივერსიტეტი - იოველ ქუთათელაძის სახელობის ფარმაკოქიმიის ინსტიტუტი</t>
  </si>
  <si>
    <t>32 04 05 05 09</t>
  </si>
  <si>
    <t xml:space="preserve">სსიპ - თბილისის სახელმწიფო სამედიცინო უნივერსიტეტი - ვლადიმერ ბახუტაშვილის სახელობის სამედიცინო ბიოტექნოლოგიის ინსტიტუტი </t>
  </si>
  <si>
    <t>32 04 05 06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</si>
  <si>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</si>
  <si>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</si>
  <si>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32 04 05 06 02</t>
  </si>
  <si>
    <t>32 04 05 06 05</t>
  </si>
  <si>
    <t>სსიპ – აკაკი წერეთლის სახელმწიფო უნივერსიტეტი - სსიპ - შოთა რუსთაველის საქართველოს ეროვნული სამეცნიერო ფონდის გრანტები</t>
  </si>
  <si>
    <t>32 04 05 07</t>
  </si>
  <si>
    <t>32 04 05 08</t>
  </si>
  <si>
    <t>32 04 05 09</t>
  </si>
  <si>
    <t>32 04 05 10</t>
  </si>
  <si>
    <t>32 04 05 11</t>
  </si>
  <si>
    <t>32 04 05 12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</si>
  <si>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</si>
  <si>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</si>
  <si>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</si>
  <si>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</si>
  <si>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</si>
  <si>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</si>
  <si>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</si>
  <si>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</si>
  <si>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32 05 01 03</t>
  </si>
  <si>
    <t>საერთაშორისო პროგრამებში ქართველ მეცნიერთა ჩართულობის ხელშეწყობა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</si>
  <si>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</si>
  <si>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</si>
  <si>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</si>
  <si>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</si>
  <si>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</si>
  <si>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32 05 02 01 02</t>
  </si>
  <si>
    <t>სსიპ - ივანე ბერიტაშვილის ექსპერიმენტული ბიომედიცინის ცენტრი - სსიპ - შოთა რუსთაველის საქართველოს ეროვნული სამეცნიერო ფონდის გრანტები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</si>
  <si>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</si>
  <si>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</si>
  <si>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</si>
  <si>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32 05 02 02 02</t>
  </si>
  <si>
    <t>სსიპ – კორნელი კეკელიძის სახელობის ხელნაწერთა ეროვნული ცენტრი - სსიპ - შოთა რუსთაველის საქართველოს ეროვნული სამეცნიერო ფონდის გრანტები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</si>
  <si>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</si>
  <si>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</si>
  <si>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</si>
  <si>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</si>
  <si>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</si>
  <si>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</si>
  <si>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</si>
  <si>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</si>
  <si>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</si>
  <si>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</si>
  <si>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32 05 04 02</t>
  </si>
  <si>
    <t>32 05 04 03</t>
  </si>
  <si>
    <t>32 05 04 04</t>
  </si>
  <si>
    <t>32 05 04 05</t>
  </si>
  <si>
    <t>32 05 05</t>
  </si>
  <si>
    <t>მეცნიერების პოპულარიზაცია</t>
  </si>
  <si>
    <t>32 05 05 01</t>
  </si>
  <si>
    <t>მეცნიერების პოპულარიზაცია -საქართველოს განათლების, მეცნიერებისა და ახალგაზრდობის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</si>
  <si>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</si>
  <si>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</si>
  <si>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</si>
  <si>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</si>
  <si>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</si>
  <si>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განათლების, მეცნიერებისა და ახალგაზრდობის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</si>
  <si>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</si>
  <si>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</si>
  <si>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</si>
  <si>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</si>
  <si>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</si>
  <si>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</si>
  <si>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</si>
  <si>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</si>
  <si>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</si>
  <si>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</si>
  <si>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</si>
  <si>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</si>
  <si>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</si>
  <si>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</si>
  <si>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</si>
  <si>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</si>
  <si>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</si>
  <si>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</si>
  <si>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</si>
  <si>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</si>
  <si>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</si>
  <si>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</si>
  <si>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</si>
  <si>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</si>
  <si>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</si>
  <si>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</si>
  <si>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</si>
  <si>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</si>
  <si>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</si>
  <si>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</si>
  <si>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</si>
  <si>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</si>
  <si>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ახალგაზრდობის ხელშეწყობა</t>
  </si>
  <si>
    <t>32 08 01</t>
  </si>
  <si>
    <t>ახალგაზრდობის სფეროში ადმინისტრირება  და მართვა</t>
  </si>
  <si>
    <t>32 08 02</t>
  </si>
  <si>
    <t>ახალგაზრდული ღონისძიებების ხელშეწყობა</t>
  </si>
  <si>
    <t>32 09</t>
  </si>
  <si>
    <t>ინოვაციის, ინკლუზიურობის და ხარისხის პროექტი - საქართველო I2Q (WB)</t>
  </si>
  <si>
    <t>32 10</t>
  </si>
  <si>
    <t>პროფესიული განათლება I (KfW)</t>
  </si>
  <si>
    <t>32 11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</si>
  <si>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</si>
  <si>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</si>
  <si>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კულტურისა და სპორტის სამინისტრო</t>
  </si>
  <si>
    <t>33 01</t>
  </si>
  <si>
    <t>კულტურისა და სპორტის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</si>
  <si>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</si>
  <si>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კულტურისა და სპორტის სფეროებში სახელმწიფო პოლიტიკის შემუშავება და პროგრამების მართვა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</si>
  <si>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</si>
  <si>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</si>
  <si>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</si>
  <si>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</si>
  <si>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</si>
  <si>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</si>
  <si>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</si>
  <si>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</si>
  <si>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</si>
  <si>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33 02 05</t>
  </si>
  <si>
    <t>სსიპ – ბათუმის ხელოვნების სასწავლო უნივერსიტეტი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</si>
  <si>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</si>
  <si>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</si>
  <si>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</si>
  <si>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</si>
  <si>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კულტურისა და სპორტის სამინისტრო</t>
  </si>
  <si>
    <t>33 03 01 19</t>
  </si>
  <si>
    <t>სსიპ – მესხეთის (ახალციხის) პროფესიული სახელმწიფო დრამატული თეატრი</t>
  </si>
  <si>
    <t>33 03 01 30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</si>
  <si>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</si>
  <si>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33 03 01 38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</si>
  <si>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</si>
  <si>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33 03 02</t>
  </si>
  <si>
    <t>სპორტში ინვესტიციებისა და ინფრასტრუქტურული პროექტების მხარდაჭერა</t>
  </si>
  <si>
    <t>33 03 02 01</t>
  </si>
  <si>
    <t>სპორტში ინვესტიციებისა და ინფრასტრუქტურული პროექტების მხარდაჭერა - საქართველოს კულტურისა და სპორტის სამინისტრო განკარგვა</t>
  </si>
  <si>
    <t>33 03 02 02</t>
  </si>
  <si>
    <t>სსიპ – საქართველოს ოლიმპიური რეზერვების მზადების ეროვნული ცენტრი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</si>
  <si>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</si>
  <si>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</si>
  <si>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</si>
  <si>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</si>
  <si>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</si>
  <si>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</si>
  <si>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</si>
  <si>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33 04 02 02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</si>
  <si>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</si>
  <si>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</si>
  <si>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</si>
  <si>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</si>
  <si>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</si>
  <si>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</si>
  <si>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</si>
  <si>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</si>
  <si>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</si>
  <si>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</si>
  <si>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</si>
  <si>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</si>
  <si>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</si>
  <si>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</si>
  <si>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</si>
  <si>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</si>
  <si>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</si>
  <si>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</si>
  <si>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</si>
  <si>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</si>
  <si>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</si>
  <si>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</si>
  <si>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</si>
  <si>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</si>
  <si>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</si>
  <si>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</si>
  <si>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</si>
  <si>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</si>
  <si>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</si>
  <si>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</si>
  <si>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</si>
  <si>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</si>
  <si>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</si>
  <si>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</si>
  <si>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</si>
  <si>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</si>
  <si>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</si>
  <si>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</si>
  <si>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</si>
  <si>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</si>
  <si>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</si>
  <si>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</si>
  <si>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</si>
  <si>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</si>
  <si>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</si>
  <si>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</si>
  <si>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</si>
  <si>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</si>
  <si>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</si>
  <si>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</si>
  <si>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</si>
  <si>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</si>
  <si>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</si>
  <si>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</si>
  <si>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</si>
  <si>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</si>
  <si>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</si>
  <si>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</si>
  <si>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</si>
  <si>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</si>
  <si>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</si>
  <si>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</si>
  <si>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</si>
  <si>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</si>
  <si>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</si>
  <si>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</si>
  <si>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</si>
  <si>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</si>
  <si>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</si>
  <si>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</si>
  <si>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</si>
  <si>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</si>
  <si>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33 05 01 25</t>
  </si>
  <si>
    <t>სსიპ - ანსამბლი ბასიანი</t>
  </si>
  <si>
    <t>33 05 01 26</t>
  </si>
  <si>
    <t>33 05 01 27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</si>
  <si>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</si>
  <si>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</si>
  <si>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</si>
  <si>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33 05 01 30</t>
  </si>
  <si>
    <t>33 05 01 31</t>
  </si>
  <si>
    <t>33 05 01 32</t>
  </si>
  <si>
    <t>33 05 01 33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</si>
  <si>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</si>
  <si>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33 05 01 34</t>
  </si>
  <si>
    <t>33 05 01 35</t>
  </si>
  <si>
    <t>33 05 01 36</t>
  </si>
  <si>
    <t>33 05 01 37</t>
  </si>
  <si>
    <t>33 05 01 38</t>
  </si>
  <si>
    <t>33 05 01 39</t>
  </si>
  <si>
    <t>სსიპ – საქართველოს თოჯინების პროფესიული სახელმწიფო თეატრების გაერთიანება</t>
  </si>
  <si>
    <t>33 05 01 39 01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</si>
  <si>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</si>
  <si>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33 05 01 39 02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</si>
  <si>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</si>
  <si>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33 05 01 39 03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</si>
  <si>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</si>
  <si>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33 05 01 39 04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</si>
  <si>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</si>
  <si>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33 05 01 39 05</t>
  </si>
  <si>
    <t>სსიპ - საქართველოს თოჯინების პროფესიული სახელმწიფო თეატრების გაერთიანება - ქ. გურჯაანის თოჯინების პროფესიული სახელმწიფო თეატრი</t>
  </si>
  <si>
    <t>33 05 01 40</t>
  </si>
  <si>
    <t>სსიპ - ანზორ ერქომაიშვილის სახელობის ხალხური სიმღერის ანსამბლი "მართვე"</t>
  </si>
  <si>
    <t>33 05 01 41</t>
  </si>
  <si>
    <t>33 05 01 42</t>
  </si>
  <si>
    <t>სსიპ - ანსამბლების გაერთიანება "ქართული სიმღერა"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</si>
  <si>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</si>
  <si>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</si>
  <si>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</si>
  <si>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კულტურისა და სპორტის სამინისტროს განკარგვა</t>
  </si>
  <si>
    <t>33 05 02 02</t>
  </si>
  <si>
    <t>33 05 02 05</t>
  </si>
  <si>
    <t>სსიპ – ქალაქ თბილისის ზაქარია ფალიაშვილის სახელობის ოპერისა და ბალეტის პროფესიული სახელმწიფო თეატრი</t>
  </si>
  <si>
    <t>33 05 02 06</t>
  </si>
  <si>
    <t>33 05 02 12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</si>
  <si>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</si>
  <si>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</si>
  <si>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</si>
  <si>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კულტურისა და სპორტის სამინისტროს განკარგვა</t>
  </si>
  <si>
    <t>33 05 03 06</t>
  </si>
  <si>
    <t>33 05 03 16</t>
  </si>
  <si>
    <t>33 05 03 22</t>
  </si>
  <si>
    <t>33 05 03 38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</si>
  <si>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</si>
  <si>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</si>
  <si>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</si>
  <si>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</si>
  <si>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</si>
  <si>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კულტურისა და სპორტის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</si>
  <si>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</si>
  <si>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</si>
  <si>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</si>
  <si>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</si>
  <si>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</si>
  <si>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</si>
  <si>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</si>
  <si>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</si>
  <si>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</si>
  <si>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</si>
  <si>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</si>
  <si>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</si>
  <si>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</si>
  <si>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</si>
  <si>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</si>
  <si>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</si>
  <si>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</si>
  <si>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</si>
  <si>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</si>
  <si>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</si>
  <si>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</si>
  <si>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</si>
  <si>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</si>
  <si>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</si>
  <si>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</si>
  <si>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</si>
  <si>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</si>
  <si>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</si>
  <si>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</si>
  <si>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</si>
  <si>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</si>
  <si>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</si>
  <si>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</si>
  <si>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</si>
  <si>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</si>
  <si>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</si>
  <si>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</si>
  <si>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</si>
  <si>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</si>
  <si>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</si>
  <si>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</si>
  <si>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</si>
  <si>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</si>
  <si>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</si>
  <si>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</si>
  <si>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</si>
  <si>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</si>
  <si>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</si>
  <si>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</si>
  <si>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</si>
  <si>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</si>
  <si>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</si>
  <si>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</si>
  <si>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</si>
  <si>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</si>
  <si>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</si>
  <si>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33 06 04 02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</si>
  <si>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</si>
  <si>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</si>
  <si>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</si>
  <si>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</si>
  <si>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</si>
  <si>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</si>
  <si>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</si>
  <si>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</si>
  <si>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</si>
  <si>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</si>
  <si>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</si>
  <si>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</si>
  <si>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</si>
  <si>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</si>
  <si>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</si>
  <si>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</si>
  <si>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</si>
  <si>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</si>
  <si>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</si>
  <si>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</si>
  <si>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</si>
  <si>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</si>
  <si>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</si>
  <si>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</si>
  <si>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</si>
  <si>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</si>
  <si>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</si>
  <si>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</si>
  <si>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</si>
  <si>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</si>
  <si>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</si>
  <si>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</si>
  <si>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</si>
  <si>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</si>
  <si>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</si>
  <si>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33 07 18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</si>
  <si>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</si>
  <si>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</si>
  <si>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</si>
  <si>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</si>
  <si>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</si>
  <si>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</si>
  <si>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</si>
  <si>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</si>
  <si>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სპორტსმენთა, მწვრთნელთა, საექიმო და ადმინისტრაციული პერსონალის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</si>
  <si>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</si>
  <si>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</si>
  <si>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</si>
  <si>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</si>
  <si>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34 00</t>
  </si>
  <si>
    <t>საქართველოს დაზვერვის სამსახური</t>
  </si>
  <si>
    <t>35 00</t>
  </si>
  <si>
    <t>35 01</t>
  </si>
  <si>
    <t>სსიპ საჯარო სამსახურის ბიურო</t>
  </si>
  <si>
    <t>36 00</t>
  </si>
  <si>
    <t>37 00</t>
  </si>
  <si>
    <t>37 01</t>
  </si>
  <si>
    <t>37 02</t>
  </si>
  <si>
    <t>ა(ა)იპ - სპორტული კლუბი „არმია“</t>
  </si>
  <si>
    <t>37 03</t>
  </si>
  <si>
    <t>38 00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</si>
  <si>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</si>
  <si>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</si>
  <si>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</si>
  <si>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</si>
  <si>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</si>
  <si>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</si>
  <si>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</si>
  <si>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</si>
  <si>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</si>
  <si>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- სახელისუფლებო სპეციალური კავშირგაბმულობის სააგენტოს ხელშეწყობა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</si>
  <si>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</si>
  <si>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</si>
  <si>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</si>
  <si>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</si>
  <si>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</si>
  <si>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</si>
  <si>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</si>
  <si>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</si>
  <si>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</si>
  <si>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42 01 02</t>
  </si>
  <si>
    <t>43 00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</si>
  <si>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</si>
  <si>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</si>
  <si>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</si>
  <si>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</si>
  <si>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</si>
  <si>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</si>
  <si>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</si>
  <si>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</si>
  <si>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</si>
  <si>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</si>
  <si>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</si>
  <si>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</si>
  <si>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</si>
  <si>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</si>
  <si>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</si>
  <si>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</si>
  <si>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</si>
  <si>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</si>
  <si>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</si>
  <si>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</si>
  <si>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</si>
  <si>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</si>
  <si>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</si>
  <si>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</si>
  <si>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</si>
  <si>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</si>
  <si>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</si>
  <si>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</si>
  <si>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</si>
  <si>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</si>
  <si>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</si>
  <si>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</si>
  <si>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</si>
  <si>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სახელობის მართლმადიდებლური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</si>
  <si>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</si>
  <si>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</si>
  <si>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</si>
  <si>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</si>
  <si>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</si>
  <si>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</si>
  <si>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</si>
  <si>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</si>
  <si>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</si>
  <si>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</si>
  <si>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</si>
  <si>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</si>
  <si>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</si>
  <si>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ოზურგეთის წმიდა ნინოს სახელობის მართლმადიდებლური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</si>
  <si>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</si>
  <si>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მართლმადიდებლური სკოლა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</si>
  <si>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</si>
  <si>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</si>
  <si>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</si>
  <si>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</si>
  <si>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</si>
  <si>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</si>
  <si>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</si>
  <si>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</si>
  <si>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</si>
  <si>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</si>
  <si>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</si>
  <si>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</si>
  <si>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</si>
  <si>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</si>
  <si>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</si>
  <si>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</si>
  <si>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</si>
  <si>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</si>
  <si>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</si>
  <si>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</si>
  <si>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</si>
  <si>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ოზურგეთის წმიდა გაბრიელ ეპისკოპოსის სახელობის მართლმადიდებლური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</si>
  <si>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</si>
  <si>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</si>
  <si>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</si>
  <si>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</si>
  <si>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</si>
  <si>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</si>
  <si>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</si>
  <si>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</si>
  <si>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</si>
  <si>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წმინდა დიმიტრი ყიფიანის სახელობის სკოლა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</si>
  <si>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</si>
  <si>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</si>
  <si>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</si>
  <si>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</si>
  <si>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</si>
  <si>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</si>
  <si>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</si>
  <si>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</si>
  <si>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</si>
  <si>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</si>
  <si>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</si>
  <si>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</si>
  <si>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</si>
  <si>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</si>
  <si>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</si>
  <si>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</si>
  <si>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</si>
  <si>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</si>
  <si>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</si>
  <si>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</si>
  <si>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</si>
  <si>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</si>
  <si>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</si>
  <si>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</si>
  <si>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</si>
  <si>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</si>
  <si>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</si>
  <si>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</si>
  <si>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</si>
  <si>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</si>
  <si>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</si>
  <si>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</si>
  <si>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</si>
  <si>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</si>
  <si>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</si>
  <si>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</si>
  <si>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</si>
  <si>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</si>
  <si>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</si>
  <si>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</si>
  <si>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</si>
  <si>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</si>
  <si>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</si>
  <si>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</si>
  <si>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</si>
  <si>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</si>
  <si>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</si>
  <si>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</si>
  <si>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</si>
  <si>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</si>
  <si>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</si>
  <si>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</si>
  <si>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</si>
  <si>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</si>
  <si>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</si>
  <si>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</si>
  <si>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</si>
  <si>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</si>
  <si>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</si>
  <si>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</si>
  <si>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</si>
  <si>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</si>
  <si>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</si>
  <si>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</si>
  <si>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</si>
  <si>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</si>
  <si>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</si>
  <si>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</si>
  <si>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</si>
  <si>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</si>
  <si>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</si>
  <si>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</si>
  <si>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</si>
  <si>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</si>
  <si>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</si>
  <si>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</si>
  <si>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</si>
  <si>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</si>
  <si>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</si>
  <si>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</si>
  <si>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</si>
  <si>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</si>
  <si>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</si>
  <si>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</si>
  <si>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</si>
  <si>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</si>
  <si>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</si>
  <si>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</si>
  <si>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</si>
  <si>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</si>
  <si>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</si>
  <si>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</si>
  <si>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</si>
  <si>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</si>
  <si>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</si>
  <si>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</si>
  <si>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</si>
  <si>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</si>
  <si>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</si>
  <si>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</si>
  <si>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</si>
  <si>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</si>
  <si>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სსიპ - ანტიკორუფციული ბიურო</t>
  </si>
  <si>
    <t>56 00</t>
  </si>
  <si>
    <t>საერთო-სახელმწიფოებრივი მნიშვნელობის გადასახდელები</t>
  </si>
  <si>
    <t>56 01</t>
  </si>
  <si>
    <t>საგარეო სახელმწიფო ვალდებულებების მომსახურება და დაფარვა</t>
  </si>
  <si>
    <t>56 02</t>
  </si>
  <si>
    <t>საშინაო სახელმწიფო ვალდებულებების მომსახურება და დაფარვა</t>
  </si>
  <si>
    <t>56 03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</si>
  <si>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</si>
  <si>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56 04</t>
  </si>
  <si>
    <t>ავტონომიური რესპუბლიკებისა და მუნიციპალიტეტებისათვის გადასაცემი ტრანსფერები</t>
  </si>
  <si>
    <t>56 04 01</t>
  </si>
  <si>
    <t>ავტონომიური რესპუბლიკებისათვის გადასაცემი ტრანსფერები</t>
  </si>
  <si>
    <t>56 04 01 01</t>
  </si>
  <si>
    <t>აფხაზეთის ავტონომიური რესპუბლიკისათვის გადასაცემი ტრანსფერი</t>
  </si>
  <si>
    <t>56 04 02</t>
  </si>
  <si>
    <t>მუნიციპალიტეტებისათვის გადასაცემი ტრანსფერები</t>
  </si>
  <si>
    <t>56 05</t>
  </si>
  <si>
    <t>საქართველოს მთავრობის სარეზერვო ფონდი</t>
  </si>
  <si>
    <t>56 06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</si>
  <si>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</si>
  <si>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56 06 01</t>
  </si>
  <si>
    <t>56 07</t>
  </si>
  <si>
    <t>საქართველოს რეგიონებში განსახორციელებელი პროექტების ფონდი</t>
  </si>
  <si>
    <t>56 08</t>
  </si>
  <si>
    <t>მაღალმთიანი დასახლებების განვითარების ფონდი</t>
  </si>
  <si>
    <t>56 09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</si>
  <si>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</si>
  <si>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56 10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</si>
  <si>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</si>
  <si>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56 11</t>
  </si>
  <si>
    <t>დაგროვებითი საპენსიო სქემის თანადაფინანსება</t>
  </si>
  <si>
    <t>56 12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</si>
  <si>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</si>
  <si>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56 13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</si>
  <si>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</si>
  <si>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56 13 01</t>
  </si>
  <si>
    <t>აჭარის მყარი ნარჩენების პროექტი (EBRD, SIDA)</t>
  </si>
  <si>
    <t>56 13 02</t>
  </si>
  <si>
    <t>თბილისის მყარი ნარჩენების მართვა</t>
  </si>
  <si>
    <t>56 13 02 01</t>
  </si>
  <si>
    <t>თბილისის მყარი ნარჩენების მართვის პროექტი (EBRD)</t>
  </si>
  <si>
    <t>56 13 03</t>
  </si>
  <si>
    <t>აჭარის სოფლების წყალმომარაგებისა და წყალარინების პროგრამა, საქართველო (EU, KfW)</t>
  </si>
  <si>
    <t>56 13 04</t>
  </si>
  <si>
    <t>56 13 04 01</t>
  </si>
  <si>
    <t>56 13 04 01 01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</si>
  <si>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</si>
  <si>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56 13 04 01 02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</si>
  <si>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</si>
  <si>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56 13 05</t>
  </si>
  <si>
    <t>მდგრადი ურბანული მობილობა (KfW)</t>
  </si>
  <si>
    <t>56 13 06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</si>
  <si>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</si>
  <si>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56 13 07</t>
  </si>
  <si>
    <t>ბიომრავალფეროვნება და მდგრადი ადგილობრივი განვითარება საქართველოში (აჭარის სატყეო სააგენტოს კომპონენტი) (KfW)</t>
  </si>
  <si>
    <t>56 13 08</t>
  </si>
  <si>
    <t>ბათუმის მუნიციპალური ინფრასტრუქტურა (ფაზა V) (KfW)</t>
  </si>
  <si>
    <t>57 00</t>
  </si>
  <si>
    <t>58 00</t>
  </si>
  <si>
    <t>58 01</t>
  </si>
  <si>
    <t>ფონდის ადმინისტრირება (GRDF)</t>
  </si>
  <si>
    <t>59 00</t>
  </si>
  <si>
    <t>60 00</t>
  </si>
  <si>
    <t xml:space="preserve"> სსიპ - საპენსიო სააგენტო</t>
  </si>
  <si>
    <t>61 00</t>
  </si>
  <si>
    <t>სსიპ - საქართველოს ინტელექტუალური საკუთრების ეროვნული ცენტრი - "საქპატენტი"</t>
  </si>
  <si>
    <t>61 01</t>
  </si>
  <si>
    <t>61 02</t>
  </si>
  <si>
    <t>62 00</t>
  </si>
  <si>
    <t>63 00</t>
  </si>
  <si>
    <t>64 00</t>
  </si>
  <si>
    <t xml:space="preserve"> კოდი</t>
  </si>
  <si>
    <t>3 თვის დაზუსტებული გეგმა</t>
  </si>
  <si>
    <t>3 თვის ფაქტი</t>
  </si>
  <si>
    <t>შესრულება %</t>
  </si>
  <si>
    <t>00 00</t>
  </si>
  <si>
    <t>a</t>
  </si>
  <si>
    <t xml:space="preserve">დასახელება
</t>
  </si>
  <si>
    <t>მათ შორის, კაპიტალური</t>
  </si>
  <si>
    <t xml:space="preserve">    მათ შორის,  კაპიტალური 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</si>
  <si>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</si>
  <si>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</si>
  <si>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</si>
  <si>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</si>
  <si>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</si>
  <si>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ფინასური აქტივების ცვლილება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</si>
  <si>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</si>
  <si>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</si>
  <si>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</si>
  <si>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</si>
  <si>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აქციები და სხვა კაპიტალი (მხოლოდ
სახელმწიფო საწარმოები და ორგანიზაციები)</t>
  </si>
  <si>
    <t>ბალანსი</t>
  </si>
  <si>
    <t>ფინანსური აქტივების ცვლილება</t>
  </si>
  <si>
    <t xml:space="preserve"> საანგარიშო პერიოდის  ფაქტი</t>
  </si>
  <si>
    <t>ბიუჯეტის მხარდაჭერის კრედიტები</t>
  </si>
  <si>
    <t>ევრობონდები</t>
  </si>
  <si>
    <t>WB</t>
  </si>
  <si>
    <t>AIIB</t>
  </si>
  <si>
    <t>ADB</t>
  </si>
  <si>
    <t>საფრანგეთი</t>
  </si>
  <si>
    <t>გერმანია</t>
  </si>
  <si>
    <t>საინვესტიციო, შეღავათიანი კრედიტები</t>
  </si>
  <si>
    <t xml:space="preserve">   WB</t>
  </si>
  <si>
    <t xml:space="preserve">   NEFCO</t>
  </si>
  <si>
    <t xml:space="preserve">   IFAD</t>
  </si>
  <si>
    <t xml:space="preserve">   EIB</t>
  </si>
  <si>
    <t xml:space="preserve">   EBRD</t>
  </si>
  <si>
    <t xml:space="preserve">   CEB</t>
  </si>
  <si>
    <t xml:space="preserve">   AIIB</t>
  </si>
  <si>
    <t xml:space="preserve">   ADB</t>
  </si>
  <si>
    <t xml:space="preserve">   კუვეიტი</t>
  </si>
  <si>
    <t xml:space="preserve">   საფრანგეთი</t>
  </si>
  <si>
    <t xml:space="preserve">   იაპონია</t>
  </si>
  <si>
    <t xml:space="preserve">   გერმანია</t>
  </si>
  <si>
    <t>სულ კრედიტები</t>
  </si>
  <si>
    <t>დანართი N5</t>
  </si>
  <si>
    <t xml:space="preserve"> საანგარიშო პერიოდის</t>
  </si>
  <si>
    <t>ფაქტი</t>
  </si>
  <si>
    <t>ბიუჯეტის მხარდამჭერი გრანტები</t>
  </si>
  <si>
    <t>საინვესტიციო გრანტები</t>
  </si>
  <si>
    <t>SDC</t>
  </si>
  <si>
    <t>IFAD</t>
  </si>
  <si>
    <t>GEF</t>
  </si>
  <si>
    <t>EU</t>
  </si>
  <si>
    <t>EBRD</t>
  </si>
  <si>
    <t>EPTATF</t>
  </si>
  <si>
    <t>E5P</t>
  </si>
  <si>
    <t>SIDA</t>
  </si>
  <si>
    <t>ORIO</t>
  </si>
  <si>
    <t>MCC</t>
  </si>
  <si>
    <t>KfW</t>
  </si>
  <si>
    <t>CNF</t>
  </si>
  <si>
    <t>ხაზინის ანგარიშზე რიცხული რეესტრის გრანტები</t>
  </si>
  <si>
    <t xml:space="preserve">მიმდინარე გრანტები ცენტრალური სსიპ(ებ)-დან/ა(ა)იპ(ებ)-დან </t>
  </si>
  <si>
    <t>ხაზინის ერთიან ანგარიშზე შეცდომით ჩარიცხული თანხა (აღნიშნული თანხა
დონორი ორგანიზაციის მოთხოვნის შემთხვევაში დაკორექტირდება და აისახება შესაბამის
ანგარიშზე)</t>
  </si>
  <si>
    <t xml:space="preserve">მათ შორის სახელმწიფო ბიუჯეტი </t>
  </si>
  <si>
    <t>მათ შორის სსიპების/ა(ა)იპების კანონმდებლობით ნებადართული შემოსავლები</t>
  </si>
  <si>
    <t>2024 წლის ცენტრალური ბიუჯეტის 3 თვის ფაქტი</t>
  </si>
  <si>
    <t>მათ შორის სამთავრობო სექტორს მიკუთვნებული სახელმწიფო საწარმოები</t>
  </si>
  <si>
    <t>მ.შ. კაპიტალური</t>
  </si>
  <si>
    <t>მ.შ. კაპიტალური ტრანსფერები, რომელიც სხვაგან არ არის კლასიფიცირებული</t>
  </si>
  <si>
    <t>მ.შ. ვალუტა და დეპოზიტები (ნაშთი)</t>
  </si>
  <si>
    <t>2024 წლის 3 თვის დაზუსტებული გეგმა</t>
  </si>
  <si>
    <t>2024 წლის 3 თვის ფაქტი</t>
  </si>
  <si>
    <t>შესრულება წლიურ გეგმასთან</t>
  </si>
  <si>
    <t>შესრულება კვარტალურ გეგმასთან</t>
  </si>
  <si>
    <t>სამინისტროები</t>
  </si>
  <si>
    <t>სხვა უწყებები</t>
  </si>
  <si>
    <t>სხვა დანარჩენი ხარჯები</t>
  </si>
  <si>
    <t xml:space="preserve">დასახელება           </t>
  </si>
  <si>
    <t>01.01.2024</t>
  </si>
  <si>
    <t>სულ</t>
  </si>
  <si>
    <t>სახელმწიფო ბიუჯეტის ნაშთი</t>
  </si>
  <si>
    <t>მიზნობრივი გრანტები</t>
  </si>
  <si>
    <t>სსიპ-ების და ა(ა)იპ-ების ნაშთები</t>
  </si>
  <si>
    <t>ცენტრალური ბიუჯეტის სახელმწიფო საწარმოების ნაშთები</t>
  </si>
  <si>
    <t>ზედმეტად გადახდილი გადასახადების დაბრუნების ქვეანგარიში</t>
  </si>
  <si>
    <t>ხაზინის ერთიან ანგარიშზე რიცხული დეპოზიტური ნაშთი</t>
  </si>
  <si>
    <t xml:space="preserve">სახაზინო სამსახურის სავალუტო ანგარიშებზე რიცხული ნაშთი </t>
  </si>
  <si>
    <t>ავტონომიური რესპუბლიკების და მუნიციპალიტეტების ბიუჯეტების ნაშთები</t>
  </si>
  <si>
    <t>01.04.2024</t>
  </si>
  <si>
    <t>b</t>
  </si>
  <si>
    <t>A</t>
  </si>
  <si>
    <t xml:space="preserve">ფუნქც.
 კოდი   </t>
  </si>
  <si>
    <t>დ ა ს ა ხ ე ლ ე ბ ა</t>
  </si>
  <si>
    <t>12 თვის გეგმა</t>
  </si>
  <si>
    <t>3 თვის გეგმა</t>
  </si>
  <si>
    <t>% კვარტალური შესრულება</t>
  </si>
  <si>
    <t>% წლიური შესრულება</t>
  </si>
  <si>
    <t>% სულ ხარჯთან</t>
  </si>
  <si>
    <t>7</t>
  </si>
  <si>
    <t>მთლიანი ხარჯები</t>
  </si>
  <si>
    <t>7.1</t>
  </si>
  <si>
    <t>საერთო დანიშნულების სახელმწიფო მომსახურება</t>
  </si>
  <si>
    <t>7.1.1</t>
  </si>
  <si>
    <t>აღმასრულებელი და წარმომადგენლობითი ორგანოების საქმიანობის უზრუნველყოფა, ფინანსური და ფისკალური საქმიანობა, საგარეო ურთიერთობები</t>
  </si>
  <si>
    <t>7.1.1.1</t>
  </si>
  <si>
    <t>აღმასრულებელი და წარმომადგენლობითი ორგანოების საქმიანობის უზრუნველყოფა</t>
  </si>
  <si>
    <t>7.1.1.2</t>
  </si>
  <si>
    <t>ფინანსური და ფისკალური საქმიანობა</t>
  </si>
  <si>
    <t>7.1.1.3</t>
  </si>
  <si>
    <t>საგარეო ურთიერთობები</t>
  </si>
  <si>
    <t>7.1.3</t>
  </si>
  <si>
    <t>საერთო დანიშნულების მომსახურება</t>
  </si>
  <si>
    <t>7.1.3.1</t>
  </si>
  <si>
    <t>საერთო საკადრო მომსახურება</t>
  </si>
  <si>
    <t>7.1.3.2</t>
  </si>
  <si>
    <t>საერთო დანიშნულების დაგეგმვა და სტატისტიკური მომსახურება</t>
  </si>
  <si>
    <t>7.1.3.3</t>
  </si>
  <si>
    <t>საერთო დანიშნულების სხვა მომსახურება</t>
  </si>
  <si>
    <t>7.1.4</t>
  </si>
  <si>
    <t>ფუნდამენტური სამეცნიერო კვლევები</t>
  </si>
  <si>
    <t>7.1.6</t>
  </si>
  <si>
    <t>ვალთან დაკავშირებული ოპერაციები</t>
  </si>
  <si>
    <t>7.1.7</t>
  </si>
  <si>
    <t>საერთო დანიშნულების ფულადი ნაკადები მთავრობის სხვადასხვა დონეს შორის</t>
  </si>
  <si>
    <t>7.1.8</t>
  </si>
  <si>
    <t>სხვა არაკლასიფიცირებული საქმიანობა საერთო დანიშნულების სახელმწიფო მომსახურებაში</t>
  </si>
  <si>
    <t>7.2</t>
  </si>
  <si>
    <t>თავდაცვა</t>
  </si>
  <si>
    <t>7.2.1</t>
  </si>
  <si>
    <t>შეიარაღებული ძალები</t>
  </si>
  <si>
    <t>7.2.4</t>
  </si>
  <si>
    <t>გამოყენებითი კვლევები თავდაცვის სფეროში</t>
  </si>
  <si>
    <t>7.2.5</t>
  </si>
  <si>
    <t>სხვა არაკლასიფიცირებული საქმიანობა თავდაცვის სფეროში</t>
  </si>
  <si>
    <t>7.3</t>
  </si>
  <si>
    <t>საზოგადოებრივი წესრიგი და უსაფრთხოება</t>
  </si>
  <si>
    <t>7.3.1</t>
  </si>
  <si>
    <t>პოლიციის სამსახური და სახელმწიფო დაცვა</t>
  </si>
  <si>
    <t>7.3.2</t>
  </si>
  <si>
    <t>სახანძრო-სამაშველო სამსახური</t>
  </si>
  <si>
    <t>7.3.3</t>
  </si>
  <si>
    <t>სასამართლოები და პროკურატურა</t>
  </si>
  <si>
    <t>7.3.4</t>
  </si>
  <si>
    <t>სასჯელაღსრულების დაწესებულებები</t>
  </si>
  <si>
    <t>7.3.6</t>
  </si>
  <si>
    <t>სხვა არაკლასიფიცირებული საქმიანობა საზოგადოებრივი წესრიგისა და უსაფრთხოების სფეროში</t>
  </si>
  <si>
    <t>7.4</t>
  </si>
  <si>
    <t>ეკონომიკური საქმიანობა</t>
  </si>
  <si>
    <t>7.4.1</t>
  </si>
  <si>
    <t>საერთო ეკონომიკური, კომერციული და შრომით რესურსებთან დაკავშირებული საქმიანობა</t>
  </si>
  <si>
    <t>7.4.1.1</t>
  </si>
  <si>
    <t>საერთო ეკონომიკური და კომერციული საქმიანობა</t>
  </si>
  <si>
    <t>7.4.1.2</t>
  </si>
  <si>
    <t>შრომით რესურსებთან დაკავშირებული საქმიანობა</t>
  </si>
  <si>
    <t>7.4.2</t>
  </si>
  <si>
    <t>სოფლის მეურნეობა, სატყეო მეურნეობა, მეთევზეობა და მონადირეობა</t>
  </si>
  <si>
    <t>7.4.2.1</t>
  </si>
  <si>
    <t>სოფლის მეურნეობა</t>
  </si>
  <si>
    <t>7.4.3</t>
  </si>
  <si>
    <t>სათბობი და ენერგეტიკა</t>
  </si>
  <si>
    <t>7.4.3.2</t>
  </si>
  <si>
    <t>ნავთობი და ბუნებრივი აირი</t>
  </si>
  <si>
    <t>7.4.3.5</t>
  </si>
  <si>
    <t>ელექტროენერგეტიკა</t>
  </si>
  <si>
    <t>7.4.4</t>
  </si>
  <si>
    <t>სამთომომპოვებელი და გადამამუშავებელი მრეწველობა, მშენებლობა</t>
  </si>
  <si>
    <t>7.4.4.3</t>
  </si>
  <si>
    <t>მშენებლობა</t>
  </si>
  <si>
    <t>7.4.5</t>
  </si>
  <si>
    <t>ტრანსპორტი</t>
  </si>
  <si>
    <t>7.4.5.1</t>
  </si>
  <si>
    <t>საავტომობილო ტრანსპორტი და გზები</t>
  </si>
  <si>
    <t>7.4.5.2</t>
  </si>
  <si>
    <t>საზღვაო ტრანსპორტი</t>
  </si>
  <si>
    <t>7.4.5.3</t>
  </si>
  <si>
    <t>სარკინიგზო ტრანსპორტი</t>
  </si>
  <si>
    <t>7.4.5.4</t>
  </si>
  <si>
    <t>საჰაერო ტრანსპორტი</t>
  </si>
  <si>
    <t>7.4.7</t>
  </si>
  <si>
    <t>ეკონომიკის სხვა დარგები</t>
  </si>
  <si>
    <t>7.4.7.1</t>
  </si>
  <si>
    <t>ვაჭრობა, მარაგების შექმნა, შენახვა და დასაწყობება</t>
  </si>
  <si>
    <t>7.4.7.3</t>
  </si>
  <si>
    <t>ტურიზმი</t>
  </si>
  <si>
    <t>7.4.7.4</t>
  </si>
  <si>
    <t>მრავალმიზნობრივი განვითარების პროექტი</t>
  </si>
  <si>
    <t>7.4.9</t>
  </si>
  <si>
    <t>სხვა არაკლასიფიცირებული საქმიანობა ეკონომიკის სფეროში</t>
  </si>
  <si>
    <t>7.5</t>
  </si>
  <si>
    <t>გარემოს დაცვა</t>
  </si>
  <si>
    <t>7.5.1</t>
  </si>
  <si>
    <t>ნარჩენების შეგროვება, გადამუშავება და განადგურება</t>
  </si>
  <si>
    <t>7.5.2</t>
  </si>
  <si>
    <t>ჩამდინარე წყლების მართვა</t>
  </si>
  <si>
    <t>7.5.3</t>
  </si>
  <si>
    <t>გარემოს დაბინძურების წინააღმდეგ ბრძოლა</t>
  </si>
  <si>
    <t>7.5.4</t>
  </si>
  <si>
    <t>ბიომრავალფეროვნებისა და ლანდშაფტების დაცვა</t>
  </si>
  <si>
    <t>7.5.6</t>
  </si>
  <si>
    <t>სხვა არაკლასიფიცირებული საქმიანობა გარემოს დაცვის სფეროში</t>
  </si>
  <si>
    <t>7.6</t>
  </si>
  <si>
    <t>საბინაო-კომუნალური მეურნეობა</t>
  </si>
  <si>
    <t>7.6.2</t>
  </si>
  <si>
    <t>კომუნალური მეურნეობის განვითარება</t>
  </si>
  <si>
    <t>7.6.3</t>
  </si>
  <si>
    <t>წყალმომარაგება</t>
  </si>
  <si>
    <t>7.7</t>
  </si>
  <si>
    <t>ჯანმრთელობის დაცვა</t>
  </si>
  <si>
    <t>7.7.1</t>
  </si>
  <si>
    <t>სამედიცინო პროდუქცია, მოწყობილობები და აპარატები</t>
  </si>
  <si>
    <t>7.7.1.1</t>
  </si>
  <si>
    <t>ფარმაცევტული პროდუქცია</t>
  </si>
  <si>
    <t>7.7.2</t>
  </si>
  <si>
    <t>ამბულატორიული მომსახურება</t>
  </si>
  <si>
    <t>7.7.2.1</t>
  </si>
  <si>
    <t>ზოგადი პროფილის ამბულატორიული მომსახურება</t>
  </si>
  <si>
    <t>7.7.2.2</t>
  </si>
  <si>
    <t>სპეციალიზებული ამბულატორიული მომსახურება</t>
  </si>
  <si>
    <t>7.7.3</t>
  </si>
  <si>
    <t>საავადმყოფოების მომსახურება</t>
  </si>
  <si>
    <t>7.7.3.2</t>
  </si>
  <si>
    <t>სპეციალიზებული საავადმყოფოების მომსახურება</t>
  </si>
  <si>
    <t>7.7.3.3</t>
  </si>
  <si>
    <t>სამედიცინო ცენტრებისა და სამშობიარო სახლების მომსახურება</t>
  </si>
  <si>
    <t>7.7.4</t>
  </si>
  <si>
    <t>საზოგადოებრივი ჯანდაცვის მომსახურება</t>
  </si>
  <si>
    <t>7.7.6</t>
  </si>
  <si>
    <t>სხვა არაკლასიფიცირებული საქმიანობა ჯანმრთელობის დაცვის სფეროში</t>
  </si>
  <si>
    <t>7.8</t>
  </si>
  <si>
    <t>დასვენება, კულტურა და რელიგია</t>
  </si>
  <si>
    <t>7.8.1</t>
  </si>
  <si>
    <t>მომსახურება დასვენებისა და სპორტის სფეროში</t>
  </si>
  <si>
    <t>7.8.2</t>
  </si>
  <si>
    <t>მომსახურება კულტურის სფეროში</t>
  </si>
  <si>
    <t>7.8.3</t>
  </si>
  <si>
    <t>ტელერადიომაუწყებლობა და საგამომცემლო საქმიანობა</t>
  </si>
  <si>
    <t>7.8.4</t>
  </si>
  <si>
    <t>რელიგიური და სხვა სახის საზოგადოებრივი საქმიანობა</t>
  </si>
  <si>
    <t>7.8.6</t>
  </si>
  <si>
    <t>სხვა არაკლასიფიცირებული საქმიანობა დასვენების, კულტურისა და რელიგიის სფეროში</t>
  </si>
  <si>
    <t>7.9</t>
  </si>
  <si>
    <t>განათლება</t>
  </si>
  <si>
    <t>7.9.1</t>
  </si>
  <si>
    <t>სკოლამდელი აღზრდა</t>
  </si>
  <si>
    <t>7.9.2</t>
  </si>
  <si>
    <t>ზოგადი განათლება</t>
  </si>
  <si>
    <t>7.9.2.3</t>
  </si>
  <si>
    <t>საშუალო ზოგადი განათლება</t>
  </si>
  <si>
    <t>7.9.3</t>
  </si>
  <si>
    <t>პროფესიული განათლება</t>
  </si>
  <si>
    <t>7.9.4</t>
  </si>
  <si>
    <t>7.9.4.2</t>
  </si>
  <si>
    <t>უმაღლესი აკადემიური განათლება</t>
  </si>
  <si>
    <t>7.9.5</t>
  </si>
  <si>
    <t>უმაღლესისშემდგომი განათლება</t>
  </si>
  <si>
    <t>7.9.6</t>
  </si>
  <si>
    <t>განათლების სფეროს დამხმარე მომსახურება</t>
  </si>
  <si>
    <t>7.9.7</t>
  </si>
  <si>
    <t>გამოყენებითი კვლევები განათლების სფეროში</t>
  </si>
  <si>
    <t>7.9.8</t>
  </si>
  <si>
    <t>სხვა არაკლასიფიცირებული საქმიანობა განათლების სფეროში</t>
  </si>
  <si>
    <t>7.10</t>
  </si>
  <si>
    <t>სოციალური დაცვა</t>
  </si>
  <si>
    <t>7.10.1</t>
  </si>
  <si>
    <t>ავადმყოფთა და შეზღუდული შესაძლებლობების მქონე პირთა სოციალური დაცვა</t>
  </si>
  <si>
    <t>7.10.1.1</t>
  </si>
  <si>
    <t>ავადმყოფთა სოციალური დაცვა</t>
  </si>
  <si>
    <t>7.10.1.2</t>
  </si>
  <si>
    <t>შეზღუდული შესაძლებლობების მქონე პირთა სოციალური დაცვა</t>
  </si>
  <si>
    <t>7.10.2</t>
  </si>
  <si>
    <t>ხანდაზმულთა სოციალური დაცვა</t>
  </si>
  <si>
    <t>7.10.4</t>
  </si>
  <si>
    <t>ოჯახებისა და ბავშვების სოციალური დაცვა</t>
  </si>
  <si>
    <t>7.10.6</t>
  </si>
  <si>
    <t>საცხოვრებლით უზრუნველყოფა</t>
  </si>
  <si>
    <t>7.10.7</t>
  </si>
  <si>
    <t>სოციალური გაუცხოების საკითხები, რომლებიც არ ექვემდებარება კლასიფიკაციას</t>
  </si>
  <si>
    <t>7.10.9</t>
  </si>
  <si>
    <t>სხვა არაკლასიფიცირებული საქმიანობა სოციალური დაცვის სფეროში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</si>
</sst>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[$-10409]#,##0.0;\-#,##0.0"/>
    <numFmt numFmtId="166" formatCode="0.0%"/>
    <numFmt numFmtId="167" formatCode="#,##0.000000"/>
    <numFmt numFmtId="168" formatCode="0.000000E+00"/>
    <numFmt numFmtId="169" formatCode="_(* #,##0.0_);_(* \(#,##0.0\);_(* &quot;-&quot;??_);_(@_)"/>
    <numFmt numFmtId="170" formatCode="_(* #,##0.0_);_(* \(#,##0.0\);_(* &quot;-&quot;?_);_(@_)"/>
    <numFmt numFmtId="171" formatCode="#,##0.0\ _G_E_L"/>
  </numFmts>
  <fonts count="41" x14ac:knownFonts="1">
    <font>
      <sz val="10"/>
      <name val="Arial"/>
    </font>
    <font>
      <b/>
      <sz val="10"/>
      <color indexed="8"/>
      <name val="Sylfaen"/>
      <family val="1"/>
    </font>
    <font>
      <sz val="10"/>
      <color indexed="12"/>
      <name val="Sylfaen"/>
      <family val="1"/>
    </font>
    <font>
      <b/>
      <sz val="10"/>
      <color indexed="11"/>
      <name val="Sylfaen"/>
      <family val="1"/>
    </font>
    <font>
      <sz val="10"/>
      <color indexed="11"/>
      <name val="Sylfae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8"/>
      <name val="Sylfaen"/>
      <family val="1"/>
    </font>
    <font>
      <b/>
      <sz val="10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sz val="10"/>
      <color rgb="FFE26B0A"/>
      <name val="Sylfae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name val="Sylfaen"/>
      <family val="1"/>
    </font>
    <font>
      <b/>
      <sz val="11"/>
      <color rgb="FF000000"/>
      <name val="Sylfaen"/>
      <family val="1"/>
    </font>
    <font>
      <sz val="11"/>
      <color rgb="FF1E1E96"/>
      <name val="Sylfaen"/>
      <family val="1"/>
    </font>
    <font>
      <sz val="11"/>
      <color rgb="FF86008A"/>
      <name val="Sylfaen"/>
      <family val="1"/>
    </font>
    <font>
      <b/>
      <sz val="11"/>
      <color rgb="FF1E1E96"/>
      <name val="Sylfaen"/>
      <family val="1"/>
    </font>
    <font>
      <sz val="10"/>
      <color rgb="FF86008A"/>
      <name val="Sylfaen"/>
      <family val="1"/>
    </font>
    <font>
      <i/>
      <sz val="10"/>
      <color rgb="FF86008A"/>
      <name val="Sylfaen"/>
      <family val="1"/>
    </font>
    <font>
      <sz val="10"/>
      <name val="Times New Roma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Sylfaen"/>
      <family val="1"/>
    </font>
    <font>
      <sz val="10"/>
      <color rgb="FF1E1E96"/>
      <name val="Sylfaen"/>
      <family val="1"/>
    </font>
    <font>
      <b/>
      <sz val="9"/>
      <color rgb="FF000000"/>
      <name val="Sylfaen"/>
      <family val="1"/>
    </font>
    <font>
      <sz val="9"/>
      <color rgb="FF86008A"/>
      <name val="Sylfaen"/>
      <family val="1"/>
    </font>
    <font>
      <sz val="8"/>
      <color rgb="FF000000"/>
      <name val="Sylfaen"/>
      <family val="1"/>
    </font>
    <font>
      <sz val="9"/>
      <color rgb="FF000000"/>
      <name val="Sylfaen"/>
      <family val="1"/>
    </font>
    <font>
      <sz val="12"/>
      <color rgb="FF000000"/>
      <name val="Sylfaen"/>
      <family val="1"/>
    </font>
    <font>
      <i/>
      <sz val="12"/>
      <color rgb="FF000000"/>
      <name val="Sylfaen"/>
      <family val="1"/>
    </font>
    <font>
      <b/>
      <sz val="12"/>
      <name val="Sylfaen"/>
      <family val="1"/>
    </font>
    <font>
      <sz val="10"/>
      <name val="Arial"/>
      <family val="2"/>
      <charset val="204"/>
    </font>
    <font>
      <b/>
      <sz val="12"/>
      <color theme="1"/>
      <name val="Sylfaen"/>
      <family val="1"/>
    </font>
    <font>
      <b/>
      <sz val="12"/>
      <color theme="3" tint="0.39997558519241921"/>
      <name val="Sylfaen"/>
      <family val="1"/>
    </font>
    <font>
      <b/>
      <sz val="12"/>
      <color rgb="FF00B05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205">
    <xf numFmtId="0" fontId="0" fillId="0" borderId="0" xfId="0" applyAlignment="1"/>
    <xf numFmtId="0" fontId="3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indent="1" readingOrder="1"/>
    </xf>
    <xf numFmtId="164" fontId="0" fillId="0" borderId="0" xfId="0" applyNumberFormat="1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0" fillId="0" borderId="3" xfId="0" applyNumberFormat="1" applyBorder="1" applyAlignment="1">
      <alignment horizontal="center" vertical="center" wrapText="1" readingOrder="1"/>
    </xf>
    <xf numFmtId="164" fontId="8" fillId="0" borderId="1" xfId="0" applyNumberFormat="1" applyFont="1" applyFill="1" applyBorder="1" applyAlignment="1">
      <alignment horizontal="center" vertical="center" wrapText="1" readingOrder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0" fillId="0" borderId="1" xfId="0" applyFont="1" applyFill="1" applyBorder="1" applyAlignment="1">
      <alignment vertical="top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vertical="top" wrapText="1" indent="1" readingOrder="1"/>
    </xf>
    <xf numFmtId="0" fontId="11" fillId="0" borderId="1" xfId="0" applyFont="1" applyFill="1" applyBorder="1" applyAlignment="1">
      <alignment vertical="top" wrapText="1" readingOrder="1"/>
    </xf>
    <xf numFmtId="164" fontId="11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top" wrapText="1" indent="1" readingOrder="1"/>
    </xf>
    <xf numFmtId="0" fontId="11" fillId="0" borderId="1" xfId="0" applyFont="1" applyFill="1" applyBorder="1" applyAlignment="1">
      <alignment horizontal="left" vertical="top" wrapText="1" readingOrder="1"/>
    </xf>
    <xf numFmtId="0" fontId="3" fillId="0" borderId="1" xfId="0" applyFont="1" applyFill="1" applyBorder="1" applyAlignment="1">
      <alignment vertical="top" wrapText="1" readingOrder="1"/>
    </xf>
    <xf numFmtId="0" fontId="2" fillId="0" borderId="1" xfId="0" applyFont="1" applyFill="1" applyBorder="1" applyAlignment="1">
      <alignment vertical="top" wrapText="1" readingOrder="1"/>
    </xf>
    <xf numFmtId="0" fontId="10" fillId="0" borderId="1" xfId="0" applyFont="1" applyFill="1" applyBorder="1" applyAlignment="1">
      <alignment horizontal="left" vertical="top" wrapText="1" indent="1" readingOrder="1"/>
    </xf>
    <xf numFmtId="0" fontId="4" fillId="0" borderId="1" xfId="0" applyFont="1" applyFill="1" applyBorder="1" applyAlignment="1">
      <alignment horizontal="left" vertical="top" wrapText="1" indent="1" readingOrder="1"/>
    </xf>
    <xf numFmtId="0" fontId="12" fillId="0" borderId="1" xfId="0" applyFont="1" applyFill="1" applyBorder="1" applyAlignment="1">
      <alignment horizontal="left" vertical="top" wrapText="1" readingOrder="1"/>
    </xf>
    <xf numFmtId="16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top" wrapText="1" readingOrder="1"/>
    </xf>
    <xf numFmtId="0" fontId="14" fillId="3" borderId="0" xfId="6" applyFont="1" applyFill="1" applyBorder="1"/>
    <xf numFmtId="0" fontId="14" fillId="0" borderId="0" xfId="6" applyFont="1" applyFill="1" applyBorder="1"/>
    <xf numFmtId="0" fontId="16" fillId="0" borderId="0" xfId="6" applyFont="1" applyFill="1" applyBorder="1"/>
    <xf numFmtId="0" fontId="17" fillId="0" borderId="5" xfId="7" applyFont="1" applyBorder="1" applyAlignment="1">
      <alignment horizontal="center" vertical="center" wrapText="1" readingOrder="1"/>
    </xf>
    <xf numFmtId="0" fontId="17" fillId="0" borderId="5" xfId="7" applyFont="1" applyBorder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17" fillId="0" borderId="8" xfId="7" applyFont="1" applyBorder="1" applyAlignment="1">
      <alignment horizontal="center" vertical="center" wrapText="1" readingOrder="1"/>
    </xf>
    <xf numFmtId="0" fontId="17" fillId="0" borderId="8" xfId="7" applyFont="1" applyBorder="1" applyAlignment="1">
      <alignment vertical="center" wrapText="1" readingOrder="1"/>
    </xf>
    <xf numFmtId="165" fontId="17" fillId="0" borderId="8" xfId="7" applyNumberFormat="1" applyFont="1" applyBorder="1" applyAlignment="1">
      <alignment horizontal="center" vertical="center" wrapText="1" readingOrder="1"/>
    </xf>
    <xf numFmtId="166" fontId="17" fillId="0" borderId="8" xfId="8" applyNumberFormat="1" applyFont="1" applyBorder="1" applyAlignment="1">
      <alignment horizontal="center" vertical="center" wrapText="1" readingOrder="1"/>
    </xf>
    <xf numFmtId="164" fontId="18" fillId="0" borderId="9" xfId="7" applyNumberFormat="1" applyFont="1" applyBorder="1" applyAlignment="1">
      <alignment horizontal="left" vertical="center" wrapText="1" indent="1" readingOrder="1"/>
    </xf>
    <xf numFmtId="164" fontId="18" fillId="0" borderId="9" xfId="7" applyNumberFormat="1" applyFont="1" applyBorder="1" applyAlignment="1">
      <alignment horizontal="left" vertical="center" wrapText="1" readingOrder="1"/>
    </xf>
    <xf numFmtId="164" fontId="18" fillId="0" borderId="9" xfId="7" applyNumberFormat="1" applyFont="1" applyBorder="1" applyAlignment="1">
      <alignment horizontal="center" vertical="center" wrapText="1" readingOrder="1"/>
    </xf>
    <xf numFmtId="166" fontId="18" fillId="0" borderId="9" xfId="8" applyNumberFormat="1" applyFont="1" applyBorder="1" applyAlignment="1">
      <alignment horizontal="center" vertical="center" wrapText="1" readingOrder="1"/>
    </xf>
    <xf numFmtId="0" fontId="19" fillId="0" borderId="9" xfId="7" applyFont="1" applyBorder="1" applyAlignment="1">
      <alignment vertical="center" wrapText="1" indent="2" readingOrder="1"/>
    </xf>
    <xf numFmtId="164" fontId="19" fillId="0" borderId="9" xfId="7" applyNumberFormat="1" applyFont="1" applyBorder="1" applyAlignment="1">
      <alignment horizontal="center" vertical="center" wrapText="1" readingOrder="1"/>
    </xf>
    <xf numFmtId="166" fontId="19" fillId="0" borderId="9" xfId="8" applyNumberFormat="1" applyFont="1" applyBorder="1" applyAlignment="1">
      <alignment horizontal="center" vertical="center" wrapText="1" readingOrder="1"/>
    </xf>
    <xf numFmtId="0" fontId="17" fillId="0" borderId="8" xfId="6" applyNumberFormat="1" applyFont="1" applyFill="1" applyBorder="1" applyAlignment="1">
      <alignment horizontal="center" vertical="center" wrapText="1" readingOrder="1"/>
    </xf>
    <xf numFmtId="0" fontId="17" fillId="0" borderId="8" xfId="6" applyNumberFormat="1" applyFont="1" applyFill="1" applyBorder="1" applyAlignment="1">
      <alignment vertical="center" wrapText="1" readingOrder="1"/>
    </xf>
    <xf numFmtId="164" fontId="17" fillId="0" borderId="8" xfId="6" applyNumberFormat="1" applyFont="1" applyFill="1" applyBorder="1" applyAlignment="1">
      <alignment horizontal="center" vertical="center" wrapText="1" readingOrder="1"/>
    </xf>
    <xf numFmtId="0" fontId="20" fillId="0" borderId="9" xfId="6" applyNumberFormat="1" applyFont="1" applyFill="1" applyBorder="1" applyAlignment="1">
      <alignment horizontal="center" vertical="center" wrapText="1" readingOrder="1"/>
    </xf>
    <xf numFmtId="0" fontId="18" fillId="0" borderId="9" xfId="6" applyNumberFormat="1" applyFont="1" applyFill="1" applyBorder="1" applyAlignment="1">
      <alignment horizontal="left" vertical="center" wrapText="1" readingOrder="1"/>
    </xf>
    <xf numFmtId="164" fontId="18" fillId="0" borderId="9" xfId="6" applyNumberFormat="1" applyFont="1" applyFill="1" applyBorder="1" applyAlignment="1">
      <alignment horizontal="center" vertical="center" wrapText="1" readingOrder="1"/>
    </xf>
    <xf numFmtId="0" fontId="17" fillId="0" borderId="9" xfId="6" applyNumberFormat="1" applyFont="1" applyFill="1" applyBorder="1" applyAlignment="1">
      <alignment horizontal="center" vertical="center" wrapText="1" readingOrder="1"/>
    </xf>
    <xf numFmtId="0" fontId="19" fillId="0" borderId="9" xfId="6" applyNumberFormat="1" applyFont="1" applyFill="1" applyBorder="1" applyAlignment="1">
      <alignment horizontal="left" vertical="center" wrapText="1" indent="2" readingOrder="1"/>
    </xf>
    <xf numFmtId="164" fontId="19" fillId="0" borderId="9" xfId="6" applyNumberFormat="1" applyFont="1" applyFill="1" applyBorder="1" applyAlignment="1">
      <alignment horizontal="center" vertical="center" wrapText="1" readingOrder="1"/>
    </xf>
    <xf numFmtId="0" fontId="5" fillId="0" borderId="0" xfId="9"/>
    <xf numFmtId="0" fontId="5" fillId="0" borderId="0" xfId="9" applyAlignment="1">
      <alignment horizontal="center" vertical="center"/>
    </xf>
    <xf numFmtId="0" fontId="5" fillId="0" borderId="0" xfId="9" applyAlignment="1">
      <alignment horizontal="center"/>
    </xf>
    <xf numFmtId="0" fontId="14" fillId="0" borderId="0" xfId="7" applyFont="1" applyAlignment="1">
      <alignment horizontal="center" vertical="center"/>
    </xf>
    <xf numFmtId="0" fontId="10" fillId="0" borderId="10" xfId="9" applyFont="1" applyBorder="1" applyAlignment="1" applyProtection="1">
      <alignment horizontal="center" vertical="center" wrapText="1" readingOrder="1"/>
      <protection locked="0"/>
    </xf>
    <xf numFmtId="0" fontId="10" fillId="0" borderId="11" xfId="9" applyFont="1" applyBorder="1" applyAlignment="1" applyProtection="1">
      <alignment horizontal="left" vertical="center" wrapText="1" readingOrder="1"/>
      <protection locked="0"/>
    </xf>
    <xf numFmtId="164" fontId="10" fillId="0" borderId="11" xfId="9" applyNumberFormat="1" applyFont="1" applyBorder="1" applyAlignment="1" applyProtection="1">
      <alignment horizontal="center" vertical="center" wrapText="1" readingOrder="1"/>
      <protection locked="0"/>
    </xf>
    <xf numFmtId="166" fontId="10" fillId="0" borderId="11" xfId="10" applyNumberFormat="1" applyFont="1" applyBorder="1" applyAlignment="1" applyProtection="1">
      <alignment horizontal="center" vertical="center" wrapText="1" readingOrder="1"/>
      <protection locked="0"/>
    </xf>
    <xf numFmtId="0" fontId="21" fillId="0" borderId="12" xfId="9" applyFont="1" applyBorder="1" applyAlignment="1" applyProtection="1">
      <alignment horizontal="left" vertical="center" wrapText="1" indent="1" readingOrder="1"/>
      <protection locked="0"/>
    </xf>
    <xf numFmtId="164" fontId="21" fillId="0" borderId="9" xfId="7" applyNumberFormat="1" applyFont="1" applyBorder="1" applyAlignment="1">
      <alignment horizontal="center" vertical="center" wrapText="1" readingOrder="1"/>
    </xf>
    <xf numFmtId="166" fontId="21" fillId="0" borderId="9" xfId="10" applyNumberFormat="1" applyFont="1" applyFill="1" applyBorder="1" applyAlignment="1">
      <alignment horizontal="center" vertical="center" wrapText="1" readingOrder="1"/>
    </xf>
    <xf numFmtId="4" fontId="5" fillId="0" borderId="0" xfId="9" applyNumberFormat="1"/>
    <xf numFmtId="0" fontId="22" fillId="0" borderId="12" xfId="9" applyFont="1" applyBorder="1" applyAlignment="1" applyProtection="1">
      <alignment horizontal="left" vertical="center" wrapText="1" indent="2" readingOrder="1"/>
      <protection locked="0"/>
    </xf>
    <xf numFmtId="0" fontId="10" fillId="0" borderId="11" xfId="9" applyFont="1" applyBorder="1" applyAlignment="1" applyProtection="1">
      <alignment horizontal="left" vertical="center" wrapText="1" indent="1" readingOrder="1"/>
      <protection locked="0"/>
    </xf>
    <xf numFmtId="167" fontId="5" fillId="0" borderId="0" xfId="9" applyNumberFormat="1"/>
    <xf numFmtId="164" fontId="21" fillId="0" borderId="9" xfId="7" applyNumberFormat="1" applyFont="1" applyFill="1" applyBorder="1" applyAlignment="1">
      <alignment horizontal="center" vertical="center" wrapText="1" readingOrder="1"/>
    </xf>
    <xf numFmtId="164" fontId="5" fillId="0" borderId="0" xfId="9" applyNumberFormat="1"/>
    <xf numFmtId="166" fontId="5" fillId="0" borderId="0" xfId="8" applyNumberFormat="1" applyFont="1"/>
    <xf numFmtId="0" fontId="10" fillId="0" borderId="11" xfId="9" applyFont="1" applyBorder="1" applyAlignment="1" applyProtection="1">
      <alignment horizontal="left" vertical="center" wrapText="1" indent="2" readingOrder="1"/>
      <protection locked="0"/>
    </xf>
    <xf numFmtId="0" fontId="21" fillId="0" borderId="12" xfId="9" applyFont="1" applyBorder="1" applyAlignment="1" applyProtection="1">
      <alignment horizontal="left" vertical="center" wrapText="1" indent="3" readingOrder="1"/>
      <protection locked="0"/>
    </xf>
    <xf numFmtId="0" fontId="21" fillId="0" borderId="12" xfId="9" applyFont="1" applyFill="1" applyBorder="1" applyAlignment="1" applyProtection="1">
      <alignment horizontal="left" vertical="center" wrapText="1" indent="3" readingOrder="1"/>
      <protection locked="0"/>
    </xf>
    <xf numFmtId="0" fontId="10" fillId="0" borderId="10" xfId="9" applyFont="1" applyBorder="1" applyAlignment="1" applyProtection="1">
      <alignment horizontal="left" vertical="center" wrapText="1" readingOrder="1"/>
      <protection locked="0"/>
    </xf>
    <xf numFmtId="164" fontId="10" fillId="0" borderId="10" xfId="9" applyNumberFormat="1" applyFont="1" applyBorder="1" applyAlignment="1" applyProtection="1">
      <alignment horizontal="center" vertical="center" wrapText="1" readingOrder="1"/>
      <protection locked="0"/>
    </xf>
    <xf numFmtId="166" fontId="10" fillId="0" borderId="10" xfId="10" applyNumberFormat="1" applyFont="1" applyBorder="1" applyAlignment="1" applyProtection="1">
      <alignment horizontal="center" vertical="center" wrapText="1" readingOrder="1"/>
      <protection locked="0"/>
    </xf>
    <xf numFmtId="166" fontId="10" fillId="0" borderId="11" xfId="11" applyNumberFormat="1" applyFont="1" applyBorder="1" applyAlignment="1" applyProtection="1">
      <alignment horizontal="center" vertical="center" wrapText="1" readingOrder="1"/>
      <protection locked="0"/>
    </xf>
    <xf numFmtId="164" fontId="21" fillId="0" borderId="12" xfId="9" applyNumberFormat="1" applyFont="1" applyBorder="1" applyAlignment="1" applyProtection="1">
      <alignment horizontal="center" vertical="center" wrapText="1" readingOrder="1"/>
      <protection locked="0"/>
    </xf>
    <xf numFmtId="166" fontId="21" fillId="0" borderId="12" xfId="11" applyNumberFormat="1" applyFont="1" applyFill="1" applyBorder="1" applyAlignment="1" applyProtection="1">
      <alignment horizontal="center" vertical="center" wrapText="1" readingOrder="1"/>
      <protection locked="0"/>
    </xf>
    <xf numFmtId="168" fontId="5" fillId="0" borderId="0" xfId="9" applyNumberFormat="1"/>
    <xf numFmtId="164" fontId="5" fillId="0" borderId="0" xfId="9" applyNumberFormat="1" applyAlignment="1">
      <alignment horizontal="center" vertical="center"/>
    </xf>
    <xf numFmtId="0" fontId="6" fillId="0" borderId="0" xfId="9" applyFont="1"/>
    <xf numFmtId="0" fontId="11" fillId="0" borderId="13" xfId="9" applyFont="1" applyBorder="1" applyAlignment="1" applyProtection="1">
      <alignment horizontal="center" vertical="center" wrapText="1" readingOrder="1"/>
      <protection locked="0"/>
    </xf>
    <xf numFmtId="164" fontId="11" fillId="0" borderId="13" xfId="9" applyNumberFormat="1" applyFont="1" applyBorder="1" applyAlignment="1" applyProtection="1">
      <alignment horizontal="right" vertical="center" wrapText="1" readingOrder="1"/>
      <protection locked="0"/>
    </xf>
    <xf numFmtId="0" fontId="11" fillId="0" borderId="13" xfId="9" applyFont="1" applyBorder="1" applyAlignment="1" applyProtection="1">
      <alignment horizontal="left" vertical="center" wrapText="1" indent="2" readingOrder="1"/>
      <protection locked="0"/>
    </xf>
    <xf numFmtId="164" fontId="6" fillId="0" borderId="0" xfId="9" applyNumberFormat="1" applyFont="1"/>
    <xf numFmtId="0" fontId="11" fillId="0" borderId="13" xfId="9" applyFont="1" applyBorder="1" applyAlignment="1" applyProtection="1">
      <alignment horizontal="left" vertical="center" wrapText="1" indent="1" readingOrder="1"/>
      <protection locked="0"/>
    </xf>
    <xf numFmtId="0" fontId="5" fillId="0" borderId="0" xfId="12"/>
    <xf numFmtId="0" fontId="23" fillId="0" borderId="0" xfId="12" applyFont="1" applyAlignment="1">
      <alignment vertical="center" wrapText="1"/>
    </xf>
    <xf numFmtId="0" fontId="24" fillId="0" borderId="14" xfId="12" applyFont="1" applyBorder="1" applyAlignment="1">
      <alignment vertical="center" wrapText="1"/>
    </xf>
    <xf numFmtId="164" fontId="24" fillId="0" borderId="15" xfId="12" applyNumberFormat="1" applyFont="1" applyBorder="1" applyAlignment="1">
      <alignment horizontal="center" vertical="center" wrapText="1"/>
    </xf>
    <xf numFmtId="0" fontId="24" fillId="0" borderId="16" xfId="12" applyFont="1" applyBorder="1" applyAlignment="1">
      <alignment vertical="center" wrapText="1"/>
    </xf>
    <xf numFmtId="164" fontId="24" fillId="0" borderId="17" xfId="12" applyNumberFormat="1" applyFont="1" applyBorder="1" applyAlignment="1">
      <alignment horizontal="center" vertical="center" wrapText="1"/>
    </xf>
    <xf numFmtId="4" fontId="23" fillId="0" borderId="0" xfId="12" applyNumberFormat="1" applyFont="1" applyAlignment="1">
      <alignment vertical="center" wrapText="1"/>
    </xf>
    <xf numFmtId="0" fontId="25" fillId="0" borderId="16" xfId="12" applyFont="1" applyBorder="1" applyAlignment="1">
      <alignment horizontal="left" vertical="center" wrapText="1" indent="1"/>
    </xf>
    <xf numFmtId="164" fontId="25" fillId="0" borderId="17" xfId="12" applyNumberFormat="1" applyFont="1" applyBorder="1" applyAlignment="1">
      <alignment horizontal="center" vertical="center" wrapText="1"/>
    </xf>
    <xf numFmtId="4" fontId="5" fillId="0" borderId="0" xfId="12" applyNumberFormat="1"/>
    <xf numFmtId="164" fontId="5" fillId="0" borderId="0" xfId="12" applyNumberFormat="1"/>
    <xf numFmtId="0" fontId="25" fillId="0" borderId="16" xfId="12" applyFont="1" applyBorder="1" applyAlignment="1">
      <alignment vertical="center" wrapText="1"/>
    </xf>
    <xf numFmtId="0" fontId="24" fillId="0" borderId="19" xfId="7" applyFont="1" applyBorder="1" applyAlignment="1">
      <alignment horizontal="center" vertical="center" wrapText="1"/>
    </xf>
    <xf numFmtId="0" fontId="24" fillId="0" borderId="21" xfId="7" applyFont="1" applyBorder="1" applyAlignment="1">
      <alignment horizontal="center" vertical="center" wrapText="1"/>
    </xf>
    <xf numFmtId="0" fontId="24" fillId="0" borderId="20" xfId="7" applyFont="1" applyBorder="1" applyAlignment="1">
      <alignment vertical="center" wrapText="1"/>
    </xf>
    <xf numFmtId="164" fontId="24" fillId="0" borderId="21" xfId="7" applyNumberFormat="1" applyFont="1" applyBorder="1" applyAlignment="1">
      <alignment horizontal="center" vertical="center" wrapText="1"/>
    </xf>
    <xf numFmtId="4" fontId="5" fillId="0" borderId="0" xfId="9" applyNumberFormat="1" applyAlignment="1">
      <alignment horizontal="center" vertical="center"/>
    </xf>
    <xf numFmtId="169" fontId="0" fillId="0" borderId="0" xfId="13" applyNumberFormat="1" applyFont="1"/>
    <xf numFmtId="0" fontId="25" fillId="0" borderId="20" xfId="7" applyFont="1" applyBorder="1" applyAlignment="1">
      <alignment horizontal="left" vertical="center" wrapText="1" indent="3"/>
    </xf>
    <xf numFmtId="164" fontId="25" fillId="0" borderId="21" xfId="7" applyNumberFormat="1" applyFont="1" applyBorder="1" applyAlignment="1">
      <alignment horizontal="center" vertical="center" wrapText="1"/>
    </xf>
    <xf numFmtId="43" fontId="5" fillId="0" borderId="0" xfId="9" applyNumberFormat="1"/>
    <xf numFmtId="169" fontId="14" fillId="0" borderId="0" xfId="14" applyNumberFormat="1" applyFont="1" applyFill="1" applyBorder="1"/>
    <xf numFmtId="0" fontId="14" fillId="0" borderId="0" xfId="6" applyFont="1" applyFill="1" applyBorder="1" applyAlignment="1">
      <alignment horizontal="center" vertical="center"/>
    </xf>
    <xf numFmtId="0" fontId="28" fillId="0" borderId="8" xfId="7" applyFont="1" applyBorder="1" applyAlignment="1">
      <alignment horizontal="center" vertical="center" wrapText="1" readingOrder="1"/>
    </xf>
    <xf numFmtId="0" fontId="28" fillId="0" borderId="8" xfId="7" applyFont="1" applyBorder="1" applyAlignment="1">
      <alignment vertical="center" wrapText="1" readingOrder="1"/>
    </xf>
    <xf numFmtId="164" fontId="28" fillId="0" borderId="8" xfId="7" applyNumberFormat="1" applyFont="1" applyBorder="1" applyAlignment="1">
      <alignment horizontal="center" vertical="center" wrapText="1" readingOrder="1"/>
    </xf>
    <xf numFmtId="164" fontId="29" fillId="0" borderId="9" xfId="7" applyNumberFormat="1" applyFont="1" applyBorder="1" applyAlignment="1">
      <alignment horizontal="left" vertical="center" wrapText="1" indent="1" readingOrder="1"/>
    </xf>
    <xf numFmtId="164" fontId="29" fillId="0" borderId="9" xfId="7" applyNumberFormat="1" applyFont="1" applyBorder="1" applyAlignment="1">
      <alignment horizontal="center" vertical="center" wrapText="1" readingOrder="1"/>
    </xf>
    <xf numFmtId="0" fontId="21" fillId="0" borderId="9" xfId="7" applyFont="1" applyBorder="1" applyAlignment="1">
      <alignment vertical="center" wrapText="1" indent="2" readingOrder="1"/>
    </xf>
    <xf numFmtId="0" fontId="15" fillId="0" borderId="9" xfId="6" applyNumberFormat="1" applyFont="1" applyFill="1" applyBorder="1" applyAlignment="1">
      <alignment horizontal="center" vertical="center" wrapText="1" readingOrder="1"/>
    </xf>
    <xf numFmtId="164" fontId="29" fillId="0" borderId="9" xfId="6" applyNumberFormat="1" applyFont="1" applyFill="1" applyBorder="1" applyAlignment="1">
      <alignment horizontal="center" vertical="center" wrapText="1" readingOrder="1"/>
    </xf>
    <xf numFmtId="0" fontId="29" fillId="0" borderId="9" xfId="6" applyNumberFormat="1" applyFont="1" applyFill="1" applyBorder="1" applyAlignment="1">
      <alignment horizontal="left" vertical="center" wrapText="1" indent="1" readingOrder="1"/>
    </xf>
    <xf numFmtId="164" fontId="21" fillId="0" borderId="9" xfId="6" applyNumberFormat="1" applyFont="1" applyFill="1" applyBorder="1" applyAlignment="1">
      <alignment horizontal="center" vertical="center" wrapText="1" readingOrder="1"/>
    </xf>
    <xf numFmtId="0" fontId="21" fillId="0" borderId="9" xfId="6" applyNumberFormat="1" applyFont="1" applyFill="1" applyBorder="1" applyAlignment="1">
      <alignment horizontal="left" vertical="center" wrapText="1" indent="2" readingOrder="1"/>
    </xf>
    <xf numFmtId="0" fontId="28" fillId="0" borderId="8" xfId="6" applyNumberFormat="1" applyFont="1" applyFill="1" applyBorder="1" applyAlignment="1">
      <alignment horizontal="center" vertical="center" wrapText="1" readingOrder="1"/>
    </xf>
    <xf numFmtId="0" fontId="28" fillId="0" borderId="8" xfId="6" applyNumberFormat="1" applyFont="1" applyFill="1" applyBorder="1" applyAlignment="1">
      <alignment vertical="center" wrapText="1" readingOrder="1"/>
    </xf>
    <xf numFmtId="164" fontId="28" fillId="0" borderId="8" xfId="6" applyNumberFormat="1" applyFont="1" applyFill="1" applyBorder="1" applyAlignment="1">
      <alignment horizontal="center" vertical="center" wrapText="1" readingOrder="1"/>
    </xf>
    <xf numFmtId="0" fontId="16" fillId="0" borderId="0" xfId="6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horizontal="center" vertical="center"/>
    </xf>
    <xf numFmtId="0" fontId="28" fillId="3" borderId="8" xfId="6" applyNumberFormat="1" applyFont="1" applyFill="1" applyBorder="1" applyAlignment="1">
      <alignment horizontal="center" vertical="center" wrapText="1" readingOrder="1"/>
    </xf>
    <xf numFmtId="0" fontId="28" fillId="3" borderId="8" xfId="6" applyNumberFormat="1" applyFont="1" applyFill="1" applyBorder="1" applyAlignment="1">
      <alignment vertical="center" wrapText="1" readingOrder="1"/>
    </xf>
    <xf numFmtId="164" fontId="28" fillId="3" borderId="8" xfId="6" applyNumberFormat="1" applyFont="1" applyFill="1" applyBorder="1" applyAlignment="1">
      <alignment horizontal="center" vertical="center" wrapText="1" readingOrder="1"/>
    </xf>
    <xf numFmtId="0" fontId="14" fillId="3" borderId="0" xfId="6" applyFont="1" applyFill="1" applyBorder="1" applyAlignment="1">
      <alignment horizontal="center" vertical="center"/>
    </xf>
    <xf numFmtId="0" fontId="15" fillId="3" borderId="9" xfId="6" applyNumberFormat="1" applyFont="1" applyFill="1" applyBorder="1" applyAlignment="1">
      <alignment horizontal="center" vertical="center" wrapText="1" readingOrder="1"/>
    </xf>
    <xf numFmtId="0" fontId="29" fillId="3" borderId="9" xfId="6" applyNumberFormat="1" applyFont="1" applyFill="1" applyBorder="1" applyAlignment="1">
      <alignment horizontal="left" vertical="center" wrapText="1" indent="1" readingOrder="1"/>
    </xf>
    <xf numFmtId="164" fontId="29" fillId="3" borderId="9" xfId="6" applyNumberFormat="1" applyFont="1" applyFill="1" applyBorder="1" applyAlignment="1">
      <alignment horizontal="center" vertical="center" wrapText="1" readingOrder="1"/>
    </xf>
    <xf numFmtId="0" fontId="21" fillId="3" borderId="9" xfId="6" applyNumberFormat="1" applyFont="1" applyFill="1" applyBorder="1" applyAlignment="1">
      <alignment horizontal="left" vertical="center" wrapText="1" indent="2" readingOrder="1"/>
    </xf>
    <xf numFmtId="164" fontId="21" fillId="3" borderId="9" xfId="6" applyNumberFormat="1" applyFont="1" applyFill="1" applyBorder="1" applyAlignment="1">
      <alignment horizontal="center" vertical="center" wrapText="1" readingOrder="1"/>
    </xf>
    <xf numFmtId="0" fontId="14" fillId="3" borderId="0" xfId="7" applyFont="1" applyFill="1" applyAlignment="1">
      <alignment horizontal="center" vertical="center"/>
    </xf>
    <xf numFmtId="4" fontId="14" fillId="3" borderId="0" xfId="6" applyNumberFormat="1" applyFont="1" applyFill="1" applyBorder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/>
    <xf numFmtId="0" fontId="30" fillId="0" borderId="22" xfId="7" applyFont="1" applyBorder="1" applyAlignment="1">
      <alignment horizontal="center" vertical="center" wrapText="1"/>
    </xf>
    <xf numFmtId="164" fontId="30" fillId="0" borderId="23" xfId="7" applyNumberFormat="1" applyFont="1" applyBorder="1" applyAlignment="1">
      <alignment horizontal="center" vertical="center" wrapText="1"/>
    </xf>
    <xf numFmtId="0" fontId="30" fillId="0" borderId="24" xfId="7" applyFont="1" applyBorder="1" applyAlignment="1">
      <alignment vertical="center" wrapText="1"/>
    </xf>
    <xf numFmtId="164" fontId="30" fillId="0" borderId="25" xfId="7" applyNumberFormat="1" applyFont="1" applyBorder="1" applyAlignment="1">
      <alignment horizontal="center" vertical="center" wrapText="1"/>
    </xf>
    <xf numFmtId="0" fontId="31" fillId="0" borderId="24" xfId="7" applyFont="1" applyBorder="1" applyAlignment="1">
      <alignment horizontal="left" vertical="center" wrapText="1" indent="1"/>
    </xf>
    <xf numFmtId="164" fontId="31" fillId="0" borderId="25" xfId="7" applyNumberFormat="1" applyFont="1" applyBorder="1" applyAlignment="1">
      <alignment horizontal="center" vertical="center" wrapText="1"/>
    </xf>
    <xf numFmtId="164" fontId="31" fillId="0" borderId="25" xfId="7" applyNumberFormat="1" applyFont="1" applyFill="1" applyBorder="1" applyAlignment="1">
      <alignment horizontal="center" vertical="center" wrapText="1"/>
    </xf>
    <xf numFmtId="164" fontId="30" fillId="0" borderId="25" xfId="7" applyNumberFormat="1" applyFont="1" applyFill="1" applyBorder="1" applyAlignment="1">
      <alignment horizontal="center" vertical="center" wrapText="1"/>
    </xf>
    <xf numFmtId="164" fontId="14" fillId="0" borderId="0" xfId="7" applyNumberFormat="1" applyFont="1"/>
    <xf numFmtId="43" fontId="14" fillId="0" borderId="0" xfId="7" applyNumberFormat="1" applyFont="1"/>
    <xf numFmtId="4" fontId="14" fillId="0" borderId="0" xfId="7" applyNumberFormat="1" applyFont="1"/>
    <xf numFmtId="0" fontId="32" fillId="0" borderId="24" xfId="7" applyFont="1" applyBorder="1" applyAlignment="1">
      <alignment horizontal="left" vertical="center" wrapText="1" indent="3"/>
    </xf>
    <xf numFmtId="164" fontId="33" fillId="0" borderId="25" xfId="7" applyNumberFormat="1" applyFont="1" applyBorder="1" applyAlignment="1">
      <alignment horizontal="center" vertical="center" wrapText="1"/>
    </xf>
    <xf numFmtId="164" fontId="33" fillId="0" borderId="25" xfId="7" applyNumberFormat="1" applyFont="1" applyFill="1" applyBorder="1" applyAlignment="1">
      <alignment horizontal="center" vertical="center" wrapText="1"/>
    </xf>
    <xf numFmtId="0" fontId="33" fillId="0" borderId="24" xfId="7" applyFont="1" applyBorder="1" applyAlignment="1">
      <alignment horizontal="left" vertical="center" wrapText="1" indent="3"/>
    </xf>
    <xf numFmtId="0" fontId="30" fillId="0" borderId="23" xfId="7" applyFont="1" applyBorder="1" applyAlignment="1">
      <alignment horizontal="center" vertical="center" wrapText="1"/>
    </xf>
    <xf numFmtId="169" fontId="14" fillId="0" borderId="0" xfId="7" applyNumberFormat="1" applyFont="1"/>
    <xf numFmtId="170" fontId="14" fillId="0" borderId="0" xfId="7" applyNumberFormat="1" applyFont="1"/>
    <xf numFmtId="10" fontId="14" fillId="0" borderId="0" xfId="5" applyNumberFormat="1" applyFont="1"/>
    <xf numFmtId="0" fontId="14" fillId="0" borderId="0" xfId="6" applyFont="1" applyFill="1" applyBorder="1"/>
    <xf numFmtId="0" fontId="24" fillId="0" borderId="20" xfId="7" applyFont="1" applyBorder="1" applyAlignment="1">
      <alignment horizontal="center" vertical="center" wrapText="1"/>
    </xf>
    <xf numFmtId="164" fontId="16" fillId="0" borderId="0" xfId="6" applyNumberFormat="1" applyFont="1" applyFill="1" applyBorder="1"/>
    <xf numFmtId="0" fontId="17" fillId="0" borderId="6" xfId="7" applyFont="1" applyBorder="1" applyAlignment="1">
      <alignment horizontal="center" vertical="center" wrapText="1"/>
    </xf>
    <xf numFmtId="165" fontId="28" fillId="0" borderId="8" xfId="7" applyNumberFormat="1" applyFont="1" applyBorder="1" applyAlignment="1">
      <alignment horizontal="center" vertical="center" wrapText="1" readingOrder="1"/>
    </xf>
    <xf numFmtId="166" fontId="28" fillId="0" borderId="8" xfId="8" applyNumberFormat="1" applyFont="1" applyBorder="1" applyAlignment="1">
      <alignment horizontal="center" vertical="center" wrapText="1" readingOrder="1"/>
    </xf>
    <xf numFmtId="0" fontId="28" fillId="4" borderId="8" xfId="7" applyFont="1" applyFill="1" applyBorder="1" applyAlignment="1">
      <alignment horizontal="center" vertical="center" wrapText="1" readingOrder="1"/>
    </xf>
    <xf numFmtId="165" fontId="28" fillId="4" borderId="8" xfId="7" applyNumberFormat="1" applyFont="1" applyFill="1" applyBorder="1" applyAlignment="1">
      <alignment horizontal="center" vertical="center" wrapText="1" readingOrder="1"/>
    </xf>
    <xf numFmtId="166" fontId="28" fillId="4" borderId="8" xfId="8" applyNumberFormat="1" applyFont="1" applyFill="1" applyBorder="1" applyAlignment="1">
      <alignment horizontal="center" vertical="center" wrapText="1" readingOrder="1"/>
    </xf>
    <xf numFmtId="0" fontId="34" fillId="0" borderId="8" xfId="7" applyFont="1" applyBorder="1" applyAlignment="1">
      <alignment vertical="center" wrapText="1" readingOrder="1"/>
    </xf>
    <xf numFmtId="165" fontId="34" fillId="0" borderId="8" xfId="7" applyNumberFormat="1" applyFont="1" applyBorder="1" applyAlignment="1">
      <alignment horizontal="center" vertical="center" wrapText="1" readingOrder="1"/>
    </xf>
    <xf numFmtId="166" fontId="34" fillId="0" borderId="8" xfId="7" applyNumberFormat="1" applyFont="1" applyBorder="1" applyAlignment="1">
      <alignment horizontal="center" vertical="center" wrapText="1" readingOrder="1"/>
    </xf>
    <xf numFmtId="164" fontId="14" fillId="0" borderId="0" xfId="6" applyNumberFormat="1" applyFont="1" applyFill="1" applyBorder="1"/>
    <xf numFmtId="0" fontId="35" fillId="0" borderId="8" xfId="7" applyFont="1" applyBorder="1" applyAlignment="1">
      <alignment horizontal="left" vertical="center" wrapText="1" indent="2" readingOrder="1"/>
    </xf>
    <xf numFmtId="0" fontId="14" fillId="0" borderId="0" xfId="6" applyFont="1" applyFill="1" applyBorder="1"/>
    <xf numFmtId="0" fontId="24" fillId="0" borderId="28" xfId="7" applyFont="1" applyBorder="1" applyAlignment="1">
      <alignment horizontal="center" vertical="center" wrapText="1"/>
    </xf>
    <xf numFmtId="0" fontId="24" fillId="0" borderId="29" xfId="7" applyFont="1" applyBorder="1" applyAlignment="1">
      <alignment horizontal="center" vertical="center" wrapText="1"/>
    </xf>
    <xf numFmtId="164" fontId="14" fillId="0" borderId="0" xfId="7" applyNumberFormat="1" applyFont="1" applyAlignment="1">
      <alignment horizontal="center" vertical="center"/>
    </xf>
    <xf numFmtId="0" fontId="25" fillId="0" borderId="20" xfId="7" applyFont="1" applyBorder="1" applyAlignment="1">
      <alignment vertical="center" wrapText="1"/>
    </xf>
    <xf numFmtId="3" fontId="14" fillId="0" borderId="0" xfId="7" applyNumberFormat="1" applyFont="1"/>
    <xf numFmtId="0" fontId="28" fillId="0" borderId="7" xfId="15" applyFont="1" applyBorder="1" applyAlignment="1">
      <alignment horizontal="center" vertical="center" wrapText="1" readingOrder="1"/>
    </xf>
    <xf numFmtId="0" fontId="28" fillId="0" borderId="7" xfId="15" applyFont="1" applyBorder="1" applyAlignment="1">
      <alignment horizontal="center" vertical="top" wrapText="1" readingOrder="1"/>
    </xf>
    <xf numFmtId="166" fontId="28" fillId="0" borderId="7" xfId="16" applyNumberFormat="1" applyFont="1" applyBorder="1" applyAlignment="1">
      <alignment horizontal="center" vertical="center" wrapText="1" readingOrder="1"/>
    </xf>
    <xf numFmtId="0" fontId="36" fillId="0" borderId="30" xfId="15" applyFont="1" applyBorder="1" applyAlignment="1">
      <alignment horizontal="center" vertical="center" wrapText="1"/>
    </xf>
    <xf numFmtId="171" fontId="38" fillId="0" borderId="30" xfId="17" applyNumberFormat="1" applyFont="1" applyFill="1" applyBorder="1" applyAlignment="1">
      <alignment horizontal="center" vertical="center" wrapText="1"/>
    </xf>
    <xf numFmtId="166" fontId="36" fillId="0" borderId="31" xfId="10" applyNumberFormat="1" applyFont="1" applyFill="1" applyBorder="1" applyAlignment="1">
      <alignment horizontal="center" vertical="center" wrapText="1"/>
    </xf>
    <xf numFmtId="166" fontId="38" fillId="0" borderId="30" xfId="16" applyNumberFormat="1" applyFont="1" applyFill="1" applyBorder="1" applyAlignment="1">
      <alignment horizontal="center" vertical="center" wrapText="1"/>
    </xf>
    <xf numFmtId="0" fontId="36" fillId="0" borderId="30" xfId="15" applyFont="1" applyBorder="1" applyAlignment="1">
      <alignment horizontal="left" vertical="center" wrapText="1"/>
    </xf>
    <xf numFmtId="0" fontId="39" fillId="0" borderId="30" xfId="15" applyFont="1" applyBorder="1" applyAlignment="1">
      <alignment horizontal="center" vertical="center" wrapText="1"/>
    </xf>
    <xf numFmtId="0" fontId="39" fillId="0" borderId="30" xfId="15" applyFont="1" applyBorder="1" applyAlignment="1">
      <alignment horizontal="left" vertical="center" wrapText="1" indent="2"/>
    </xf>
    <xf numFmtId="171" fontId="39" fillId="0" borderId="30" xfId="17" applyNumberFormat="1" applyFont="1" applyFill="1" applyBorder="1" applyAlignment="1">
      <alignment horizontal="center" vertical="center" wrapText="1"/>
    </xf>
    <xf numFmtId="166" fontId="39" fillId="0" borderId="31" xfId="10" applyNumberFormat="1" applyFont="1" applyFill="1" applyBorder="1" applyAlignment="1">
      <alignment horizontal="center" vertical="center" wrapText="1"/>
    </xf>
    <xf numFmtId="166" fontId="39" fillId="0" borderId="30" xfId="16" applyNumberFormat="1" applyFont="1" applyFill="1" applyBorder="1" applyAlignment="1">
      <alignment horizontal="center" vertical="center" wrapText="1"/>
    </xf>
    <xf numFmtId="0" fontId="40" fillId="0" borderId="30" xfId="15" applyFont="1" applyBorder="1" applyAlignment="1">
      <alignment horizontal="center" vertical="center" wrapText="1"/>
    </xf>
    <xf numFmtId="0" fontId="40" fillId="0" borderId="30" xfId="15" applyFont="1" applyBorder="1" applyAlignment="1">
      <alignment horizontal="left" vertical="center" wrapText="1" indent="4"/>
    </xf>
    <xf numFmtId="171" fontId="40" fillId="0" borderId="30" xfId="17" applyNumberFormat="1" applyFont="1" applyFill="1" applyBorder="1" applyAlignment="1">
      <alignment horizontal="center" vertical="center" wrapText="1"/>
    </xf>
    <xf numFmtId="166" fontId="40" fillId="0" borderId="31" xfId="10" applyNumberFormat="1" applyFont="1" applyFill="1" applyBorder="1" applyAlignment="1">
      <alignment horizontal="center" vertical="center" wrapText="1"/>
    </xf>
    <xf numFmtId="166" fontId="40" fillId="0" borderId="30" xfId="16" applyNumberFormat="1" applyFont="1" applyFill="1" applyBorder="1" applyAlignment="1">
      <alignment horizontal="center" vertical="center" wrapText="1"/>
    </xf>
    <xf numFmtId="0" fontId="11" fillId="0" borderId="13" xfId="9" applyFont="1" applyBorder="1" applyAlignment="1" applyProtection="1">
      <alignment horizontal="center" vertical="center" wrapText="1" readingOrder="1"/>
      <protection locked="0"/>
    </xf>
    <xf numFmtId="0" fontId="24" fillId="0" borderId="18" xfId="7" applyFont="1" applyBorder="1" applyAlignment="1">
      <alignment horizontal="center" vertical="center" wrapText="1"/>
    </xf>
    <xf numFmtId="0" fontId="24" fillId="0" borderId="20" xfId="7" applyFont="1" applyBorder="1" applyAlignment="1">
      <alignment horizontal="center" vertical="center" wrapText="1"/>
    </xf>
    <xf numFmtId="0" fontId="31" fillId="0" borderId="26" xfId="7" applyFont="1" applyBorder="1" applyAlignment="1">
      <alignment horizontal="center" vertical="center" wrapText="1"/>
    </xf>
    <xf numFmtId="0" fontId="31" fillId="0" borderId="27" xfId="7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/>
    </xf>
  </cellXfs>
  <cellStyles count="18">
    <cellStyle name="Comma" xfId="1"/>
    <cellStyle name="Comma [0]" xfId="2"/>
    <cellStyle name="Comma 2" xfId="13"/>
    <cellStyle name="Comma 2 2" xfId="17"/>
    <cellStyle name="Comma 2 2 2" xfId="14"/>
    <cellStyle name="Currency" xfId="3"/>
    <cellStyle name="Currency [0]" xfId="4"/>
    <cellStyle name="Normal" xfId="0" builtinId="0"/>
    <cellStyle name="Normal 2" xfId="6"/>
    <cellStyle name="Normal 2 2" xfId="7"/>
    <cellStyle name="Normal 2 2 2" xfId="15"/>
    <cellStyle name="Normal 2 3" xfId="9"/>
    <cellStyle name="Normal 3 2" xfId="12"/>
    <cellStyle name="Percent" xfId="5"/>
    <cellStyle name="Percent 2" xfId="8"/>
    <cellStyle name="Percent 2 2" xfId="10"/>
    <cellStyle name="Percent 2 2 2" xfId="11"/>
    <cellStyle name="Percent 3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0000"/>
      <rgbColor rgb="002C2C90"/>
      <rgbColor rgb="008A3A0C"/>
      <rgbColor rgb="0086008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008A"/>
      <color rgb="FF1E1E96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ota\Downloads\PMCG%20DATA%20INPUT%20TEMPLATE\IMF%20PPT\SOE_HealthCheck_Case_Study_Developi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Users\ggrigolava\AppData\Local\Microsoft\Windows\Temporary%20Internet%20Files\Content.Outlook\WNWVM2ZI\Copy%20of%20CD_Issue_CalendarUPD%202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sulakadze\Desktop\kanoni%20bizne%20gegmebze\&#4330;&#4304;&#4320;&#4312;&#4308;&#4314;&#4312;%20&#4324;&#4317;&#4320;&#4315;&#4308;&#4305;&#4312;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6A7736\deadlin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01%20&#1044;&#1077;&#1085;&#1077;&#1078;&#1085;&#1099;&#1077;%20&#1089;&#1088;&#1077;&#1076;&#1089;&#1090;&#1074;&#1072;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ikosgan\REPORT_2005_Ikv\07_2005_report\CPI_By_import_and_Domestic_goods_achiko+regulirebadi%20fasebi%20(es%20aris%20bolo%20varianti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1%20Test%20of%20Investment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(C)%205321%20Account%20Receivables%20for%20Q3%202007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00%20Equity%20investments%20%20Combined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13\&#4305;&#4312;&#4310;&#4316;&#4308;&#4321;%20&#4307;&#4304;&#4306;&#4308;&#4306;&#4315;&#4304;&#4320;&#4308;&#4305;&#4304;%20(&#4321;&#4304;&#4308;&#4320;&#4311;&#4317;%20&#4307;&#4308;&#4318;&#4304;&#4320;&#4322;&#4304;&#4315;&#4308;&#4316;&#4322;&#4308;&#4305;&#4311;&#4304;&#4316;)\Users\user\AppData\Local\Microsoft\Windows\Temporary%20Internet%20Files\Content.IE5\6SOCZTIK\&#4330;&#4304;&#4320;&#4312;&#4308;&#4314;&#4312;%20&#4324;&#4317;&#4320;&#4315;&#4308;&#4305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 xml:space="preserve">      Private consumption</v>
          </cell>
          <cell r="D13">
            <v>0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0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0</v>
          </cell>
        </row>
        <row r="15">
          <cell r="A15" t="str">
            <v xml:space="preserve">      Total investments (excluding stocks)</v>
          </cell>
          <cell r="D15">
            <v>0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0</v>
          </cell>
        </row>
        <row r="16">
          <cell r="A16" t="str">
            <v xml:space="preserve">      Export of goods and services</v>
          </cell>
          <cell r="D16">
            <v>0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0</v>
          </cell>
        </row>
        <row r="17">
          <cell r="A17" t="str">
            <v xml:space="preserve">      Import of goods and services</v>
          </cell>
          <cell r="D17">
            <v>0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0</v>
          </cell>
        </row>
        <row r="18">
          <cell r="A18" t="str">
            <v xml:space="preserve">  Long-term real GDP growth</v>
          </cell>
          <cell r="D18">
            <v>0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0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0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0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  Domestic saving</v>
          </cell>
          <cell r="D32">
            <v>0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0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0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Investment</v>
          </cell>
          <cell r="D36">
            <v>0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Saving-investment balance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 xml:space="preserve">  Foreign saving 1/</v>
          </cell>
          <cell r="D42">
            <v>0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 xml:space="preserve">  National saving</v>
          </cell>
          <cell r="D44">
            <v>0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0</v>
          </cell>
        </row>
        <row r="46">
          <cell r="A46" t="str">
            <v xml:space="preserve">    Private</v>
          </cell>
          <cell r="D46">
            <v>0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 xml:space="preserve">  Fixed investment</v>
          </cell>
          <cell r="D48">
            <v>0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</v>
          </cell>
        </row>
        <row r="50">
          <cell r="A50" t="str">
            <v xml:space="preserve">    Private</v>
          </cell>
          <cell r="D50">
            <v>0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 xml:space="preserve">  Changes in stocks</v>
          </cell>
          <cell r="D52">
            <v>0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Monetary indicators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Reserve money</v>
          </cell>
          <cell r="D56">
            <v>0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 xml:space="preserve">      Net foreign assets</v>
          </cell>
          <cell r="D58">
            <v>0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0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0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0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0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0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0</v>
          </cell>
          <cell r="K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General government finances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External sector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 xml:space="preserve">  Current account</v>
          </cell>
          <cell r="D74">
            <v>0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0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0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0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0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Memorandum items: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tio Metadata"/>
      <sheetName val="Financial Statement Metadata"/>
      <sheetName val="Main"/>
      <sheetName val="Input Forms"/>
      <sheetName val="Parameters"/>
      <sheetName val="Data"/>
      <sheetName val="Companies"/>
      <sheetName val="Risk Tables"/>
      <sheetName val="Ratios"/>
      <sheetName val="Aggregates"/>
      <sheetName val="Aggregate_Level"/>
      <sheetName val="SingleCompany_Level"/>
      <sheetName val="GDP"/>
      <sheetName val="Aggregate_BalanceSheet"/>
      <sheetName val="Company Summary"/>
      <sheetName val="PSBS_Input_NFFCT"/>
      <sheetName val="PSBS_Consolidation"/>
    </sheetNames>
    <sheetDataSet>
      <sheetData sheetId="0"/>
      <sheetData sheetId="1"/>
      <sheetData sheetId="2"/>
      <sheetData sheetId="3">
        <row r="12">
          <cell r="E12">
            <v>2017</v>
          </cell>
        </row>
      </sheetData>
      <sheetData sheetId="4"/>
      <sheetData sheetId="5"/>
      <sheetData sheetId="6"/>
      <sheetData sheetId="7">
        <row r="3">
          <cell r="W3">
            <v>2019</v>
          </cell>
        </row>
      </sheetData>
      <sheetData sheetId="8"/>
      <sheetData sheetId="9"/>
      <sheetData sheetId="10">
        <row r="19">
          <cell r="C19">
            <v>37824284.399999999</v>
          </cell>
          <cell r="D19">
            <v>59299280.050000004</v>
          </cell>
          <cell r="E19">
            <v>55067752.149999999</v>
          </cell>
          <cell r="F19">
            <v>0</v>
          </cell>
          <cell r="G19">
            <v>0</v>
          </cell>
        </row>
      </sheetData>
      <sheetData sheetId="11">
        <row r="1">
          <cell r="A1">
            <v>2</v>
          </cell>
        </row>
        <row r="5">
          <cell r="B5">
            <v>0.78024667607439835</v>
          </cell>
          <cell r="F5" t="e">
            <v>#N/A</v>
          </cell>
          <cell r="AI5" t="str">
            <v/>
          </cell>
          <cell r="AL5" t="str">
            <v>Water Utility</v>
          </cell>
          <cell r="AU5" t="str">
            <v>Electricity Generator</v>
          </cell>
          <cell r="AV5">
            <v>3.1181951182614621E-2</v>
          </cell>
          <cell r="AW5">
            <v>-0.2337043528121289</v>
          </cell>
          <cell r="AX5">
            <v>-0.20252240162951426</v>
          </cell>
          <cell r="AY5">
            <v>1</v>
          </cell>
        </row>
        <row r="6">
          <cell r="B6">
            <v>6.3379900857128788E-2</v>
          </cell>
          <cell r="F6" t="e">
            <v>#N/A</v>
          </cell>
          <cell r="AL6" t="str">
            <v>Airline</v>
          </cell>
          <cell r="AU6" t="str">
            <v>Rail Company</v>
          </cell>
        </row>
        <row r="7">
          <cell r="B7">
            <v>2.1055934919551135E-2</v>
          </cell>
          <cell r="F7" t="e">
            <v>#N/A</v>
          </cell>
          <cell r="AL7" t="str">
            <v>Electricity Generator</v>
          </cell>
          <cell r="AU7" t="str">
            <v>Airline</v>
          </cell>
        </row>
        <row r="8">
          <cell r="B8">
            <v>0.61740263341576951</v>
          </cell>
          <cell r="F8" t="e">
            <v>#N/A</v>
          </cell>
          <cell r="AL8" t="str">
            <v>Rail Company</v>
          </cell>
          <cell r="AU8" t="str">
            <v>Electricity GridCo</v>
          </cell>
        </row>
        <row r="9">
          <cell r="B9">
            <v>0.50067511195940939</v>
          </cell>
          <cell r="F9" t="e">
            <v>#N/A</v>
          </cell>
          <cell r="AL9" t="str">
            <v>Electricity GridCo</v>
          </cell>
          <cell r="AU9" t="str">
            <v>Post Office</v>
          </cell>
        </row>
        <row r="10">
          <cell r="B10">
            <v>5.7022754689762317E-3</v>
          </cell>
          <cell r="F10" t="e">
            <v>#N/A</v>
          </cell>
          <cell r="AL10" t="str">
            <v>Post Office</v>
          </cell>
          <cell r="AU10" t="str">
            <v>Airport</v>
          </cell>
        </row>
        <row r="11">
          <cell r="B11">
            <v>5.1634392586063137E-2</v>
          </cell>
          <cell r="F11" t="e">
            <v>#N/A</v>
          </cell>
          <cell r="AL11" t="str">
            <v>Port Company</v>
          </cell>
          <cell r="AU11" t="str">
            <v>Port Company</v>
          </cell>
        </row>
        <row r="12">
          <cell r="B12">
            <v>0.31857448413864536</v>
          </cell>
          <cell r="F12" t="e">
            <v>#N/A</v>
          </cell>
          <cell r="AL12" t="e">
            <v>#N/A</v>
          </cell>
          <cell r="AU12" t="str">
            <v>Water Utility</v>
          </cell>
        </row>
        <row r="13">
          <cell r="B13">
            <v>0.21193280486256635</v>
          </cell>
          <cell r="F13" t="e">
            <v>#N/A</v>
          </cell>
          <cell r="AL13" t="e">
            <v>#N/A</v>
          </cell>
          <cell r="AU13" t="str">
            <v>Oil Producer</v>
          </cell>
        </row>
        <row r="14">
          <cell r="B14">
            <v>9.5380868754750436E-2</v>
          </cell>
          <cell r="F14" t="e">
            <v>#N/A</v>
          </cell>
          <cell r="AL14" t="e">
            <v>#N/A</v>
          </cell>
          <cell r="AU14" t="e">
            <v>#N/A</v>
          </cell>
        </row>
        <row r="15">
          <cell r="B15">
            <v>0.20368592590305776</v>
          </cell>
          <cell r="F15" t="e">
            <v>#N/A</v>
          </cell>
          <cell r="AL15" t="e">
            <v>#N/A</v>
          </cell>
          <cell r="AU15" t="e">
            <v>#N/A</v>
          </cell>
        </row>
        <row r="16">
          <cell r="B16" t="e">
            <v>#N/A</v>
          </cell>
          <cell r="F16" t="e">
            <v>#N/A</v>
          </cell>
          <cell r="AL16" t="e">
            <v>#N/A</v>
          </cell>
          <cell r="AU16" t="e">
            <v>#N/A</v>
          </cell>
        </row>
        <row r="17">
          <cell r="B17" t="e">
            <v>#N/A</v>
          </cell>
          <cell r="F17" t="e">
            <v>#N/A</v>
          </cell>
          <cell r="AL17" t="e">
            <v>#N/A</v>
          </cell>
          <cell r="AU17" t="e">
            <v>#N/A</v>
          </cell>
        </row>
        <row r="18">
          <cell r="B18" t="e">
            <v>#N/A</v>
          </cell>
          <cell r="F18" t="e">
            <v>#N/A</v>
          </cell>
          <cell r="AL18" t="e">
            <v>#N/A</v>
          </cell>
          <cell r="AU18" t="e">
            <v>#N/A</v>
          </cell>
        </row>
        <row r="19">
          <cell r="B19" t="e">
            <v>#N/A</v>
          </cell>
          <cell r="F19" t="e">
            <v>#N/A</v>
          </cell>
          <cell r="AL19" t="e">
            <v>#N/A</v>
          </cell>
          <cell r="AU19" t="e">
            <v>#N/A</v>
          </cell>
        </row>
        <row r="20">
          <cell r="B20" t="e">
            <v>#N/A</v>
          </cell>
          <cell r="F20" t="e">
            <v>#N/A</v>
          </cell>
          <cell r="AL20" t="e">
            <v>#N/A</v>
          </cell>
          <cell r="AU20" t="e">
            <v>#N/A</v>
          </cell>
        </row>
        <row r="21">
          <cell r="B21" t="e">
            <v>#N/A</v>
          </cell>
          <cell r="F21" t="e">
            <v>#N/A</v>
          </cell>
          <cell r="AL21" t="e">
            <v>#N/A</v>
          </cell>
          <cell r="AU21" t="e">
            <v>#N/A</v>
          </cell>
        </row>
        <row r="22">
          <cell r="B22" t="e">
            <v>#N/A</v>
          </cell>
          <cell r="F22" t="e">
            <v>#N/A</v>
          </cell>
          <cell r="AL22" t="e">
            <v>#N/A</v>
          </cell>
          <cell r="AU22" t="e">
            <v>#N/A</v>
          </cell>
        </row>
        <row r="23">
          <cell r="B23" t="e">
            <v>#N/A</v>
          </cell>
          <cell r="F23" t="e">
            <v>#N/A</v>
          </cell>
          <cell r="AL23" t="e">
            <v>#N/A</v>
          </cell>
          <cell r="AU23" t="e">
            <v>#N/A</v>
          </cell>
        </row>
        <row r="24">
          <cell r="B24" t="e">
            <v>#N/A</v>
          </cell>
          <cell r="F24" t="e">
            <v>#N/A</v>
          </cell>
          <cell r="AL24" t="e">
            <v>#N/A</v>
          </cell>
          <cell r="AU24" t="e">
            <v>#N/A</v>
          </cell>
        </row>
        <row r="25">
          <cell r="B25" t="e">
            <v>#N/A</v>
          </cell>
          <cell r="F25" t="e">
            <v>#N/A</v>
          </cell>
          <cell r="AL25" t="e">
            <v>#N/A</v>
          </cell>
          <cell r="AU25" t="e">
            <v>#N/A</v>
          </cell>
        </row>
        <row r="26">
          <cell r="B26" t="e">
            <v>#N/A</v>
          </cell>
          <cell r="F26" t="e">
            <v>#N/A</v>
          </cell>
          <cell r="AL26" t="e">
            <v>#N/A</v>
          </cell>
          <cell r="AU26" t="e">
            <v>#N/A</v>
          </cell>
        </row>
        <row r="27">
          <cell r="B27" t="e">
            <v>#N/A</v>
          </cell>
          <cell r="F27" t="e">
            <v>#N/A</v>
          </cell>
          <cell r="AL27" t="e">
            <v>#N/A</v>
          </cell>
          <cell r="AU27" t="e">
            <v>#N/A</v>
          </cell>
        </row>
        <row r="28">
          <cell r="B28" t="e">
            <v>#N/A</v>
          </cell>
          <cell r="F28" t="e">
            <v>#N/A</v>
          </cell>
          <cell r="AL28" t="e">
            <v>#N/A</v>
          </cell>
          <cell r="AU28" t="e">
            <v>#N/A</v>
          </cell>
        </row>
        <row r="29">
          <cell r="B29" t="e">
            <v>#N/A</v>
          </cell>
          <cell r="F29" t="e">
            <v>#N/A</v>
          </cell>
          <cell r="AL29" t="e">
            <v>#N/A</v>
          </cell>
          <cell r="AU29" t="e">
            <v>#N/A</v>
          </cell>
        </row>
        <row r="30">
          <cell r="B30" t="e">
            <v>#N/A</v>
          </cell>
          <cell r="F30" t="e">
            <v>#N/A</v>
          </cell>
          <cell r="AL30" t="e">
            <v>#N/A</v>
          </cell>
          <cell r="AU30" t="e">
            <v>#N/A</v>
          </cell>
        </row>
        <row r="31">
          <cell r="B31" t="e">
            <v>#N/A</v>
          </cell>
          <cell r="F31" t="e">
            <v>#N/A</v>
          </cell>
          <cell r="AL31" t="e">
            <v>#N/A</v>
          </cell>
          <cell r="AU31" t="e">
            <v>#N/A</v>
          </cell>
        </row>
        <row r="32">
          <cell r="B32" t="e">
            <v>#N/A</v>
          </cell>
          <cell r="F32" t="e">
            <v>#N/A</v>
          </cell>
          <cell r="AL32" t="e">
            <v>#N/A</v>
          </cell>
          <cell r="AU32" t="e">
            <v>#N/A</v>
          </cell>
        </row>
        <row r="33">
          <cell r="B33" t="e">
            <v>#N/A</v>
          </cell>
          <cell r="F33" t="e">
            <v>#N/A</v>
          </cell>
          <cell r="AL33" t="e">
            <v>#N/A</v>
          </cell>
          <cell r="AU33" t="e">
            <v>#N/A</v>
          </cell>
        </row>
        <row r="34">
          <cell r="B34" t="e">
            <v>#N/A</v>
          </cell>
          <cell r="F34" t="e">
            <v>#N/A</v>
          </cell>
          <cell r="AL34" t="e">
            <v>#N/A</v>
          </cell>
          <cell r="AU34" t="e">
            <v>#N/A</v>
          </cell>
        </row>
        <row r="35">
          <cell r="B35" t="e">
            <v>#N/A</v>
          </cell>
          <cell r="F35" t="e">
            <v>#N/A</v>
          </cell>
          <cell r="AL35" t="e">
            <v>#N/A</v>
          </cell>
          <cell r="AU35" t="e">
            <v>#N/A</v>
          </cell>
        </row>
        <row r="36">
          <cell r="B36" t="e">
            <v>#N/A</v>
          </cell>
          <cell r="F36" t="e">
            <v>#N/A</v>
          </cell>
          <cell r="AL36" t="e">
            <v>#N/A</v>
          </cell>
          <cell r="AU36" t="e">
            <v>#N/A</v>
          </cell>
        </row>
        <row r="37">
          <cell r="B37" t="e">
            <v>#N/A</v>
          </cell>
          <cell r="F37" t="e">
            <v>#N/A</v>
          </cell>
          <cell r="AL37" t="e">
            <v>#N/A</v>
          </cell>
          <cell r="AU37" t="e">
            <v>#N/A</v>
          </cell>
        </row>
        <row r="38">
          <cell r="B38" t="e">
            <v>#N/A</v>
          </cell>
          <cell r="F38" t="e">
            <v>#N/A</v>
          </cell>
          <cell r="AL38" t="e">
            <v>#N/A</v>
          </cell>
          <cell r="AU38" t="e">
            <v>#N/A</v>
          </cell>
        </row>
        <row r="39">
          <cell r="B39" t="e">
            <v>#N/A</v>
          </cell>
          <cell r="F39" t="e">
            <v>#N/A</v>
          </cell>
          <cell r="AL39" t="e">
            <v>#N/A</v>
          </cell>
          <cell r="AU39" t="e">
            <v>#N/A</v>
          </cell>
        </row>
        <row r="40">
          <cell r="B40" t="e">
            <v>#N/A</v>
          </cell>
          <cell r="F40" t="e">
            <v>#N/A</v>
          </cell>
          <cell r="AL40" t="e">
            <v>#N/A</v>
          </cell>
          <cell r="AU40" t="e">
            <v>#N/A</v>
          </cell>
        </row>
        <row r="41">
          <cell r="B41" t="e">
            <v>#N/A</v>
          </cell>
          <cell r="F41" t="e">
            <v>#N/A</v>
          </cell>
          <cell r="AL41" t="e">
            <v>#N/A</v>
          </cell>
          <cell r="AU41" t="e">
            <v>#N/A</v>
          </cell>
        </row>
        <row r="42">
          <cell r="B42" t="e">
            <v>#N/A</v>
          </cell>
          <cell r="F42" t="e">
            <v>#N/A</v>
          </cell>
          <cell r="AL42" t="e">
            <v>#N/A</v>
          </cell>
          <cell r="AU42" t="e">
            <v>#N/A</v>
          </cell>
        </row>
        <row r="43">
          <cell r="B43" t="e">
            <v>#N/A</v>
          </cell>
          <cell r="F43" t="e">
            <v>#N/A</v>
          </cell>
          <cell r="AL43" t="e">
            <v>#N/A</v>
          </cell>
          <cell r="AU43" t="e">
            <v>#N/A</v>
          </cell>
        </row>
        <row r="44">
          <cell r="B44" t="e">
            <v>#N/A</v>
          </cell>
          <cell r="F44" t="e">
            <v>#N/A</v>
          </cell>
          <cell r="AL44" t="e">
            <v>#N/A</v>
          </cell>
          <cell r="AU44" t="e">
            <v>#N/A</v>
          </cell>
        </row>
        <row r="47">
          <cell r="B47" t="str">
            <v>--</v>
          </cell>
          <cell r="C47" t="str">
            <v>--</v>
          </cell>
          <cell r="D47">
            <v>1.1481290219810718</v>
          </cell>
          <cell r="E47">
            <v>1.2187215164960818</v>
          </cell>
          <cell r="F47">
            <v>1.3012403255419849</v>
          </cell>
          <cell r="AL47">
            <v>2018</v>
          </cell>
        </row>
        <row r="48">
          <cell r="B48" t="str">
            <v>--</v>
          </cell>
          <cell r="C48" t="str">
            <v>--</v>
          </cell>
          <cell r="D48">
            <v>0.44002269509235475</v>
          </cell>
          <cell r="E48">
            <v>0.47068544715652078</v>
          </cell>
          <cell r="F48">
            <v>0.52040847862628004</v>
          </cell>
          <cell r="AL48">
            <v>28824.366850433744</v>
          </cell>
        </row>
        <row r="49">
          <cell r="B49" t="str">
            <v>--</v>
          </cell>
          <cell r="C49" t="str">
            <v>--</v>
          </cell>
          <cell r="D49">
            <v>0.23534852780047177</v>
          </cell>
          <cell r="E49">
            <v>0.22834553623164694</v>
          </cell>
          <cell r="F49">
            <v>0.26065893080967856</v>
          </cell>
        </row>
        <row r="50">
          <cell r="B50" t="str">
            <v>--</v>
          </cell>
          <cell r="C50" t="str">
            <v>--</v>
          </cell>
          <cell r="D50">
            <v>5.8253459287443597E-2</v>
          </cell>
          <cell r="E50">
            <v>8.638770047996841E-2</v>
          </cell>
          <cell r="F50">
            <v>7.2963993568807659E-2</v>
          </cell>
        </row>
        <row r="51">
          <cell r="B51" t="str">
            <v>--</v>
          </cell>
          <cell r="C51" t="str">
            <v>--</v>
          </cell>
          <cell r="D51">
            <v>0</v>
          </cell>
          <cell r="E51">
            <v>0.11196853054038322</v>
          </cell>
          <cell r="F51">
            <v>0.12109785769492019</v>
          </cell>
        </row>
        <row r="52">
          <cell r="B52" t="str">
            <v>--</v>
          </cell>
          <cell r="C52" t="str">
            <v>--</v>
          </cell>
          <cell r="D52">
            <v>0.40716833628464894</v>
          </cell>
          <cell r="E52">
            <v>0.43210566999193517</v>
          </cell>
          <cell r="F52">
            <v>0.49413924203111065</v>
          </cell>
        </row>
        <row r="53">
          <cell r="B53" t="str">
            <v>--</v>
          </cell>
          <cell r="C53" t="str">
            <v>--</v>
          </cell>
          <cell r="D53">
            <v>2.2889220404459905</v>
          </cell>
          <cell r="E53">
            <v>2.5482144008965362</v>
          </cell>
          <cell r="F53">
            <v>2.7705088282727823</v>
          </cell>
        </row>
        <row r="59">
          <cell r="Q59" t="str">
            <v>--</v>
          </cell>
          <cell r="R59" t="str">
            <v>--</v>
          </cell>
          <cell r="S59">
            <v>0</v>
          </cell>
          <cell r="T59">
            <v>0</v>
          </cell>
          <cell r="U59">
            <v>0</v>
          </cell>
        </row>
        <row r="60">
          <cell r="Q60" t="str">
            <v>--</v>
          </cell>
          <cell r="R60" t="str">
            <v>--</v>
          </cell>
          <cell r="S60">
            <v>0</v>
          </cell>
          <cell r="T60">
            <v>0</v>
          </cell>
          <cell r="U60">
            <v>0</v>
          </cell>
        </row>
        <row r="61">
          <cell r="Q61" t="str">
            <v>--</v>
          </cell>
          <cell r="R61" t="str">
            <v>--</v>
          </cell>
          <cell r="S61">
            <v>0</v>
          </cell>
          <cell r="T61">
            <v>0</v>
          </cell>
          <cell r="U61">
            <v>0</v>
          </cell>
        </row>
        <row r="63">
          <cell r="Q63" t="str">
            <v>--</v>
          </cell>
          <cell r="R63" t="str">
            <v>--</v>
          </cell>
          <cell r="S63">
            <v>0</v>
          </cell>
          <cell r="T63">
            <v>0</v>
          </cell>
          <cell r="U63">
            <v>0</v>
          </cell>
        </row>
        <row r="64">
          <cell r="Q64" t="str">
            <v>--</v>
          </cell>
          <cell r="R64" t="str">
            <v>--</v>
          </cell>
          <cell r="S64">
            <v>0</v>
          </cell>
          <cell r="T64">
            <v>0</v>
          </cell>
          <cell r="U64">
            <v>0</v>
          </cell>
        </row>
        <row r="65">
          <cell r="Q65" t="str">
            <v>--</v>
          </cell>
          <cell r="R65" t="str">
            <v>--</v>
          </cell>
          <cell r="S65">
            <v>0</v>
          </cell>
          <cell r="T65">
            <v>0</v>
          </cell>
          <cell r="U65">
            <v>0</v>
          </cell>
        </row>
        <row r="67">
          <cell r="Q67" t="str">
            <v>--</v>
          </cell>
          <cell r="R67" t="str">
            <v>--</v>
          </cell>
          <cell r="S67">
            <v>0</v>
          </cell>
          <cell r="T67">
            <v>0</v>
          </cell>
          <cell r="U67">
            <v>0</v>
          </cell>
        </row>
        <row r="68">
          <cell r="Q68" t="str">
            <v>--</v>
          </cell>
          <cell r="R68" t="str">
            <v>--</v>
          </cell>
          <cell r="S68">
            <v>0</v>
          </cell>
          <cell r="T68">
            <v>0</v>
          </cell>
          <cell r="U68">
            <v>0</v>
          </cell>
        </row>
        <row r="69">
          <cell r="Q69" t="str">
            <v>--</v>
          </cell>
          <cell r="R69" t="str">
            <v>--</v>
          </cell>
          <cell r="S69">
            <v>0</v>
          </cell>
          <cell r="T69">
            <v>0</v>
          </cell>
          <cell r="U69">
            <v>0</v>
          </cell>
        </row>
        <row r="71">
          <cell r="Q71" t="str">
            <v>--</v>
          </cell>
          <cell r="R71" t="str">
            <v>--</v>
          </cell>
          <cell r="S71">
            <v>0</v>
          </cell>
          <cell r="T71">
            <v>0</v>
          </cell>
          <cell r="U71">
            <v>0</v>
          </cell>
        </row>
        <row r="72">
          <cell r="Q72" t="str">
            <v>--</v>
          </cell>
          <cell r="R72" t="str">
            <v>--</v>
          </cell>
          <cell r="S72">
            <v>0</v>
          </cell>
          <cell r="T72">
            <v>0</v>
          </cell>
          <cell r="U72">
            <v>0</v>
          </cell>
        </row>
        <row r="73">
          <cell r="Q73" t="str">
            <v>--</v>
          </cell>
          <cell r="R73" t="str">
            <v>--</v>
          </cell>
          <cell r="S73">
            <v>0</v>
          </cell>
          <cell r="T73">
            <v>0</v>
          </cell>
          <cell r="U73">
            <v>0</v>
          </cell>
        </row>
        <row r="86">
          <cell r="Q86" t="str">
            <v>--</v>
          </cell>
          <cell r="R86" t="str">
            <v>--</v>
          </cell>
          <cell r="S86">
            <v>14.012305085937996</v>
          </cell>
          <cell r="T86">
            <v>21.218776971283546</v>
          </cell>
          <cell r="U86">
            <v>34.121524048533239</v>
          </cell>
        </row>
        <row r="87">
          <cell r="Q87" t="str">
            <v>--</v>
          </cell>
          <cell r="R87" t="str">
            <v>--</v>
          </cell>
          <cell r="S87">
            <v>8.6183056795317956</v>
          </cell>
          <cell r="T87">
            <v>7.1162401916802747</v>
          </cell>
          <cell r="U87">
            <v>18.804360133147096</v>
          </cell>
        </row>
        <row r="88">
          <cell r="Q88" t="str">
            <v>--</v>
          </cell>
          <cell r="R88" t="str">
            <v>--</v>
          </cell>
          <cell r="S88">
            <v>1.5936364934133085</v>
          </cell>
          <cell r="T88">
            <v>1.6382074889105265</v>
          </cell>
          <cell r="U88">
            <v>5.29587863273174</v>
          </cell>
        </row>
        <row r="89">
          <cell r="Q89" t="str">
            <v>--</v>
          </cell>
          <cell r="R89" t="str">
            <v>--</v>
          </cell>
          <cell r="S89">
            <v>2.7439355376135657</v>
          </cell>
          <cell r="T89">
            <v>3.2981917165294985</v>
          </cell>
          <cell r="U89">
            <v>10.781407738793234</v>
          </cell>
        </row>
        <row r="92">
          <cell r="Q92" t="str">
            <v>--</v>
          </cell>
          <cell r="R92" t="str">
            <v>--</v>
          </cell>
          <cell r="S92">
            <v>1.3774886347737678</v>
          </cell>
          <cell r="T92">
            <v>1.0999739021013872</v>
          </cell>
          <cell r="U92">
            <v>1.0654002628371126</v>
          </cell>
        </row>
        <row r="97">
          <cell r="Q97" t="str">
            <v>--</v>
          </cell>
          <cell r="R97" t="str">
            <v>--</v>
          </cell>
          <cell r="S97">
            <v>0.41921503928648651</v>
          </cell>
          <cell r="T97">
            <v>0.50330131486888841</v>
          </cell>
          <cell r="U97">
            <v>0.50878596743936033</v>
          </cell>
        </row>
        <row r="98">
          <cell r="Q98" t="str">
            <v>--</v>
          </cell>
          <cell r="R98" t="str">
            <v>--</v>
          </cell>
          <cell r="S98">
            <v>0.72180767003929813</v>
          </cell>
          <cell r="T98">
            <v>1.0132930284203063</v>
          </cell>
          <cell r="U98">
            <v>1.0357920464485055</v>
          </cell>
        </row>
        <row r="100">
          <cell r="Q100" t="str">
            <v>--</v>
          </cell>
          <cell r="R100" t="str">
            <v>--</v>
          </cell>
          <cell r="S100">
            <v>1.477658268586302</v>
          </cell>
          <cell r="T100">
            <v>1.8675415044422519</v>
          </cell>
          <cell r="U100">
            <v>2.9012933711984625</v>
          </cell>
        </row>
        <row r="101">
          <cell r="Q101" t="str">
            <v>--</v>
          </cell>
          <cell r="R101" t="str">
            <v>--</v>
          </cell>
          <cell r="S101">
            <v>2.8655684997049335</v>
          </cell>
          <cell r="T101">
            <v>2.7221940945052276</v>
          </cell>
          <cell r="U101">
            <v>3.534258854655834</v>
          </cell>
        </row>
        <row r="105">
          <cell r="Q105" t="str">
            <v>--</v>
          </cell>
          <cell r="R105" t="str">
            <v>--</v>
          </cell>
          <cell r="S105">
            <v>3.8790613579258441E-2</v>
          </cell>
          <cell r="T105">
            <v>5.6407377485159955E-2</v>
          </cell>
          <cell r="U105">
            <v>4.7457157438909485E-2</v>
          </cell>
        </row>
        <row r="136">
          <cell r="Q136" t="str">
            <v>--</v>
          </cell>
          <cell r="R136" t="str">
            <v>--</v>
          </cell>
          <cell r="S136">
            <v>56509875.871999986</v>
          </cell>
          <cell r="T136">
            <v>105290748.65000001</v>
          </cell>
          <cell r="U136">
            <v>181251686.54999998</v>
          </cell>
        </row>
        <row r="137">
          <cell r="Q137" t="str">
            <v>-</v>
          </cell>
          <cell r="R137" t="str">
            <v>-</v>
          </cell>
          <cell r="S137">
            <v>0.19802926806744742</v>
          </cell>
          <cell r="T137">
            <v>0.36528382113765534</v>
          </cell>
          <cell r="U137">
            <v>0.66025481796362917</v>
          </cell>
        </row>
        <row r="138">
          <cell r="Q138" t="str">
            <v>--</v>
          </cell>
          <cell r="R138" t="str">
            <v>--</v>
          </cell>
          <cell r="S138">
            <v>17757970.776999995</v>
          </cell>
          <cell r="T138">
            <v>24034602.822000004</v>
          </cell>
          <cell r="U138">
            <v>81718030.806000009</v>
          </cell>
        </row>
        <row r="139">
          <cell r="Q139" t="str">
            <v>-</v>
          </cell>
          <cell r="R139" t="str">
            <v>-</v>
          </cell>
          <cell r="S139">
            <v>6.2229794369002757E-2</v>
          </cell>
          <cell r="T139">
            <v>8.3382934122066724E-2</v>
          </cell>
          <cell r="U139">
            <v>0.29767846347337501</v>
          </cell>
        </row>
        <row r="140">
          <cell r="Q140" t="str">
            <v>--</v>
          </cell>
          <cell r="R140" t="str">
            <v>--</v>
          </cell>
          <cell r="S140">
            <v>1124632449.5</v>
          </cell>
          <cell r="T140">
            <v>1478777152.0999999</v>
          </cell>
          <cell r="U140">
            <v>1548344026.3</v>
          </cell>
        </row>
        <row r="141">
          <cell r="Q141" t="str">
            <v>-</v>
          </cell>
          <cell r="R141" t="str">
            <v>-</v>
          </cell>
          <cell r="S141">
            <v>3.9410835253619076</v>
          </cell>
          <cell r="T141">
            <v>5.1303022882452236</v>
          </cell>
          <cell r="U141">
            <v>5.6402322245303225</v>
          </cell>
        </row>
        <row r="142">
          <cell r="Q142" t="str">
            <v>--</v>
          </cell>
          <cell r="R142" t="str">
            <v>--</v>
          </cell>
          <cell r="S142">
            <v>195598080.52000001</v>
          </cell>
          <cell r="T142">
            <v>220843231.10000002</v>
          </cell>
          <cell r="U142">
            <v>219571742.95000002</v>
          </cell>
        </row>
        <row r="143">
          <cell r="Q143" t="str">
            <v>-</v>
          </cell>
          <cell r="R143" t="str">
            <v>-</v>
          </cell>
          <cell r="S143">
            <v>0.68544027257305629</v>
          </cell>
          <cell r="T143">
            <v>0.76616854151881164</v>
          </cell>
          <cell r="U143">
            <v>0.79984525347529278</v>
          </cell>
        </row>
        <row r="144">
          <cell r="Q144" t="str">
            <v>--</v>
          </cell>
          <cell r="R144" t="str">
            <v>--</v>
          </cell>
          <cell r="S144">
            <v>471462836.50000006</v>
          </cell>
          <cell r="T144">
            <v>744270485.05000007</v>
          </cell>
          <cell r="U144">
            <v>787775713.3499999</v>
          </cell>
        </row>
        <row r="145">
          <cell r="Q145" t="str">
            <v>-</v>
          </cell>
          <cell r="R145" t="str">
            <v>-</v>
          </cell>
          <cell r="S145">
            <v>1.6521614849159167</v>
          </cell>
          <cell r="T145">
            <v>2.5820878873486879</v>
          </cell>
          <cell r="U145">
            <v>2.8696710089403159</v>
          </cell>
        </row>
        <row r="146">
          <cell r="Q146" t="str">
            <v>--</v>
          </cell>
          <cell r="R146" t="str">
            <v>--</v>
          </cell>
          <cell r="S146">
            <v>141996148.34</v>
          </cell>
          <cell r="T146">
            <v>200771337.09999999</v>
          </cell>
          <cell r="U146">
            <v>206093193.90000001</v>
          </cell>
        </row>
        <row r="147">
          <cell r="Q147" t="str">
            <v>-</v>
          </cell>
          <cell r="R147" t="str">
            <v>-</v>
          </cell>
          <cell r="S147">
            <v>0.49760139958296623</v>
          </cell>
          <cell r="T147">
            <v>0.69653338143307331</v>
          </cell>
          <cell r="U147">
            <v>0.75074625131529549</v>
          </cell>
        </row>
        <row r="148">
          <cell r="Q148" t="str">
            <v>--</v>
          </cell>
          <cell r="R148" t="str">
            <v>--</v>
          </cell>
          <cell r="S148">
            <v>653169613</v>
          </cell>
          <cell r="T148">
            <v>734506667.04999995</v>
          </cell>
          <cell r="U148">
            <v>760553931.69999993</v>
          </cell>
        </row>
        <row r="149">
          <cell r="Q149" t="str">
            <v>-</v>
          </cell>
          <cell r="R149" t="str">
            <v>-</v>
          </cell>
          <cell r="S149">
            <v>2.2889220404459909</v>
          </cell>
          <cell r="T149">
            <v>2.5482144008965366</v>
          </cell>
          <cell r="U149">
            <v>2.7705088282727814</v>
          </cell>
        </row>
      </sheetData>
      <sheetData sheetId="12">
        <row r="15">
          <cell r="X15">
            <v>75.739623337194189</v>
          </cell>
        </row>
        <row r="16">
          <cell r="X16">
            <v>4.9437284966080748</v>
          </cell>
        </row>
        <row r="17">
          <cell r="T17" t="str">
            <v>--</v>
          </cell>
          <cell r="U17" t="str">
            <v>--</v>
          </cell>
          <cell r="V17" t="str">
            <v>--</v>
          </cell>
          <cell r="W17">
            <v>0.80760381248680191</v>
          </cell>
          <cell r="X17">
            <v>0.51370440167947062</v>
          </cell>
        </row>
        <row r="18">
          <cell r="T18" t="str">
            <v>--</v>
          </cell>
          <cell r="U18" t="str">
            <v>--</v>
          </cell>
          <cell r="V18" t="str">
            <v>--</v>
          </cell>
          <cell r="W18">
            <v>5.6854975890974284</v>
          </cell>
          <cell r="X18">
            <v>3.8235577675826393</v>
          </cell>
        </row>
        <row r="19">
          <cell r="T19" t="str">
            <v>--</v>
          </cell>
          <cell r="U19" t="str">
            <v>--</v>
          </cell>
          <cell r="V19" t="str">
            <v>--</v>
          </cell>
          <cell r="W19">
            <v>4.0809514194127647</v>
          </cell>
          <cell r="X19">
            <v>4.1219475439271518</v>
          </cell>
        </row>
        <row r="21">
          <cell r="T21" t="str">
            <v>--</v>
          </cell>
          <cell r="U21" t="str">
            <v>--</v>
          </cell>
          <cell r="V21" t="str">
            <v>--</v>
          </cell>
          <cell r="W21">
            <v>0.47601770402960125</v>
          </cell>
          <cell r="X21">
            <v>0.61109906059504149</v>
          </cell>
        </row>
        <row r="22">
          <cell r="T22" t="str">
            <v>--</v>
          </cell>
          <cell r="U22" t="str">
            <v>--</v>
          </cell>
          <cell r="V22" t="str">
            <v>--</v>
          </cell>
          <cell r="W22" t="str">
            <v/>
          </cell>
          <cell r="X22" t="str">
            <v/>
          </cell>
        </row>
        <row r="26">
          <cell r="T26" t="str">
            <v>--</v>
          </cell>
          <cell r="U26" t="str">
            <v>--</v>
          </cell>
          <cell r="V26" t="str">
            <v>--</v>
          </cell>
          <cell r="W26">
            <v>0.85795371472226623</v>
          </cell>
          <cell r="X26">
            <v>0.86564753747548351</v>
          </cell>
        </row>
        <row r="27">
          <cell r="T27" t="str">
            <v>--</v>
          </cell>
          <cell r="U27" t="str">
            <v>--</v>
          </cell>
          <cell r="V27" t="str">
            <v>--</v>
          </cell>
          <cell r="W27">
            <v>6.0399588278198513</v>
          </cell>
          <cell r="X27">
            <v>6.443108828894899</v>
          </cell>
        </row>
        <row r="29">
          <cell r="X29">
            <v>1.0914668288349387</v>
          </cell>
        </row>
        <row r="30">
          <cell r="X30">
            <v>1.0914668288349387</v>
          </cell>
        </row>
        <row r="33">
          <cell r="T33" t="str">
            <v>--</v>
          </cell>
          <cell r="U33" t="str">
            <v>--</v>
          </cell>
          <cell r="V33" t="str">
            <v>--</v>
          </cell>
          <cell r="W33">
            <v>0</v>
          </cell>
          <cell r="X33">
            <v>0</v>
          </cell>
        </row>
        <row r="50">
          <cell r="AN50">
            <v>2019</v>
          </cell>
        </row>
        <row r="53">
          <cell r="AJ53" t="e">
            <v>#VALUE!</v>
          </cell>
          <cell r="AK53" t="e">
            <v>#VALUE!</v>
          </cell>
          <cell r="AL53" t="e">
            <v>#VALUE!</v>
          </cell>
          <cell r="AM53">
            <v>20743195</v>
          </cell>
          <cell r="AN53">
            <v>29263320</v>
          </cell>
        </row>
        <row r="54">
          <cell r="AJ54" t="e">
            <v>#VALUE!</v>
          </cell>
          <cell r="AK54" t="e">
            <v>#VALUE!</v>
          </cell>
          <cell r="AL54" t="e">
            <v>#VALUE!</v>
          </cell>
          <cell r="AM54">
            <v>-43576520</v>
          </cell>
          <cell r="AN54">
            <v>-47886377</v>
          </cell>
        </row>
        <row r="55">
          <cell r="AJ55" t="e">
            <v>#VALUE!</v>
          </cell>
          <cell r="AK55" t="e">
            <v>#VALUE!</v>
          </cell>
          <cell r="AL55" t="e">
            <v>#VALUE!</v>
          </cell>
          <cell r="AM55">
            <v>-22833325</v>
          </cell>
          <cell r="AN55">
            <v>-18623057</v>
          </cell>
        </row>
        <row r="56">
          <cell r="AJ56">
            <v>1</v>
          </cell>
          <cell r="AK56">
            <v>2</v>
          </cell>
          <cell r="AL56">
            <v>3</v>
          </cell>
          <cell r="AM56">
            <v>4</v>
          </cell>
          <cell r="AN56">
            <v>5</v>
          </cell>
        </row>
        <row r="58">
          <cell r="AJ58" t="str">
            <v/>
          </cell>
          <cell r="AK58" t="str">
            <v/>
          </cell>
          <cell r="AL58" t="str">
            <v/>
          </cell>
          <cell r="AM58">
            <v>0</v>
          </cell>
          <cell r="AN58">
            <v>0</v>
          </cell>
        </row>
        <row r="59">
          <cell r="AJ59" t="str">
            <v/>
          </cell>
          <cell r="AK59" t="str">
            <v/>
          </cell>
          <cell r="AL59" t="str">
            <v/>
          </cell>
          <cell r="AM59">
            <v>0</v>
          </cell>
          <cell r="AN59">
            <v>0</v>
          </cell>
        </row>
        <row r="61">
          <cell r="AK61" t="e">
            <v>#VALUE!</v>
          </cell>
          <cell r="AL61" t="e">
            <v>#VALUE!</v>
          </cell>
          <cell r="AM61" t="e">
            <v>#VALUE!</v>
          </cell>
          <cell r="AN61">
            <v>13.86451607446757</v>
          </cell>
        </row>
        <row r="62">
          <cell r="AK62" t="e">
            <v>#VALUE!</v>
          </cell>
          <cell r="AL62" t="e">
            <v>#VALUE!</v>
          </cell>
          <cell r="AM62" t="e">
            <v>#VALUE!</v>
          </cell>
          <cell r="AN62">
            <v>12.45686593373312</v>
          </cell>
        </row>
        <row r="64">
          <cell r="AJ64" t="e">
            <v>#VALUE!</v>
          </cell>
          <cell r="AK64" t="e">
            <v>#VALUE!</v>
          </cell>
          <cell r="AL64" t="e">
            <v>#VALUE!</v>
          </cell>
          <cell r="AM64">
            <v>3.8370514868407302</v>
          </cell>
          <cell r="AN64">
            <v>3.8850808003078106</v>
          </cell>
        </row>
        <row r="66">
          <cell r="T66" t="str">
            <v/>
          </cell>
          <cell r="U66" t="str">
            <v/>
          </cell>
          <cell r="V66" t="str">
            <v/>
          </cell>
          <cell r="W66">
            <v>21282820</v>
          </cell>
          <cell r="X66">
            <v>24233580</v>
          </cell>
        </row>
        <row r="72">
          <cell r="T72" t="str">
            <v/>
          </cell>
          <cell r="U72" t="str">
            <v/>
          </cell>
          <cell r="V72" t="str">
            <v/>
          </cell>
          <cell r="W72">
            <v>17088990</v>
          </cell>
          <cell r="X72">
            <v>19473460</v>
          </cell>
        </row>
        <row r="73">
          <cell r="T73" t="str">
            <v/>
          </cell>
          <cell r="U73" t="str">
            <v/>
          </cell>
          <cell r="V73" t="str">
            <v/>
          </cell>
          <cell r="W73">
            <v>15216085</v>
          </cell>
          <cell r="X73">
            <v>17841550</v>
          </cell>
        </row>
        <row r="85">
          <cell r="T85" t="str">
            <v/>
          </cell>
          <cell r="U85" t="str">
            <v/>
          </cell>
          <cell r="V85" t="str">
            <v/>
          </cell>
          <cell r="W85">
            <v>17088990</v>
          </cell>
          <cell r="X85">
            <v>19473460</v>
          </cell>
        </row>
        <row r="90">
          <cell r="T90" t="str">
            <v/>
          </cell>
          <cell r="U90" t="str">
            <v/>
          </cell>
          <cell r="V90" t="str">
            <v/>
          </cell>
          <cell r="W90">
            <v>227209179.99999997</v>
          </cell>
          <cell r="X90">
            <v>247435100</v>
          </cell>
        </row>
        <row r="91">
          <cell r="T91" t="str">
            <v/>
          </cell>
          <cell r="U91" t="str">
            <v/>
          </cell>
          <cell r="V91" t="str">
            <v/>
          </cell>
          <cell r="W91">
            <v>20743195</v>
          </cell>
          <cell r="X91">
            <v>29263320</v>
          </cell>
        </row>
        <row r="101">
          <cell r="T101" t="str">
            <v/>
          </cell>
          <cell r="U101" t="str">
            <v/>
          </cell>
          <cell r="V101" t="str">
            <v/>
          </cell>
          <cell r="W101">
            <v>194934960</v>
          </cell>
          <cell r="X101">
            <v>214191585</v>
          </cell>
        </row>
        <row r="105">
          <cell r="T105" t="str">
            <v/>
          </cell>
          <cell r="U105" t="str">
            <v/>
          </cell>
          <cell r="V105" t="str">
            <v/>
          </cell>
          <cell r="W105">
            <v>43576520</v>
          </cell>
          <cell r="X105">
            <v>47886377</v>
          </cell>
        </row>
        <row r="110">
          <cell r="T110" t="str">
            <v/>
          </cell>
          <cell r="U110" t="str">
            <v/>
          </cell>
          <cell r="V110" t="str">
            <v/>
          </cell>
          <cell r="W110">
            <v>32274219.99999997</v>
          </cell>
          <cell r="X110">
            <v>33243515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წმინდა_ამოღება"/>
      <sheetName val="დაგეგმილი_ამოღება(თებერვალი)"/>
      <sheetName val="AbsorptionGraph"/>
      <sheetName val="Graphs"/>
      <sheetName val="PlannedAbsorption"/>
      <sheetName val="Copy of CD_Issue_CalendarUPD 2 "/>
    </sheetNames>
    <sheetDataSet>
      <sheetData sheetId="0" refreshError="1">
        <row r="1">
          <cell r="C1" t="str">
            <v xml:space="preserve">sadepozito sertifikatebis auqcionebis dinamika da saemisio kalendari </v>
          </cell>
        </row>
        <row r="3">
          <cell r="B3" t="str">
            <v>dafarvis TariRi</v>
          </cell>
          <cell r="C3" t="str">
            <v>განთავსება (ნომინალში)</v>
          </cell>
          <cell r="D3" t="str">
            <v>saangariSsworebo fasi</v>
          </cell>
        </row>
        <row r="5">
          <cell r="B5">
            <v>39006</v>
          </cell>
          <cell r="C5">
            <v>1100000</v>
          </cell>
          <cell r="D5">
            <v>1090737.398247648</v>
          </cell>
        </row>
        <row r="6">
          <cell r="B6">
            <v>39070</v>
          </cell>
          <cell r="C6">
            <v>412000</v>
          </cell>
          <cell r="D6">
            <v>400283.8560340968</v>
          </cell>
        </row>
        <row r="7">
          <cell r="B7">
            <v>39008</v>
          </cell>
          <cell r="C7">
            <v>600000</v>
          </cell>
          <cell r="D7">
            <v>594649.13528783736</v>
          </cell>
        </row>
        <row r="8">
          <cell r="B8">
            <v>39072</v>
          </cell>
          <cell r="C8">
            <v>400000</v>
          </cell>
          <cell r="D8">
            <v>388389.90835328266</v>
          </cell>
        </row>
        <row r="9">
          <cell r="B9">
            <v>39010</v>
          </cell>
          <cell r="C9">
            <v>1600000</v>
          </cell>
          <cell r="D9">
            <v>1585453.7872798825</v>
          </cell>
        </row>
        <row r="10">
          <cell r="C10">
            <v>4112000</v>
          </cell>
          <cell r="D10">
            <v>4059514.0852027475</v>
          </cell>
        </row>
        <row r="11">
          <cell r="C11">
            <v>4112000</v>
          </cell>
          <cell r="D11">
            <v>4059514.0852027475</v>
          </cell>
        </row>
        <row r="12">
          <cell r="B12">
            <v>39013</v>
          </cell>
          <cell r="C12">
            <v>1500000</v>
          </cell>
          <cell r="D12">
            <v>1486329.0306257077</v>
          </cell>
        </row>
        <row r="13">
          <cell r="B13">
            <v>39077</v>
          </cell>
          <cell r="C13">
            <v>525000</v>
          </cell>
          <cell r="D13">
            <v>509749.41476909985</v>
          </cell>
        </row>
        <row r="14">
          <cell r="B14">
            <v>39015</v>
          </cell>
          <cell r="C14">
            <v>2000000</v>
          </cell>
          <cell r="D14">
            <v>1981787.105027115</v>
          </cell>
        </row>
        <row r="15">
          <cell r="B15">
            <v>39079</v>
          </cell>
          <cell r="C15">
            <v>1000000</v>
          </cell>
          <cell r="D15">
            <v>971586.29163613264</v>
          </cell>
        </row>
        <row r="16">
          <cell r="B16">
            <v>39017</v>
          </cell>
          <cell r="C16">
            <v>2005000</v>
          </cell>
          <cell r="D16">
            <v>1986726.4709363626</v>
          </cell>
        </row>
        <row r="17">
          <cell r="C17">
            <v>7030000</v>
          </cell>
          <cell r="D17">
            <v>6936178.3129944177</v>
          </cell>
        </row>
        <row r="18">
          <cell r="C18">
            <v>11142000</v>
          </cell>
          <cell r="D18">
            <v>10995692.398197165</v>
          </cell>
        </row>
        <row r="19">
          <cell r="B19">
            <v>38992</v>
          </cell>
        </row>
        <row r="21">
          <cell r="B21">
            <v>38994</v>
          </cell>
          <cell r="C21">
            <v>0</v>
          </cell>
          <cell r="D21">
            <v>0</v>
          </cell>
        </row>
        <row r="23">
          <cell r="B23">
            <v>38996</v>
          </cell>
        </row>
        <row r="24">
          <cell r="C24">
            <v>0</v>
          </cell>
          <cell r="D24">
            <v>0</v>
          </cell>
        </row>
        <row r="25">
          <cell r="C25">
            <v>11142000</v>
          </cell>
          <cell r="D25">
            <v>10995692.398197165</v>
          </cell>
        </row>
        <row r="26">
          <cell r="B26">
            <v>39027</v>
          </cell>
          <cell r="C26">
            <v>1000000</v>
          </cell>
          <cell r="D26">
            <v>990878.48843522638</v>
          </cell>
        </row>
        <row r="27">
          <cell r="C27">
            <v>0</v>
          </cell>
          <cell r="D27">
            <v>0</v>
          </cell>
        </row>
        <row r="28">
          <cell r="B28">
            <v>39092</v>
          </cell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B30">
            <v>39031</v>
          </cell>
          <cell r="C30">
            <v>0</v>
          </cell>
          <cell r="D30">
            <v>0</v>
          </cell>
        </row>
        <row r="31">
          <cell r="C31">
            <v>1000000</v>
          </cell>
          <cell r="D31">
            <v>990878.48843522638</v>
          </cell>
        </row>
        <row r="32">
          <cell r="C32">
            <v>12142000</v>
          </cell>
          <cell r="D32">
            <v>11986570.88663239</v>
          </cell>
        </row>
        <row r="33">
          <cell r="B33">
            <v>39034</v>
          </cell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B35">
            <v>39099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B37">
            <v>39038</v>
          </cell>
          <cell r="C37">
            <v>1000000</v>
          </cell>
          <cell r="D37">
            <v>990878.48843522638</v>
          </cell>
        </row>
        <row r="38">
          <cell r="C38">
            <v>1000000</v>
          </cell>
          <cell r="D38">
            <v>990878.48843522638</v>
          </cell>
        </row>
        <row r="39">
          <cell r="C39">
            <v>13142000</v>
          </cell>
          <cell r="D39">
            <v>12977449.375067616</v>
          </cell>
        </row>
        <row r="40">
          <cell r="B40">
            <v>39041</v>
          </cell>
          <cell r="C40">
            <v>1000000</v>
          </cell>
          <cell r="D40">
            <v>990886.02041713847</v>
          </cell>
        </row>
        <row r="41">
          <cell r="C41">
            <v>0</v>
          </cell>
          <cell r="D41">
            <v>0</v>
          </cell>
        </row>
        <row r="42">
          <cell r="B42">
            <v>39106</v>
          </cell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B44">
            <v>39045</v>
          </cell>
          <cell r="C44">
            <v>1000000</v>
          </cell>
          <cell r="D44">
            <v>990886.02041713847</v>
          </cell>
        </row>
        <row r="45">
          <cell r="C45">
            <v>2000000</v>
          </cell>
          <cell r="D45">
            <v>1981772.0408342769</v>
          </cell>
        </row>
        <row r="46">
          <cell r="C46">
            <v>15142000</v>
          </cell>
          <cell r="D46">
            <v>14959221.415901892</v>
          </cell>
        </row>
        <row r="47">
          <cell r="B47">
            <v>39048</v>
          </cell>
          <cell r="C47">
            <v>1000000</v>
          </cell>
          <cell r="D47">
            <v>990886.02041713847</v>
          </cell>
        </row>
        <row r="48">
          <cell r="B48">
            <v>39021</v>
          </cell>
          <cell r="C48">
            <v>0</v>
          </cell>
          <cell r="D48">
            <v>0</v>
          </cell>
        </row>
        <row r="49">
          <cell r="B49">
            <v>39113</v>
          </cell>
          <cell r="C49">
            <v>0</v>
          </cell>
          <cell r="D49">
            <v>0</v>
          </cell>
        </row>
        <row r="50">
          <cell r="B50">
            <v>39023</v>
          </cell>
          <cell r="C50">
            <v>0</v>
          </cell>
          <cell r="D50">
            <v>0</v>
          </cell>
        </row>
        <row r="51">
          <cell r="B51">
            <v>39052</v>
          </cell>
          <cell r="C51">
            <v>0</v>
          </cell>
          <cell r="D51">
            <v>0</v>
          </cell>
        </row>
        <row r="52">
          <cell r="C52">
            <v>1000000</v>
          </cell>
          <cell r="D52">
            <v>990886.02041713847</v>
          </cell>
        </row>
        <row r="53">
          <cell r="C53">
            <v>16142000</v>
          </cell>
          <cell r="D53">
            <v>15950107.436319031</v>
          </cell>
        </row>
        <row r="54">
          <cell r="B54">
            <v>39055</v>
          </cell>
          <cell r="C54">
            <v>1000000</v>
          </cell>
          <cell r="D54">
            <v>990886.02041713847</v>
          </cell>
        </row>
        <row r="55">
          <cell r="B55">
            <v>39028</v>
          </cell>
          <cell r="C55">
            <v>0</v>
          </cell>
          <cell r="D55">
            <v>0</v>
          </cell>
        </row>
        <row r="56">
          <cell r="B56">
            <v>39120</v>
          </cell>
          <cell r="C56">
            <v>0</v>
          </cell>
          <cell r="D56">
            <v>0</v>
          </cell>
        </row>
        <row r="57">
          <cell r="B57">
            <v>39030</v>
          </cell>
          <cell r="C57">
            <v>0</v>
          </cell>
          <cell r="D57">
            <v>0</v>
          </cell>
        </row>
        <row r="58">
          <cell r="B58">
            <v>39059</v>
          </cell>
          <cell r="C58">
            <v>0</v>
          </cell>
          <cell r="D58">
            <v>0</v>
          </cell>
        </row>
        <row r="59">
          <cell r="C59">
            <v>1000000</v>
          </cell>
          <cell r="D59">
            <v>990886.02041713847</v>
          </cell>
        </row>
        <row r="60">
          <cell r="C60">
            <v>17142000</v>
          </cell>
          <cell r="D60">
            <v>16940993.45673617</v>
          </cell>
        </row>
        <row r="61">
          <cell r="B61">
            <v>39062</v>
          </cell>
          <cell r="C61">
            <v>0</v>
          </cell>
          <cell r="D61">
            <v>0</v>
          </cell>
        </row>
        <row r="62">
          <cell r="B62">
            <v>39035</v>
          </cell>
          <cell r="C62">
            <v>0</v>
          </cell>
          <cell r="D62">
            <v>0</v>
          </cell>
        </row>
        <row r="63">
          <cell r="B63">
            <v>39127</v>
          </cell>
          <cell r="C63">
            <v>0</v>
          </cell>
          <cell r="D63">
            <v>0</v>
          </cell>
        </row>
        <row r="64">
          <cell r="B64">
            <v>39037</v>
          </cell>
          <cell r="C64">
            <v>0</v>
          </cell>
          <cell r="D64">
            <v>0</v>
          </cell>
        </row>
        <row r="65">
          <cell r="B65">
            <v>39066</v>
          </cell>
          <cell r="C65">
            <v>1000000</v>
          </cell>
          <cell r="D65">
            <v>990886.02041713847</v>
          </cell>
        </row>
        <row r="66">
          <cell r="C66">
            <v>1000000</v>
          </cell>
          <cell r="D66">
            <v>990886.02041713847</v>
          </cell>
        </row>
        <row r="67">
          <cell r="C67">
            <v>18142000</v>
          </cell>
          <cell r="D67">
            <v>17931879.477153309</v>
          </cell>
        </row>
        <row r="68">
          <cell r="B68">
            <v>39069</v>
          </cell>
          <cell r="C68">
            <v>1000000</v>
          </cell>
          <cell r="D68">
            <v>990886.02041713847</v>
          </cell>
        </row>
        <row r="69">
          <cell r="B69">
            <v>39042</v>
          </cell>
          <cell r="C69">
            <v>0</v>
          </cell>
          <cell r="D69">
            <v>0</v>
          </cell>
        </row>
        <row r="70">
          <cell r="B70">
            <v>39134</v>
          </cell>
          <cell r="C70">
            <v>0</v>
          </cell>
          <cell r="D70">
            <v>0</v>
          </cell>
        </row>
        <row r="71">
          <cell r="B71">
            <v>39044</v>
          </cell>
          <cell r="C71">
            <v>0</v>
          </cell>
          <cell r="D71">
            <v>0</v>
          </cell>
        </row>
        <row r="72">
          <cell r="B72">
            <v>39073</v>
          </cell>
          <cell r="C72">
            <v>1000000</v>
          </cell>
          <cell r="D72">
            <v>990886.02041713847</v>
          </cell>
        </row>
        <row r="73">
          <cell r="C73">
            <v>2000000</v>
          </cell>
          <cell r="D73">
            <v>1981772.0408342769</v>
          </cell>
        </row>
        <row r="74">
          <cell r="C74">
            <v>20142000</v>
          </cell>
          <cell r="D74">
            <v>19913651.517987587</v>
          </cell>
        </row>
        <row r="75">
          <cell r="B75">
            <v>39076</v>
          </cell>
          <cell r="C75">
            <v>1000000</v>
          </cell>
          <cell r="D75">
            <v>990893.55251355749</v>
          </cell>
        </row>
        <row r="76">
          <cell r="B76">
            <v>39049</v>
          </cell>
          <cell r="C76">
            <v>0</v>
          </cell>
          <cell r="D76">
            <v>0</v>
          </cell>
        </row>
        <row r="77">
          <cell r="B77">
            <v>39141</v>
          </cell>
          <cell r="C77">
            <v>0</v>
          </cell>
          <cell r="D77">
            <v>0</v>
          </cell>
        </row>
        <row r="78">
          <cell r="B78">
            <v>39177</v>
          </cell>
          <cell r="C78">
            <v>5000000</v>
          </cell>
          <cell r="D78">
            <v>4801115.4372303486</v>
          </cell>
        </row>
        <row r="79">
          <cell r="B79">
            <v>39206</v>
          </cell>
          <cell r="C79">
            <v>5000000</v>
          </cell>
          <cell r="D79">
            <v>4759048.7117972253</v>
          </cell>
        </row>
        <row r="80">
          <cell r="C80">
            <v>11000000</v>
          </cell>
          <cell r="D80">
            <v>10551057.701541131</v>
          </cell>
        </row>
        <row r="81">
          <cell r="C81">
            <v>31142000</v>
          </cell>
          <cell r="D81">
            <v>30464709.21952872</v>
          </cell>
        </row>
        <row r="82">
          <cell r="B82">
            <v>39086</v>
          </cell>
          <cell r="C82">
            <v>5000000</v>
          </cell>
          <cell r="D82">
            <v>4949638.4458623463</v>
          </cell>
        </row>
        <row r="83">
          <cell r="B83">
            <v>39112</v>
          </cell>
          <cell r="C83">
            <v>5000000</v>
          </cell>
          <cell r="D83">
            <v>4909609.3834068654</v>
          </cell>
        </row>
        <row r="84">
          <cell r="B84">
            <v>39148</v>
          </cell>
          <cell r="C84">
            <v>5000000</v>
          </cell>
          <cell r="D84">
            <v>4854756.3311342839</v>
          </cell>
        </row>
        <row r="85">
          <cell r="B85">
            <v>39184</v>
          </cell>
          <cell r="C85">
            <v>4800000</v>
          </cell>
          <cell r="D85">
            <v>4609070.8197411345</v>
          </cell>
        </row>
        <row r="86">
          <cell r="B86">
            <v>39213</v>
          </cell>
          <cell r="C86">
            <v>4600000</v>
          </cell>
          <cell r="D86">
            <v>4378324.8148534475</v>
          </cell>
        </row>
        <row r="87">
          <cell r="C87">
            <v>24400000</v>
          </cell>
          <cell r="D87">
            <v>23701399.79499808</v>
          </cell>
        </row>
        <row r="88">
          <cell r="C88">
            <v>55542000</v>
          </cell>
          <cell r="D88">
            <v>54166109.014526799</v>
          </cell>
        </row>
        <row r="89">
          <cell r="B89">
            <v>39090</v>
          </cell>
          <cell r="C89">
            <v>5000000</v>
          </cell>
          <cell r="D89">
            <v>4955145.7491637347</v>
          </cell>
        </row>
        <row r="90">
          <cell r="B90">
            <v>39119</v>
          </cell>
          <cell r="C90">
            <v>5000000</v>
          </cell>
          <cell r="D90">
            <v>4909609.3834068654</v>
          </cell>
        </row>
        <row r="91">
          <cell r="B91">
            <v>39155</v>
          </cell>
          <cell r="C91">
            <v>5000000</v>
          </cell>
          <cell r="D91">
            <v>4854991.3833878953</v>
          </cell>
        </row>
        <row r="92">
          <cell r="B92">
            <v>39191</v>
          </cell>
          <cell r="C92">
            <v>4800000</v>
          </cell>
          <cell r="D92">
            <v>4609070.8197411345</v>
          </cell>
        </row>
        <row r="93">
          <cell r="B93">
            <v>39220</v>
          </cell>
          <cell r="C93">
            <v>4900000</v>
          </cell>
          <cell r="D93">
            <v>4663867.7375612808</v>
          </cell>
        </row>
        <row r="94">
          <cell r="C94">
            <v>24700000</v>
          </cell>
          <cell r="D94">
            <v>23992685.073260911</v>
          </cell>
        </row>
        <row r="95">
          <cell r="C95">
            <v>80242000</v>
          </cell>
          <cell r="D95">
            <v>78158794.087787718</v>
          </cell>
        </row>
        <row r="96">
          <cell r="B96">
            <v>39097</v>
          </cell>
          <cell r="C96">
            <v>10000000</v>
          </cell>
          <cell r="D96">
            <v>9911044.9771367125</v>
          </cell>
        </row>
        <row r="97">
          <cell r="B97">
            <v>39126</v>
          </cell>
          <cell r="C97">
            <v>5000000</v>
          </cell>
          <cell r="D97">
            <v>4909609.3834068654</v>
          </cell>
        </row>
        <row r="98">
          <cell r="B98">
            <v>39162</v>
          </cell>
          <cell r="C98">
            <v>5000000</v>
          </cell>
          <cell r="D98">
            <v>4854756.3311342839</v>
          </cell>
        </row>
        <row r="99">
          <cell r="B99">
            <v>39198</v>
          </cell>
          <cell r="C99">
            <v>5000000</v>
          </cell>
          <cell r="D99">
            <v>4801115.4372303486</v>
          </cell>
        </row>
        <row r="100">
          <cell r="B100">
            <v>39227</v>
          </cell>
          <cell r="C100">
            <v>5000000</v>
          </cell>
          <cell r="D100">
            <v>4759048.7117972253</v>
          </cell>
        </row>
        <row r="101">
          <cell r="C101">
            <v>30000000</v>
          </cell>
          <cell r="D101">
            <v>29235574.840705436</v>
          </cell>
        </row>
        <row r="102">
          <cell r="C102">
            <v>110242000</v>
          </cell>
          <cell r="D102">
            <v>107394368.92849316</v>
          </cell>
        </row>
        <row r="103">
          <cell r="B103">
            <v>39090</v>
          </cell>
          <cell r="C103">
            <v>10000000</v>
          </cell>
          <cell r="D103">
            <v>9959050.5668746158</v>
          </cell>
        </row>
        <row r="104">
          <cell r="B104">
            <v>39104</v>
          </cell>
          <cell r="C104">
            <v>10000000</v>
          </cell>
          <cell r="D104">
            <v>9914135.4384981375</v>
          </cell>
        </row>
        <row r="105">
          <cell r="B105">
            <v>39091</v>
          </cell>
          <cell r="C105">
            <v>30000000</v>
          </cell>
          <cell r="D105">
            <v>29875325.763826139</v>
          </cell>
        </row>
        <row r="106">
          <cell r="B106">
            <v>39168</v>
          </cell>
          <cell r="C106">
            <v>15000000</v>
          </cell>
          <cell r="D106">
            <v>14566032.013344878</v>
          </cell>
        </row>
        <row r="107">
          <cell r="B107">
            <v>39092</v>
          </cell>
          <cell r="C107">
            <v>15000000</v>
          </cell>
          <cell r="D107">
            <v>14937206.439559286</v>
          </cell>
        </row>
        <row r="108">
          <cell r="B108">
            <v>39106</v>
          </cell>
          <cell r="C108">
            <v>15000000</v>
          </cell>
          <cell r="D108">
            <v>14863403.287703363</v>
          </cell>
        </row>
        <row r="109">
          <cell r="B109">
            <v>39086</v>
          </cell>
          <cell r="C109">
            <v>30000000</v>
          </cell>
          <cell r="D109">
            <v>29933277.494330443</v>
          </cell>
        </row>
        <row r="110">
          <cell r="B110">
            <v>39086</v>
          </cell>
          <cell r="C110">
            <v>6274000</v>
          </cell>
          <cell r="D110">
            <v>6260936.0851439852</v>
          </cell>
        </row>
        <row r="111">
          <cell r="B111">
            <v>39093</v>
          </cell>
          <cell r="C111">
            <v>5000000</v>
          </cell>
          <cell r="D111">
            <v>4979125.8673910089</v>
          </cell>
        </row>
        <row r="112">
          <cell r="B112">
            <v>39107</v>
          </cell>
          <cell r="C112">
            <v>15000000</v>
          </cell>
          <cell r="D112">
            <v>14863177.326528395</v>
          </cell>
        </row>
        <row r="113">
          <cell r="B113">
            <v>39094</v>
          </cell>
          <cell r="C113">
            <v>5000000</v>
          </cell>
          <cell r="D113">
            <v>4979144.8857497685</v>
          </cell>
        </row>
        <row r="114">
          <cell r="B114">
            <v>39108</v>
          </cell>
          <cell r="C114">
            <v>5400000</v>
          </cell>
          <cell r="D114">
            <v>5351028.5594520727</v>
          </cell>
        </row>
        <row r="115">
          <cell r="B115">
            <v>39087</v>
          </cell>
          <cell r="C115">
            <v>10900000</v>
          </cell>
          <cell r="D115">
            <v>10878073.975277774</v>
          </cell>
        </row>
        <row r="116">
          <cell r="B116">
            <v>39086</v>
          </cell>
          <cell r="C116">
            <v>15928000</v>
          </cell>
          <cell r="D116">
            <v>15904165.538220802</v>
          </cell>
        </row>
        <row r="117">
          <cell r="C117">
            <v>188502000</v>
          </cell>
          <cell r="D117">
            <v>187264083.24190068</v>
          </cell>
        </row>
        <row r="118">
          <cell r="C118">
            <v>298744000</v>
          </cell>
          <cell r="D118">
            <v>294658452.17039382</v>
          </cell>
        </row>
        <row r="119">
          <cell r="B119">
            <v>39083</v>
          </cell>
        </row>
        <row r="120">
          <cell r="B120">
            <v>39084</v>
          </cell>
        </row>
        <row r="121">
          <cell r="B121">
            <v>39085</v>
          </cell>
        </row>
        <row r="122">
          <cell r="B122">
            <v>39086</v>
          </cell>
        </row>
        <row r="123">
          <cell r="B123">
            <v>39094</v>
          </cell>
          <cell r="C123">
            <v>5000000</v>
          </cell>
          <cell r="D123">
            <v>4990257.3769675968</v>
          </cell>
        </row>
        <row r="124">
          <cell r="B124">
            <v>39115</v>
          </cell>
          <cell r="C124">
            <v>2000000</v>
          </cell>
          <cell r="D124">
            <v>1983415.3869561909</v>
          </cell>
        </row>
        <row r="125">
          <cell r="C125">
            <v>7000000</v>
          </cell>
          <cell r="D125">
            <v>6973672.7639237875</v>
          </cell>
        </row>
        <row r="127">
          <cell r="B127">
            <v>39118</v>
          </cell>
          <cell r="C127">
            <v>2000000</v>
          </cell>
          <cell r="D127">
            <v>1983822.8755974569</v>
          </cell>
        </row>
        <row r="128">
          <cell r="B128">
            <v>39098</v>
          </cell>
          <cell r="C128">
            <v>5000000</v>
          </cell>
          <cell r="D128">
            <v>4991671.4304078948</v>
          </cell>
        </row>
        <row r="129">
          <cell r="B129">
            <v>39183</v>
          </cell>
          <cell r="C129">
            <v>4000000</v>
          </cell>
          <cell r="D129">
            <v>3898527.2111858893</v>
          </cell>
        </row>
        <row r="130">
          <cell r="B130">
            <v>39100</v>
          </cell>
          <cell r="C130">
            <v>5000000</v>
          </cell>
          <cell r="D130">
            <v>4993296.670223535</v>
          </cell>
        </row>
        <row r="131">
          <cell r="B131">
            <v>39122</v>
          </cell>
          <cell r="C131">
            <v>2000000</v>
          </cell>
          <cell r="D131">
            <v>1988225.3481845597</v>
          </cell>
        </row>
        <row r="132">
          <cell r="C132">
            <v>18000000</v>
          </cell>
          <cell r="D132">
            <v>17855543.535599336</v>
          </cell>
        </row>
        <row r="133">
          <cell r="C133">
            <v>25000000</v>
          </cell>
          <cell r="D133">
            <v>24829216.299523123</v>
          </cell>
        </row>
        <row r="134">
          <cell r="B134">
            <v>39125</v>
          </cell>
          <cell r="C134">
            <v>2000000</v>
          </cell>
          <cell r="D134">
            <v>1989332.8159251269</v>
          </cell>
        </row>
        <row r="135">
          <cell r="B135">
            <v>39105</v>
          </cell>
          <cell r="C135">
            <v>5000000</v>
          </cell>
          <cell r="D135">
            <v>4994482.8069376508</v>
          </cell>
        </row>
        <row r="136">
          <cell r="B136">
            <v>39190</v>
          </cell>
          <cell r="C136">
            <v>4000000</v>
          </cell>
          <cell r="D136">
            <v>3903649.3774213986</v>
          </cell>
        </row>
        <row r="137">
          <cell r="B137">
            <v>39107</v>
          </cell>
          <cell r="C137">
            <v>5000000</v>
          </cell>
          <cell r="D137">
            <v>4995344.0656133648</v>
          </cell>
        </row>
        <row r="138">
          <cell r="B138">
            <v>39101</v>
          </cell>
          <cell r="C138">
            <v>0</v>
          </cell>
          <cell r="D138">
            <v>0</v>
          </cell>
        </row>
        <row r="139">
          <cell r="C139">
            <v>16000000</v>
          </cell>
          <cell r="D139">
            <v>15882809.065897541</v>
          </cell>
        </row>
        <row r="140">
          <cell r="C140">
            <v>41000000</v>
          </cell>
          <cell r="D140">
            <v>40712025.365420662</v>
          </cell>
        </row>
        <row r="141">
          <cell r="B141">
            <v>39132</v>
          </cell>
          <cell r="C141">
            <v>2000000</v>
          </cell>
          <cell r="D141">
            <v>1991673.1691612599</v>
          </cell>
        </row>
        <row r="142">
          <cell r="B142">
            <v>39112</v>
          </cell>
          <cell r="C142">
            <v>5000000</v>
          </cell>
          <cell r="D142">
            <v>4996665.2393087791</v>
          </cell>
        </row>
        <row r="143">
          <cell r="B143">
            <v>39197</v>
          </cell>
          <cell r="C143">
            <v>4000000</v>
          </cell>
          <cell r="D143">
            <v>3934763.7726838454</v>
          </cell>
        </row>
        <row r="144">
          <cell r="B144">
            <v>39114</v>
          </cell>
          <cell r="C144">
            <v>5000000</v>
          </cell>
          <cell r="D144">
            <v>4997134.5198493032</v>
          </cell>
        </row>
        <row r="145">
          <cell r="B145">
            <v>39136</v>
          </cell>
          <cell r="C145">
            <v>2000000</v>
          </cell>
          <cell r="D145">
            <v>1992784.4822691318</v>
          </cell>
        </row>
        <row r="146">
          <cell r="C146">
            <v>18000000</v>
          </cell>
          <cell r="D146">
            <v>17913021.183272317</v>
          </cell>
        </row>
        <row r="147">
          <cell r="C147">
            <v>59000000</v>
          </cell>
          <cell r="D147">
            <v>58625046.548692979</v>
          </cell>
        </row>
        <row r="148">
          <cell r="B148">
            <v>39139</v>
          </cell>
          <cell r="C148">
            <v>2000000</v>
          </cell>
          <cell r="D148">
            <v>1993180.5919910183</v>
          </cell>
        </row>
        <row r="149">
          <cell r="B149">
            <v>39119</v>
          </cell>
          <cell r="C149">
            <v>5000000</v>
          </cell>
          <cell r="D149">
            <v>4997517.671359404</v>
          </cell>
        </row>
        <row r="150">
          <cell r="B150">
            <v>39204</v>
          </cell>
          <cell r="C150">
            <v>2000000</v>
          </cell>
          <cell r="D150">
            <v>1969555.5279757828</v>
          </cell>
        </row>
        <row r="151">
          <cell r="B151">
            <v>39121</v>
          </cell>
          <cell r="C151">
            <v>5000000</v>
          </cell>
          <cell r="D151">
            <v>4997747.5904695</v>
          </cell>
        </row>
        <row r="152">
          <cell r="B152">
            <v>39143</v>
          </cell>
          <cell r="C152">
            <v>6000000</v>
          </cell>
          <cell r="D152">
            <v>5981050.7204025388</v>
          </cell>
        </row>
        <row r="153">
          <cell r="C153">
            <v>20000000</v>
          </cell>
          <cell r="D153">
            <v>19939052.102198243</v>
          </cell>
        </row>
        <row r="154">
          <cell r="C154">
            <v>79000000</v>
          </cell>
          <cell r="D154">
            <v>78564098.650891215</v>
          </cell>
        </row>
        <row r="155">
          <cell r="B155">
            <v>39146</v>
          </cell>
          <cell r="C155">
            <v>6000000</v>
          </cell>
          <cell r="D155">
            <v>5980913.5121671995</v>
          </cell>
        </row>
        <row r="156">
          <cell r="B156">
            <v>39210</v>
          </cell>
          <cell r="C156">
            <v>4000000</v>
          </cell>
          <cell r="D156">
            <v>3934281.3334519011</v>
          </cell>
        </row>
        <row r="157">
          <cell r="B157">
            <v>39126</v>
          </cell>
          <cell r="C157">
            <v>5000000</v>
          </cell>
          <cell r="D157">
            <v>4997642.2082513394</v>
          </cell>
        </row>
        <row r="158">
          <cell r="B158">
            <v>39148</v>
          </cell>
          <cell r="C158">
            <v>6000000</v>
          </cell>
          <cell r="D158">
            <v>5980776.3102269638</v>
          </cell>
        </row>
        <row r="159">
          <cell r="B159">
            <v>39212</v>
          </cell>
          <cell r="C159">
            <v>4000000</v>
          </cell>
          <cell r="D159">
            <v>3928212.7197142201</v>
          </cell>
        </row>
        <row r="160">
          <cell r="B160">
            <v>39128</v>
          </cell>
          <cell r="C160">
            <v>5000000</v>
          </cell>
          <cell r="D160">
            <v>4997603.888546587</v>
          </cell>
        </row>
        <row r="161">
          <cell r="B161">
            <v>39150</v>
          </cell>
          <cell r="C161">
            <v>6000000</v>
          </cell>
          <cell r="D161">
            <v>5980639.1145813996</v>
          </cell>
        </row>
        <row r="162">
          <cell r="C162">
            <v>36000000</v>
          </cell>
          <cell r="D162">
            <v>35800069.086939611</v>
          </cell>
        </row>
        <row r="163">
          <cell r="C163">
            <v>115000000</v>
          </cell>
          <cell r="D163">
            <v>114364167.73783082</v>
          </cell>
        </row>
        <row r="164">
          <cell r="B164">
            <v>39153</v>
          </cell>
          <cell r="C164">
            <v>6000000</v>
          </cell>
          <cell r="D164">
            <v>5979038.9636769285</v>
          </cell>
        </row>
        <row r="165">
          <cell r="B165">
            <v>39217</v>
          </cell>
          <cell r="C165">
            <v>1130000</v>
          </cell>
          <cell r="D165">
            <v>1107442.4590404709</v>
          </cell>
        </row>
        <row r="166">
          <cell r="B166">
            <v>39133</v>
          </cell>
          <cell r="C166">
            <v>5000000</v>
          </cell>
          <cell r="D166">
            <v>4997402.7197371665</v>
          </cell>
        </row>
        <row r="167">
          <cell r="B167">
            <v>39155</v>
          </cell>
          <cell r="C167">
            <v>4000000</v>
          </cell>
          <cell r="D167">
            <v>3981065.3985428209</v>
          </cell>
        </row>
        <row r="168">
          <cell r="B168">
            <v>39219</v>
          </cell>
          <cell r="C168">
            <v>2900000</v>
          </cell>
          <cell r="D168">
            <v>2837948.4514882406</v>
          </cell>
        </row>
        <row r="169">
          <cell r="B169">
            <v>39135</v>
          </cell>
          <cell r="C169">
            <v>5000000</v>
          </cell>
          <cell r="D169">
            <v>4997029.1634836281</v>
          </cell>
        </row>
        <row r="170">
          <cell r="B170">
            <v>39157</v>
          </cell>
          <cell r="C170">
            <v>5000000</v>
          </cell>
          <cell r="D170">
            <v>4975420.0617660917</v>
          </cell>
        </row>
        <row r="171">
          <cell r="C171">
            <v>29030000</v>
          </cell>
          <cell r="D171">
            <v>28875347.217735346</v>
          </cell>
        </row>
        <row r="172">
          <cell r="C172">
            <v>144030000</v>
          </cell>
          <cell r="D172">
            <v>143239514.95556617</v>
          </cell>
        </row>
        <row r="173">
          <cell r="B173">
            <v>39160</v>
          </cell>
          <cell r="C173">
            <v>1500000</v>
          </cell>
          <cell r="D173">
            <v>1492067.9216570319</v>
          </cell>
        </row>
        <row r="174">
          <cell r="B174">
            <v>39224</v>
          </cell>
          <cell r="C174">
            <v>750000</v>
          </cell>
          <cell r="D174">
            <v>733558.44310359936</v>
          </cell>
        </row>
        <row r="175">
          <cell r="B175">
            <v>39140</v>
          </cell>
          <cell r="C175">
            <v>5000000</v>
          </cell>
          <cell r="D175">
            <v>4996569.4785990762</v>
          </cell>
        </row>
        <row r="176">
          <cell r="B176">
            <v>39162</v>
          </cell>
          <cell r="C176">
            <v>6000000</v>
          </cell>
          <cell r="D176">
            <v>5968727.1403201418</v>
          </cell>
        </row>
        <row r="177">
          <cell r="B177">
            <v>39226</v>
          </cell>
          <cell r="C177">
            <v>2250000</v>
          </cell>
          <cell r="D177">
            <v>2200675.3293107981</v>
          </cell>
        </row>
        <row r="178">
          <cell r="B178">
            <v>39142</v>
          </cell>
          <cell r="C178">
            <v>1950000</v>
          </cell>
          <cell r="D178">
            <v>1948598.6105882756</v>
          </cell>
        </row>
        <row r="179">
          <cell r="B179">
            <v>39164</v>
          </cell>
          <cell r="C179">
            <v>6000000</v>
          </cell>
          <cell r="D179">
            <v>5968089.5246130545</v>
          </cell>
        </row>
        <row r="180">
          <cell r="C180">
            <v>23450000</v>
          </cell>
          <cell r="D180">
            <v>23308286.448191978</v>
          </cell>
        </row>
        <row r="181">
          <cell r="C181">
            <v>167480000</v>
          </cell>
          <cell r="D181">
            <v>166547801.40375814</v>
          </cell>
        </row>
        <row r="182">
          <cell r="B182">
            <v>39167</v>
          </cell>
          <cell r="C182">
            <v>6000000</v>
          </cell>
          <cell r="D182">
            <v>5968089.5246130545</v>
          </cell>
        </row>
        <row r="183">
          <cell r="B183">
            <v>39231</v>
          </cell>
          <cell r="C183">
            <v>4000000</v>
          </cell>
          <cell r="D183">
            <v>3912216.2973284386</v>
          </cell>
        </row>
        <row r="184">
          <cell r="B184">
            <v>39147</v>
          </cell>
          <cell r="C184">
            <v>5000000</v>
          </cell>
          <cell r="D184">
            <v>4995640.7901598187</v>
          </cell>
        </row>
        <row r="185">
          <cell r="B185">
            <v>39169</v>
          </cell>
          <cell r="C185">
            <v>6000000</v>
          </cell>
          <cell r="D185">
            <v>5968043.9858467421</v>
          </cell>
        </row>
        <row r="186">
          <cell r="B186">
            <v>39233</v>
          </cell>
          <cell r="C186">
            <v>4000000</v>
          </cell>
          <cell r="D186">
            <v>3912216.2973284386</v>
          </cell>
        </row>
        <row r="187">
          <cell r="B187">
            <v>39149</v>
          </cell>
          <cell r="C187">
            <v>5000000</v>
          </cell>
          <cell r="D187">
            <v>4995210.0725331875</v>
          </cell>
        </row>
        <row r="188">
          <cell r="B188">
            <v>39171</v>
          </cell>
          <cell r="C188">
            <v>9000000</v>
          </cell>
          <cell r="D188">
            <v>8951929.365598429</v>
          </cell>
        </row>
        <row r="189">
          <cell r="C189">
            <v>39000000</v>
          </cell>
          <cell r="D189">
            <v>38703346.33340811</v>
          </cell>
        </row>
        <row r="190">
          <cell r="C190">
            <v>206480000</v>
          </cell>
          <cell r="D190">
            <v>205251147.73716626</v>
          </cell>
        </row>
        <row r="191">
          <cell r="B191">
            <v>39174</v>
          </cell>
          <cell r="C191">
            <v>9000000</v>
          </cell>
          <cell r="D191">
            <v>8952065.9787701145</v>
          </cell>
        </row>
        <row r="192">
          <cell r="B192">
            <v>39238</v>
          </cell>
          <cell r="C192">
            <v>7000000</v>
          </cell>
          <cell r="D192">
            <v>6846378.5203247676</v>
          </cell>
        </row>
        <row r="193">
          <cell r="B193">
            <v>39154</v>
          </cell>
          <cell r="C193">
            <v>5000000</v>
          </cell>
          <cell r="D193">
            <v>4995267.497258761</v>
          </cell>
        </row>
        <row r="194">
          <cell r="B194">
            <v>39176</v>
          </cell>
          <cell r="C194">
            <v>9000000</v>
          </cell>
          <cell r="D194">
            <v>8951929.365598429</v>
          </cell>
        </row>
        <row r="195">
          <cell r="B195">
            <v>39149</v>
          </cell>
        </row>
        <row r="196">
          <cell r="B196">
            <v>39149</v>
          </cell>
        </row>
        <row r="197">
          <cell r="B197">
            <v>39177</v>
          </cell>
          <cell r="C197">
            <v>9000000</v>
          </cell>
          <cell r="D197">
            <v>8953769.1143209618</v>
          </cell>
        </row>
        <row r="198">
          <cell r="C198">
            <v>39000000</v>
          </cell>
          <cell r="D198">
            <v>38699410.47627303</v>
          </cell>
        </row>
        <row r="199">
          <cell r="C199">
            <v>245480000</v>
          </cell>
          <cell r="D199">
            <v>243950558.21343929</v>
          </cell>
        </row>
        <row r="200">
          <cell r="B200">
            <v>39182</v>
          </cell>
          <cell r="C200">
            <v>9000000</v>
          </cell>
          <cell r="D200">
            <v>8950292.7712967247</v>
          </cell>
        </row>
        <row r="201">
          <cell r="B201">
            <v>39245</v>
          </cell>
          <cell r="C201">
            <v>7000000</v>
          </cell>
          <cell r="D201">
            <v>6846545.4689669274</v>
          </cell>
        </row>
        <row r="202">
          <cell r="B202">
            <v>39161</v>
          </cell>
          <cell r="C202">
            <v>5000000</v>
          </cell>
          <cell r="D202">
            <v>4995219.6432290962</v>
          </cell>
        </row>
        <row r="203">
          <cell r="B203">
            <v>39183</v>
          </cell>
          <cell r="C203">
            <v>9000000</v>
          </cell>
          <cell r="D203">
            <v>8951929.365598429</v>
          </cell>
        </row>
        <row r="204">
          <cell r="B204">
            <v>39247</v>
          </cell>
          <cell r="C204">
            <v>7000000</v>
          </cell>
          <cell r="D204">
            <v>6846378.5203247676</v>
          </cell>
        </row>
        <row r="205">
          <cell r="B205">
            <v>39163</v>
          </cell>
          <cell r="C205">
            <v>5000000</v>
          </cell>
          <cell r="D205">
            <v>4995210.0725331875</v>
          </cell>
        </row>
        <row r="206">
          <cell r="B206">
            <v>39185</v>
          </cell>
          <cell r="C206">
            <v>9000000</v>
          </cell>
          <cell r="D206">
            <v>8951997.6716630701</v>
          </cell>
        </row>
        <row r="207">
          <cell r="C207">
            <v>51000000</v>
          </cell>
          <cell r="D207">
            <v>50537573.513612203</v>
          </cell>
        </row>
        <row r="208">
          <cell r="C208">
            <v>296480000</v>
          </cell>
          <cell r="D208">
            <v>294488131.7270515</v>
          </cell>
        </row>
        <row r="209">
          <cell r="B209">
            <v>39188</v>
          </cell>
          <cell r="C209">
            <v>9000000</v>
          </cell>
          <cell r="D209">
            <v>8952065.9787701145</v>
          </cell>
        </row>
        <row r="210">
          <cell r="B210">
            <v>39252</v>
          </cell>
          <cell r="C210">
            <v>7000000</v>
          </cell>
          <cell r="D210">
            <v>6846378.5203247676</v>
          </cell>
        </row>
        <row r="211">
          <cell r="B211">
            <v>39168</v>
          </cell>
          <cell r="C211">
            <v>5000000</v>
          </cell>
          <cell r="D211">
            <v>4995219.6432290962</v>
          </cell>
        </row>
        <row r="212">
          <cell r="B212">
            <v>39190</v>
          </cell>
          <cell r="C212">
            <v>9000000</v>
          </cell>
          <cell r="D212">
            <v>8951929.365598429</v>
          </cell>
        </row>
        <row r="213">
          <cell r="B213">
            <v>39254</v>
          </cell>
          <cell r="C213">
            <v>7000000</v>
          </cell>
          <cell r="D213">
            <v>6846378.5203247676</v>
          </cell>
        </row>
        <row r="214">
          <cell r="B214">
            <v>39170</v>
          </cell>
          <cell r="C214">
            <v>5000000</v>
          </cell>
          <cell r="D214">
            <v>4995219.6432290962</v>
          </cell>
        </row>
        <row r="215">
          <cell r="B215">
            <v>39192</v>
          </cell>
          <cell r="C215">
            <v>9000000</v>
          </cell>
          <cell r="D215">
            <v>8951929.365598429</v>
          </cell>
        </row>
        <row r="216">
          <cell r="C216">
            <v>51000000</v>
          </cell>
          <cell r="D216">
            <v>50539121.0370747</v>
          </cell>
        </row>
        <row r="217">
          <cell r="C217">
            <v>347480000</v>
          </cell>
          <cell r="D217">
            <v>345027252.76412618</v>
          </cell>
        </row>
        <row r="218">
          <cell r="B218">
            <v>39195</v>
          </cell>
          <cell r="C218">
            <v>9000000</v>
          </cell>
          <cell r="D218">
            <v>8951929.365598429</v>
          </cell>
        </row>
        <row r="219">
          <cell r="B219">
            <v>39259</v>
          </cell>
          <cell r="C219">
            <v>7000000</v>
          </cell>
          <cell r="D219">
            <v>6846378.5203247676</v>
          </cell>
        </row>
        <row r="220">
          <cell r="B220">
            <v>39175</v>
          </cell>
          <cell r="C220">
            <v>5000000</v>
          </cell>
          <cell r="D220">
            <v>4995210.0725331875</v>
          </cell>
        </row>
        <row r="221">
          <cell r="B221">
            <v>39182</v>
          </cell>
          <cell r="C221">
            <v>10000000</v>
          </cell>
          <cell r="D221">
            <v>9977039.1427946649</v>
          </cell>
        </row>
        <row r="222">
          <cell r="B222">
            <v>39197</v>
          </cell>
          <cell r="C222">
            <v>9000000</v>
          </cell>
          <cell r="D222">
            <v>8951929.365598429</v>
          </cell>
        </row>
        <row r="223">
          <cell r="B223">
            <v>39176</v>
          </cell>
          <cell r="C223">
            <v>1070000</v>
          </cell>
          <cell r="D223">
            <v>1068974.9555221021</v>
          </cell>
        </row>
        <row r="224">
          <cell r="B224">
            <v>39261</v>
          </cell>
          <cell r="C224">
            <v>7000000</v>
          </cell>
          <cell r="D224">
            <v>6846378.5203247676</v>
          </cell>
        </row>
        <row r="225">
          <cell r="B225">
            <v>39177</v>
          </cell>
          <cell r="C225">
            <v>2500000</v>
          </cell>
          <cell r="D225">
            <v>2497605.0362665937</v>
          </cell>
        </row>
        <row r="226">
          <cell r="B226">
            <v>39184</v>
          </cell>
          <cell r="C226">
            <v>7000000</v>
          </cell>
          <cell r="D226">
            <v>6983927.3999562655</v>
          </cell>
        </row>
        <row r="227">
          <cell r="B227">
            <v>39199</v>
          </cell>
          <cell r="C227">
            <v>9000000</v>
          </cell>
          <cell r="D227">
            <v>8951929.365598429</v>
          </cell>
        </row>
        <row r="228">
          <cell r="B228">
            <v>39171</v>
          </cell>
        </row>
        <row r="229">
          <cell r="C229">
            <v>66570000</v>
          </cell>
          <cell r="D229">
            <v>66071301.744517639</v>
          </cell>
        </row>
        <row r="230">
          <cell r="C230">
            <v>414050000</v>
          </cell>
          <cell r="D230">
            <v>411098554.50864381</v>
          </cell>
        </row>
        <row r="231">
          <cell r="B231">
            <v>39202</v>
          </cell>
          <cell r="D231">
            <v>0</v>
          </cell>
        </row>
        <row r="232">
          <cell r="B232">
            <v>39266</v>
          </cell>
          <cell r="C232">
            <v>7000000</v>
          </cell>
          <cell r="D232">
            <v>6846378.5203247676</v>
          </cell>
        </row>
        <row r="233">
          <cell r="B233">
            <v>39182</v>
          </cell>
          <cell r="C233">
            <v>1100000</v>
          </cell>
          <cell r="D233">
            <v>1098948.3215104011</v>
          </cell>
        </row>
        <row r="234">
          <cell r="B234">
            <v>39204</v>
          </cell>
          <cell r="C234">
            <v>9000000</v>
          </cell>
          <cell r="D234">
            <v>8951997.6716630701</v>
          </cell>
        </row>
        <row r="235">
          <cell r="B235">
            <v>39268</v>
          </cell>
          <cell r="C235">
            <v>7000000</v>
          </cell>
          <cell r="D235">
            <v>6846378.5203247676</v>
          </cell>
        </row>
        <row r="236">
          <cell r="B236">
            <v>39184</v>
          </cell>
          <cell r="C236">
            <v>2000000</v>
          </cell>
          <cell r="D236">
            <v>1998087.8572916384</v>
          </cell>
        </row>
        <row r="237">
          <cell r="B237">
            <v>39178</v>
          </cell>
          <cell r="D237">
            <v>0</v>
          </cell>
        </row>
        <row r="240">
          <cell r="B240">
            <v>39181</v>
          </cell>
          <cell r="D240">
            <v>0</v>
          </cell>
        </row>
        <row r="241">
          <cell r="B241">
            <v>39273</v>
          </cell>
          <cell r="C241">
            <v>7000000</v>
          </cell>
          <cell r="D241">
            <v>6846545.4689669274</v>
          </cell>
        </row>
        <row r="242">
          <cell r="B242">
            <v>39189</v>
          </cell>
          <cell r="D242">
            <v>0</v>
          </cell>
        </row>
        <row r="243">
          <cell r="B243">
            <v>39212</v>
          </cell>
          <cell r="C243">
            <v>9000000</v>
          </cell>
          <cell r="D243">
            <v>8950292.7712967247</v>
          </cell>
        </row>
        <row r="244">
          <cell r="B244">
            <v>39275</v>
          </cell>
          <cell r="C244">
            <v>7000000</v>
          </cell>
          <cell r="D244">
            <v>6846378.5203247676</v>
          </cell>
        </row>
        <row r="245">
          <cell r="B245">
            <v>39191</v>
          </cell>
          <cell r="C245">
            <v>5000000</v>
          </cell>
          <cell r="D245">
            <v>4995210.0725331875</v>
          </cell>
        </row>
        <row r="246">
          <cell r="B246">
            <v>39213</v>
          </cell>
          <cell r="C246">
            <v>9000000</v>
          </cell>
          <cell r="D246">
            <v>8951929.365598429</v>
          </cell>
        </row>
        <row r="249">
          <cell r="B249">
            <v>39216</v>
          </cell>
          <cell r="C249">
            <v>9000000</v>
          </cell>
          <cell r="D249">
            <v>8951997.6716630701</v>
          </cell>
        </row>
        <row r="250">
          <cell r="B250">
            <v>39280</v>
          </cell>
          <cell r="C250">
            <v>7000000</v>
          </cell>
          <cell r="D250">
            <v>6846378.5203247676</v>
          </cell>
        </row>
        <row r="251">
          <cell r="B251">
            <v>39196</v>
          </cell>
          <cell r="C251">
            <v>5000000</v>
          </cell>
          <cell r="D251">
            <v>4995210.0725331875</v>
          </cell>
        </row>
        <row r="252">
          <cell r="B252">
            <v>39218</v>
          </cell>
          <cell r="C252">
            <v>6115000</v>
          </cell>
          <cell r="D252">
            <v>6082338.6745149335</v>
          </cell>
        </row>
        <row r="253">
          <cell r="B253">
            <v>39282</v>
          </cell>
          <cell r="C253">
            <v>7000000</v>
          </cell>
          <cell r="D253">
            <v>6846378.5203247676</v>
          </cell>
        </row>
        <row r="254">
          <cell r="B254">
            <v>39198</v>
          </cell>
          <cell r="C254">
            <v>5000000</v>
          </cell>
          <cell r="D254">
            <v>4995305.781142652</v>
          </cell>
        </row>
        <row r="255">
          <cell r="B255">
            <v>39220</v>
          </cell>
          <cell r="C255">
            <v>9000000</v>
          </cell>
          <cell r="D255">
            <v>8954389.0408091154</v>
          </cell>
        </row>
        <row r="258">
          <cell r="B258">
            <v>39223</v>
          </cell>
          <cell r="C258">
            <v>9000000</v>
          </cell>
          <cell r="D258">
            <v>8955482.6637122203</v>
          </cell>
        </row>
        <row r="259">
          <cell r="B259">
            <v>39287</v>
          </cell>
          <cell r="C259">
            <v>7000000</v>
          </cell>
          <cell r="D259">
            <v>6846378.5203247676</v>
          </cell>
        </row>
        <row r="260">
          <cell r="B260">
            <v>39203</v>
          </cell>
          <cell r="C260">
            <v>5000000</v>
          </cell>
          <cell r="D260">
            <v>4996454.5705923736</v>
          </cell>
        </row>
        <row r="261">
          <cell r="B261">
            <v>39225</v>
          </cell>
          <cell r="C261">
            <v>9000000</v>
          </cell>
          <cell r="D261">
            <v>8953295.6849748157</v>
          </cell>
        </row>
        <row r="262">
          <cell r="B262">
            <v>39289</v>
          </cell>
          <cell r="C262">
            <v>7000000</v>
          </cell>
          <cell r="D262">
            <v>6846378.5203247676</v>
          </cell>
        </row>
        <row r="263">
          <cell r="B263">
            <v>39205</v>
          </cell>
          <cell r="C263">
            <v>5000000</v>
          </cell>
          <cell r="D263">
            <v>4996148.1750781722</v>
          </cell>
        </row>
        <row r="264">
          <cell r="B264">
            <v>39227</v>
          </cell>
          <cell r="C264">
            <v>9000000</v>
          </cell>
          <cell r="D264">
            <v>8954730.7692727074</v>
          </cell>
        </row>
        <row r="267">
          <cell r="B267">
            <v>39230</v>
          </cell>
          <cell r="C267">
            <v>9000000</v>
          </cell>
          <cell r="D267">
            <v>8951929.365598429</v>
          </cell>
        </row>
        <row r="268">
          <cell r="B268">
            <v>39294</v>
          </cell>
          <cell r="C268">
            <v>7000000</v>
          </cell>
          <cell r="D268">
            <v>6846712.4257513555</v>
          </cell>
        </row>
        <row r="269">
          <cell r="B269">
            <v>39210</v>
          </cell>
          <cell r="C269">
            <v>5000000</v>
          </cell>
          <cell r="D269">
            <v>4996253.494297564</v>
          </cell>
        </row>
        <row r="270">
          <cell r="B270">
            <v>39232</v>
          </cell>
          <cell r="C270">
            <v>9000000</v>
          </cell>
          <cell r="D270">
            <v>8952817.4257529359</v>
          </cell>
        </row>
        <row r="271">
          <cell r="B271">
            <v>39296</v>
          </cell>
          <cell r="C271">
            <v>7000000</v>
          </cell>
          <cell r="D271">
            <v>6846378.5203247676</v>
          </cell>
        </row>
        <row r="272">
          <cell r="B272">
            <v>39212</v>
          </cell>
          <cell r="C272">
            <v>5000000</v>
          </cell>
          <cell r="D272">
            <v>4996205.6213746713</v>
          </cell>
        </row>
        <row r="273">
          <cell r="B273">
            <v>39234</v>
          </cell>
          <cell r="C273">
            <v>9000000</v>
          </cell>
          <cell r="D273">
            <v>8952749.1071778983</v>
          </cell>
        </row>
        <row r="276">
          <cell r="B276">
            <v>39237</v>
          </cell>
          <cell r="C276">
            <v>9000000</v>
          </cell>
          <cell r="D276">
            <v>8951929.365598429</v>
          </cell>
        </row>
        <row r="277">
          <cell r="B277">
            <v>39301</v>
          </cell>
          <cell r="C277">
            <v>7000000</v>
          </cell>
          <cell r="D277">
            <v>6846378.5203247676</v>
          </cell>
        </row>
        <row r="278">
          <cell r="B278">
            <v>39217</v>
          </cell>
          <cell r="C278">
            <v>5000000</v>
          </cell>
          <cell r="D278">
            <v>4996358.8179573249</v>
          </cell>
        </row>
        <row r="279">
          <cell r="B279">
            <v>39211</v>
          </cell>
          <cell r="D279">
            <v>0</v>
          </cell>
        </row>
        <row r="280">
          <cell r="B280">
            <v>39303</v>
          </cell>
          <cell r="C280">
            <v>7000000</v>
          </cell>
          <cell r="D280">
            <v>6846378.5203247676</v>
          </cell>
        </row>
        <row r="281">
          <cell r="B281">
            <v>39219</v>
          </cell>
          <cell r="C281">
            <v>5000000</v>
          </cell>
          <cell r="D281">
            <v>4996502.4482861999</v>
          </cell>
        </row>
        <row r="282">
          <cell r="B282">
            <v>39241</v>
          </cell>
          <cell r="C282">
            <v>9000000</v>
          </cell>
          <cell r="D282">
            <v>8952270.9063458927</v>
          </cell>
        </row>
        <row r="285">
          <cell r="B285">
            <v>39244</v>
          </cell>
          <cell r="C285">
            <v>9000000</v>
          </cell>
          <cell r="D285">
            <v>8952202.5961115006</v>
          </cell>
        </row>
        <row r="286">
          <cell r="B286">
            <v>39308</v>
          </cell>
          <cell r="C286">
            <v>7000000</v>
          </cell>
          <cell r="D286">
            <v>6846378.5203247676</v>
          </cell>
        </row>
        <row r="287">
          <cell r="B287">
            <v>39224</v>
          </cell>
          <cell r="C287">
            <v>5000000</v>
          </cell>
          <cell r="D287">
            <v>4996655.6630726345</v>
          </cell>
        </row>
        <row r="288">
          <cell r="B288">
            <v>39246</v>
          </cell>
          <cell r="C288">
            <v>9000000</v>
          </cell>
          <cell r="D288">
            <v>8952065.9787701145</v>
          </cell>
        </row>
        <row r="289">
          <cell r="B289">
            <v>39310</v>
          </cell>
          <cell r="C289">
            <v>7000000</v>
          </cell>
          <cell r="D289">
            <v>6846378.5203247676</v>
          </cell>
        </row>
        <row r="290">
          <cell r="B290">
            <v>39226</v>
          </cell>
          <cell r="C290">
            <v>5000000</v>
          </cell>
          <cell r="D290">
            <v>4996454.5705923736</v>
          </cell>
        </row>
        <row r="291">
          <cell r="B291">
            <v>39248</v>
          </cell>
          <cell r="C291">
            <v>9000000</v>
          </cell>
          <cell r="D291">
            <v>8952065.9787701145</v>
          </cell>
        </row>
        <row r="294">
          <cell r="B294">
            <v>39251</v>
          </cell>
          <cell r="C294">
            <v>9000000</v>
          </cell>
          <cell r="D294">
            <v>8952475.8433041479</v>
          </cell>
        </row>
        <row r="295">
          <cell r="B295">
            <v>39315</v>
          </cell>
          <cell r="C295">
            <v>7000000</v>
          </cell>
          <cell r="D295">
            <v>6846545.4689669274</v>
          </cell>
        </row>
        <row r="296">
          <cell r="B296">
            <v>39231</v>
          </cell>
          <cell r="C296">
            <v>5000000</v>
          </cell>
          <cell r="D296">
            <v>4996655.6630726345</v>
          </cell>
        </row>
        <row r="297">
          <cell r="B297">
            <v>39253</v>
          </cell>
          <cell r="C297">
            <v>9000000</v>
          </cell>
          <cell r="D297">
            <v>8952270.9063458927</v>
          </cell>
        </row>
        <row r="298">
          <cell r="B298">
            <v>39317</v>
          </cell>
          <cell r="C298">
            <v>7000000</v>
          </cell>
          <cell r="D298">
            <v>6846545.4689669274</v>
          </cell>
        </row>
        <row r="299">
          <cell r="B299">
            <v>39233</v>
          </cell>
          <cell r="C299">
            <v>5000000</v>
          </cell>
          <cell r="D299">
            <v>4995411.0648491941</v>
          </cell>
        </row>
        <row r="300">
          <cell r="B300">
            <v>39255</v>
          </cell>
          <cell r="C300">
            <v>9000000</v>
          </cell>
          <cell r="D300">
            <v>8952134.2869195826</v>
          </cell>
        </row>
        <row r="303">
          <cell r="B303">
            <v>39258</v>
          </cell>
          <cell r="C303">
            <v>9000000</v>
          </cell>
          <cell r="D303">
            <v>8952134.2869195826</v>
          </cell>
        </row>
        <row r="304">
          <cell r="B304">
            <v>39321</v>
          </cell>
          <cell r="C304">
            <v>7000000</v>
          </cell>
          <cell r="D304">
            <v>6848525.6236715056</v>
          </cell>
        </row>
        <row r="305">
          <cell r="B305">
            <v>39238</v>
          </cell>
          <cell r="C305">
            <v>5000000</v>
          </cell>
          <cell r="D305">
            <v>4996761.0036891159</v>
          </cell>
        </row>
        <row r="306">
          <cell r="B306">
            <v>39260</v>
          </cell>
          <cell r="C306">
            <v>9000000</v>
          </cell>
          <cell r="D306">
            <v>8955619.3853582572</v>
          </cell>
        </row>
        <row r="307">
          <cell r="B307">
            <v>39324</v>
          </cell>
          <cell r="C307">
            <v>7000000</v>
          </cell>
          <cell r="D307">
            <v>6850220.4001440285</v>
          </cell>
        </row>
        <row r="308">
          <cell r="B308">
            <v>39240</v>
          </cell>
          <cell r="C308">
            <v>5000000</v>
          </cell>
          <cell r="D308">
            <v>4997115.3638160108</v>
          </cell>
        </row>
        <row r="309">
          <cell r="B309">
            <v>39262</v>
          </cell>
          <cell r="C309">
            <v>10000000</v>
          </cell>
          <cell r="D309">
            <v>9954715.5896846242</v>
          </cell>
        </row>
        <row r="312">
          <cell r="B312">
            <v>39265</v>
          </cell>
          <cell r="C312">
            <v>10000000</v>
          </cell>
          <cell r="D312">
            <v>9956616.4307630546</v>
          </cell>
        </row>
        <row r="313">
          <cell r="B313">
            <v>39329</v>
          </cell>
          <cell r="C313">
            <v>7000000</v>
          </cell>
          <cell r="D313">
            <v>6855405.4133822881</v>
          </cell>
        </row>
        <row r="314">
          <cell r="B314">
            <v>39245</v>
          </cell>
          <cell r="C314">
            <v>5000000</v>
          </cell>
          <cell r="D314">
            <v>4997364.4037048956</v>
          </cell>
        </row>
        <row r="315">
          <cell r="B315">
            <v>39267</v>
          </cell>
          <cell r="C315">
            <v>10000000</v>
          </cell>
          <cell r="D315">
            <v>9954107.4738166071</v>
          </cell>
        </row>
        <row r="316">
          <cell r="B316">
            <v>39331</v>
          </cell>
          <cell r="C316">
            <v>7000000</v>
          </cell>
          <cell r="D316">
            <v>6855907.6054421142</v>
          </cell>
        </row>
        <row r="317">
          <cell r="B317">
            <v>39247</v>
          </cell>
          <cell r="C317">
            <v>5000000</v>
          </cell>
          <cell r="D317">
            <v>4997172.8323564893</v>
          </cell>
        </row>
        <row r="318">
          <cell r="B318">
            <v>39269</v>
          </cell>
          <cell r="C318">
            <v>10000000</v>
          </cell>
          <cell r="D318">
            <v>9950384.3847118486</v>
          </cell>
        </row>
        <row r="321">
          <cell r="B321">
            <v>39272</v>
          </cell>
          <cell r="C321">
            <v>15000000</v>
          </cell>
          <cell r="D321">
            <v>14920679.21657032</v>
          </cell>
        </row>
        <row r="322">
          <cell r="B322">
            <v>39336</v>
          </cell>
          <cell r="C322">
            <v>8000000</v>
          </cell>
          <cell r="D322">
            <v>7825386.6799591053</v>
          </cell>
        </row>
        <row r="323">
          <cell r="B323">
            <v>39252</v>
          </cell>
          <cell r="C323">
            <v>5000000</v>
          </cell>
          <cell r="D323">
            <v>4996646.0868731951</v>
          </cell>
        </row>
        <row r="324">
          <cell r="B324">
            <v>39428</v>
          </cell>
          <cell r="C324">
            <v>8000000</v>
          </cell>
          <cell r="D324">
            <v>7620041.7536534443</v>
          </cell>
        </row>
        <row r="325">
          <cell r="B325">
            <v>39274</v>
          </cell>
          <cell r="C325">
            <v>15000000</v>
          </cell>
          <cell r="D325">
            <v>14920906.929514455</v>
          </cell>
        </row>
        <row r="326">
          <cell r="B326">
            <v>39338</v>
          </cell>
          <cell r="C326">
            <v>8000000</v>
          </cell>
          <cell r="D326">
            <v>7824432.5946568772</v>
          </cell>
        </row>
        <row r="327">
          <cell r="B327">
            <v>39254</v>
          </cell>
          <cell r="C327">
            <v>5000000</v>
          </cell>
          <cell r="D327">
            <v>4996847.194769985</v>
          </cell>
        </row>
        <row r="328">
          <cell r="B328">
            <v>39276</v>
          </cell>
          <cell r="C328">
            <v>15000000</v>
          </cell>
          <cell r="D328">
            <v>14919996.119438451</v>
          </cell>
        </row>
        <row r="331">
          <cell r="B331">
            <v>39279</v>
          </cell>
          <cell r="C331">
            <v>15000000</v>
          </cell>
          <cell r="D331">
            <v>14919882.275997384</v>
          </cell>
        </row>
        <row r="332">
          <cell r="B332">
            <v>39343</v>
          </cell>
          <cell r="C332">
            <v>8000000</v>
          </cell>
          <cell r="D332">
            <v>7824623.3931050599</v>
          </cell>
        </row>
        <row r="333">
          <cell r="B333">
            <v>39259</v>
          </cell>
          <cell r="C333">
            <v>5000000</v>
          </cell>
          <cell r="D333">
            <v>4996607.7824424943</v>
          </cell>
        </row>
        <row r="334">
          <cell r="B334">
            <v>39435</v>
          </cell>
          <cell r="C334">
            <v>8000000</v>
          </cell>
          <cell r="D334">
            <v>7620041.7536534443</v>
          </cell>
        </row>
        <row r="335">
          <cell r="B335">
            <v>39281</v>
          </cell>
          <cell r="C335">
            <v>15000000</v>
          </cell>
          <cell r="D335">
            <v>14919882.275997384</v>
          </cell>
        </row>
        <row r="336">
          <cell r="B336">
            <v>39345</v>
          </cell>
          <cell r="C336">
            <v>8000000</v>
          </cell>
          <cell r="D336">
            <v>7824623.3931050599</v>
          </cell>
        </row>
        <row r="337">
          <cell r="B337">
            <v>39261</v>
          </cell>
          <cell r="C337">
            <v>5000000</v>
          </cell>
          <cell r="D337">
            <v>4995219.6432290962</v>
          </cell>
        </row>
        <row r="338">
          <cell r="B338">
            <v>39283</v>
          </cell>
          <cell r="C338">
            <v>4650000</v>
          </cell>
          <cell r="D338">
            <v>4625198.7970259199</v>
          </cell>
        </row>
        <row r="341">
          <cell r="B341">
            <v>39286</v>
          </cell>
          <cell r="C341">
            <v>15000000</v>
          </cell>
          <cell r="D341">
            <v>14919882.275997384</v>
          </cell>
        </row>
        <row r="342">
          <cell r="B342">
            <v>39350</v>
          </cell>
          <cell r="C342">
            <v>8000000</v>
          </cell>
          <cell r="D342">
            <v>7824623.3931050599</v>
          </cell>
        </row>
        <row r="343">
          <cell r="B343">
            <v>39266</v>
          </cell>
          <cell r="C343">
            <v>5000000</v>
          </cell>
          <cell r="D343">
            <v>4995286.6391273551</v>
          </cell>
        </row>
        <row r="344">
          <cell r="B344">
            <v>39442</v>
          </cell>
          <cell r="C344">
            <v>8000000</v>
          </cell>
          <cell r="D344">
            <v>7620041.7536534443</v>
          </cell>
        </row>
        <row r="345">
          <cell r="B345">
            <v>39288</v>
          </cell>
          <cell r="C345">
            <v>15000000</v>
          </cell>
          <cell r="D345">
            <v>14919996.119438451</v>
          </cell>
        </row>
        <row r="346">
          <cell r="B346">
            <v>39352</v>
          </cell>
          <cell r="C346">
            <v>8000000</v>
          </cell>
          <cell r="D346">
            <v>7825768.3792324476</v>
          </cell>
        </row>
        <row r="347">
          <cell r="B347">
            <v>39268</v>
          </cell>
          <cell r="C347">
            <v>5000000</v>
          </cell>
          <cell r="D347">
            <v>4996014.1388568897</v>
          </cell>
        </row>
        <row r="348">
          <cell r="B348">
            <v>39290</v>
          </cell>
          <cell r="C348">
            <v>15000000</v>
          </cell>
          <cell r="D348">
            <v>14928539.33172496</v>
          </cell>
        </row>
        <row r="351">
          <cell r="B351">
            <v>39293</v>
          </cell>
          <cell r="C351">
            <v>11000000</v>
          </cell>
          <cell r="D351">
            <v>10948431.388375629</v>
          </cell>
        </row>
        <row r="352">
          <cell r="B352">
            <v>39357</v>
          </cell>
          <cell r="C352">
            <v>8000000</v>
          </cell>
          <cell r="D352">
            <v>7828059.3570643282</v>
          </cell>
        </row>
        <row r="353">
          <cell r="B353">
            <v>39273</v>
          </cell>
          <cell r="C353">
            <v>5000000</v>
          </cell>
          <cell r="D353">
            <v>4996416.2690979457</v>
          </cell>
        </row>
        <row r="354">
          <cell r="B354">
            <v>39451</v>
          </cell>
          <cell r="C354">
            <v>5000000</v>
          </cell>
          <cell r="D354">
            <v>4763699.6170246536</v>
          </cell>
        </row>
        <row r="355">
          <cell r="B355">
            <v>39295</v>
          </cell>
          <cell r="C355">
            <v>11000000</v>
          </cell>
          <cell r="D355">
            <v>10949936.291279761</v>
          </cell>
        </row>
        <row r="356">
          <cell r="B356">
            <v>39359</v>
          </cell>
          <cell r="C356">
            <v>8000000</v>
          </cell>
          <cell r="D356">
            <v>7839725.9317729063</v>
          </cell>
        </row>
        <row r="357">
          <cell r="B357">
            <v>39275</v>
          </cell>
          <cell r="C357">
            <v>5000000</v>
          </cell>
          <cell r="D357">
            <v>4996722.6974964915</v>
          </cell>
        </row>
        <row r="358">
          <cell r="B358">
            <v>39297</v>
          </cell>
          <cell r="C358">
            <v>11000000</v>
          </cell>
          <cell r="D358">
            <v>10953365.670542402</v>
          </cell>
        </row>
        <row r="361">
          <cell r="B361">
            <v>39300</v>
          </cell>
          <cell r="C361">
            <v>11000000</v>
          </cell>
          <cell r="D361">
            <v>10957048.370388079</v>
          </cell>
        </row>
        <row r="362">
          <cell r="B362">
            <v>39364</v>
          </cell>
          <cell r="C362">
            <v>8000000</v>
          </cell>
          <cell r="D362">
            <v>7849698.7006060397</v>
          </cell>
        </row>
        <row r="363">
          <cell r="B363">
            <v>39280</v>
          </cell>
          <cell r="C363">
            <v>5000000</v>
          </cell>
          <cell r="D363">
            <v>4997172.8323564893</v>
          </cell>
        </row>
        <row r="364">
          <cell r="B364">
            <v>39456</v>
          </cell>
          <cell r="C364">
            <v>5000000</v>
          </cell>
          <cell r="D364">
            <v>4782286.7244244618</v>
          </cell>
        </row>
        <row r="365">
          <cell r="B365">
            <v>39302</v>
          </cell>
          <cell r="C365">
            <v>11000000</v>
          </cell>
          <cell r="D365">
            <v>10960984.89977592</v>
          </cell>
        </row>
        <row r="366">
          <cell r="B366">
            <v>39366</v>
          </cell>
          <cell r="C366">
            <v>8000000</v>
          </cell>
          <cell r="D366">
            <v>7861429.9133331189</v>
          </cell>
        </row>
        <row r="367">
          <cell r="B367">
            <v>39282</v>
          </cell>
          <cell r="C367">
            <v>5000000</v>
          </cell>
          <cell r="D367">
            <v>4998082.9270964554</v>
          </cell>
        </row>
        <row r="368">
          <cell r="B368">
            <v>39304</v>
          </cell>
          <cell r="C368">
            <v>11000000</v>
          </cell>
          <cell r="D368">
            <v>10965343.506113281</v>
          </cell>
        </row>
        <row r="371">
          <cell r="B371">
            <v>39307</v>
          </cell>
          <cell r="C371">
            <v>11000000</v>
          </cell>
          <cell r="D371">
            <v>10967943.555657055</v>
          </cell>
        </row>
        <row r="372">
          <cell r="B372">
            <v>39371</v>
          </cell>
          <cell r="C372">
            <v>8000000</v>
          </cell>
          <cell r="D372">
            <v>7871458.0123759806</v>
          </cell>
        </row>
        <row r="373">
          <cell r="B373">
            <v>39287</v>
          </cell>
          <cell r="C373">
            <v>5000000</v>
          </cell>
          <cell r="D373">
            <v>4997891.3006567089</v>
          </cell>
        </row>
        <row r="374">
          <cell r="B374">
            <v>39463</v>
          </cell>
          <cell r="C374">
            <v>5000000</v>
          </cell>
          <cell r="D374">
            <v>4802672.0225012423</v>
          </cell>
        </row>
        <row r="375">
          <cell r="B375">
            <v>39309</v>
          </cell>
          <cell r="C375">
            <v>11000000</v>
          </cell>
          <cell r="D375">
            <v>10968363.033966685</v>
          </cell>
        </row>
        <row r="376">
          <cell r="B376">
            <v>39373</v>
          </cell>
          <cell r="C376">
            <v>8000000</v>
          </cell>
          <cell r="D376">
            <v>7880931.0078469245</v>
          </cell>
        </row>
        <row r="377">
          <cell r="B377">
            <v>39289</v>
          </cell>
          <cell r="C377">
            <v>12000000</v>
          </cell>
          <cell r="D377">
            <v>11993858.487256799</v>
          </cell>
        </row>
        <row r="378">
          <cell r="B378">
            <v>39311</v>
          </cell>
          <cell r="C378">
            <v>11000000</v>
          </cell>
          <cell r="D378">
            <v>10967440.22403626</v>
          </cell>
        </row>
        <row r="379">
          <cell r="B379">
            <v>39290</v>
          </cell>
          <cell r="C379">
            <v>12000000</v>
          </cell>
          <cell r="D379">
            <v>11993099.860354315</v>
          </cell>
        </row>
        <row r="382">
          <cell r="B382">
            <v>39314</v>
          </cell>
          <cell r="C382">
            <v>11000000</v>
          </cell>
          <cell r="D382">
            <v>10961739.025975091</v>
          </cell>
        </row>
        <row r="383">
          <cell r="B383">
            <v>39293</v>
          </cell>
          <cell r="C383">
            <v>12000000</v>
          </cell>
          <cell r="D383">
            <v>11992961.938500749</v>
          </cell>
        </row>
        <row r="384">
          <cell r="B384">
            <v>39378</v>
          </cell>
          <cell r="C384">
            <v>8000000</v>
          </cell>
          <cell r="D384">
            <v>7876288.3260999154</v>
          </cell>
        </row>
        <row r="385">
          <cell r="B385">
            <v>39294</v>
          </cell>
          <cell r="C385">
            <v>12000000</v>
          </cell>
          <cell r="D385">
            <v>11990755.620187614</v>
          </cell>
        </row>
        <row r="386">
          <cell r="B386">
            <v>39470</v>
          </cell>
          <cell r="C386">
            <v>5000000</v>
          </cell>
          <cell r="D386">
            <v>4762526.0960334027</v>
          </cell>
        </row>
        <row r="387">
          <cell r="B387">
            <v>39316</v>
          </cell>
          <cell r="C387">
            <v>11000000</v>
          </cell>
          <cell r="D387">
            <v>10941247.002398081</v>
          </cell>
        </row>
        <row r="388">
          <cell r="B388">
            <v>39295</v>
          </cell>
          <cell r="C388">
            <v>12000000</v>
          </cell>
          <cell r="D388">
            <v>11988504.174079651</v>
          </cell>
        </row>
        <row r="389">
          <cell r="B389">
            <v>39380</v>
          </cell>
          <cell r="C389">
            <v>8000000</v>
          </cell>
          <cell r="D389">
            <v>7849890.7332846392</v>
          </cell>
        </row>
        <row r="390">
          <cell r="B390">
            <v>39296</v>
          </cell>
          <cell r="C390">
            <v>0</v>
          </cell>
          <cell r="D390">
            <v>0</v>
          </cell>
        </row>
        <row r="391">
          <cell r="B391">
            <v>39318</v>
          </cell>
          <cell r="C391">
            <v>6000000</v>
          </cell>
          <cell r="D391">
            <v>5967952.9103989536</v>
          </cell>
        </row>
        <row r="392">
          <cell r="B392">
            <v>39297</v>
          </cell>
          <cell r="C392">
            <v>4000000</v>
          </cell>
          <cell r="D392">
            <v>3996168.0580265499</v>
          </cell>
        </row>
        <row r="395">
          <cell r="B395">
            <v>39321</v>
          </cell>
          <cell r="C395">
            <v>11000000</v>
          </cell>
          <cell r="D395">
            <v>10941330.487588197</v>
          </cell>
        </row>
        <row r="396">
          <cell r="B396">
            <v>39300</v>
          </cell>
          <cell r="C396">
            <v>3500000</v>
          </cell>
          <cell r="D396">
            <v>3496667.1493116566</v>
          </cell>
        </row>
        <row r="397">
          <cell r="B397">
            <v>39385</v>
          </cell>
          <cell r="C397">
            <v>8000000</v>
          </cell>
          <cell r="D397">
            <v>7825577.5249413485</v>
          </cell>
        </row>
        <row r="398">
          <cell r="B398">
            <v>39301</v>
          </cell>
          <cell r="C398">
            <v>12000000</v>
          </cell>
          <cell r="D398">
            <v>11989354.110500785</v>
          </cell>
        </row>
        <row r="399">
          <cell r="B399">
            <v>39477</v>
          </cell>
          <cell r="C399">
            <v>7000000</v>
          </cell>
          <cell r="D399">
            <v>6670704.7710551471</v>
          </cell>
        </row>
        <row r="400">
          <cell r="B400">
            <v>39323</v>
          </cell>
          <cell r="C400">
            <v>15000000</v>
          </cell>
          <cell r="D400">
            <v>14919882.275997384</v>
          </cell>
        </row>
        <row r="401">
          <cell r="B401">
            <v>39387</v>
          </cell>
          <cell r="C401">
            <v>10000000</v>
          </cell>
          <cell r="D401">
            <v>9781971.9061766863</v>
          </cell>
        </row>
        <row r="402">
          <cell r="B402">
            <v>39303</v>
          </cell>
          <cell r="C402">
            <v>2500000</v>
          </cell>
          <cell r="D402">
            <v>2497648.1050583329</v>
          </cell>
        </row>
        <row r="403">
          <cell r="B403">
            <v>39325</v>
          </cell>
          <cell r="C403">
            <v>15000000</v>
          </cell>
          <cell r="D403">
            <v>14919882.275997384</v>
          </cell>
        </row>
        <row r="404">
          <cell r="B404">
            <v>39298</v>
          </cell>
        </row>
        <row r="405">
          <cell r="B405">
            <v>39299</v>
          </cell>
        </row>
        <row r="406">
          <cell r="B406">
            <v>39328</v>
          </cell>
          <cell r="C406">
            <v>15000000</v>
          </cell>
          <cell r="D406">
            <v>14920109.964616856</v>
          </cell>
        </row>
        <row r="407">
          <cell r="B407">
            <v>39392</v>
          </cell>
          <cell r="C407">
            <v>10000000</v>
          </cell>
          <cell r="D407">
            <v>9782687.6446799207</v>
          </cell>
        </row>
        <row r="408">
          <cell r="B408">
            <v>39308</v>
          </cell>
          <cell r="C408">
            <v>16300000</v>
          </cell>
          <cell r="D408">
            <v>16284447.237515073</v>
          </cell>
        </row>
        <row r="409">
          <cell r="B409">
            <v>39484</v>
          </cell>
          <cell r="C409">
            <v>7000000</v>
          </cell>
          <cell r="D409">
            <v>6670387.8119091615</v>
          </cell>
        </row>
        <row r="410">
          <cell r="B410">
            <v>39330</v>
          </cell>
          <cell r="C410">
            <v>15000000</v>
          </cell>
          <cell r="D410">
            <v>14921362.376254894</v>
          </cell>
        </row>
        <row r="411">
          <cell r="B411">
            <v>39394</v>
          </cell>
          <cell r="C411">
            <v>10000000</v>
          </cell>
          <cell r="D411">
            <v>9781494.8053562921</v>
          </cell>
        </row>
        <row r="412">
          <cell r="B412">
            <v>39310</v>
          </cell>
          <cell r="C412">
            <v>20000000</v>
          </cell>
          <cell r="D412">
            <v>19981031.70551791</v>
          </cell>
        </row>
        <row r="413">
          <cell r="B413">
            <v>39332</v>
          </cell>
          <cell r="C413">
            <v>15000000</v>
          </cell>
          <cell r="D413">
            <v>14920679.21657032</v>
          </cell>
        </row>
        <row r="414">
          <cell r="B414">
            <v>39305</v>
          </cell>
        </row>
        <row r="415">
          <cell r="B415">
            <v>39306</v>
          </cell>
        </row>
        <row r="416">
          <cell r="B416">
            <v>39335</v>
          </cell>
          <cell r="C416">
            <v>15000000</v>
          </cell>
          <cell r="D416">
            <v>14920109.964616856</v>
          </cell>
        </row>
        <row r="417">
          <cell r="B417">
            <v>39399</v>
          </cell>
          <cell r="C417">
            <v>10000000</v>
          </cell>
          <cell r="D417">
            <v>9781733.3499488812</v>
          </cell>
        </row>
        <row r="418">
          <cell r="B418">
            <v>39315</v>
          </cell>
          <cell r="C418">
            <v>17500000</v>
          </cell>
          <cell r="D418">
            <v>17483268.751301836</v>
          </cell>
        </row>
        <row r="419">
          <cell r="B419">
            <v>39491</v>
          </cell>
          <cell r="C419">
            <v>7000000</v>
          </cell>
          <cell r="D419">
            <v>6672924.3287769407</v>
          </cell>
        </row>
        <row r="420">
          <cell r="B420">
            <v>39337</v>
          </cell>
          <cell r="C420">
            <v>1910000</v>
          </cell>
          <cell r="D420">
            <v>1899841.8320018225</v>
          </cell>
        </row>
        <row r="421">
          <cell r="B421">
            <v>39401</v>
          </cell>
          <cell r="C421">
            <v>10000000</v>
          </cell>
          <cell r="D421">
            <v>9780540.7433210965</v>
          </cell>
        </row>
        <row r="422">
          <cell r="B422">
            <v>39317</v>
          </cell>
          <cell r="C422">
            <v>5000000</v>
          </cell>
          <cell r="D422">
            <v>4995210.0725331875</v>
          </cell>
        </row>
        <row r="423">
          <cell r="B423">
            <v>39339</v>
          </cell>
          <cell r="C423">
            <v>7500000</v>
          </cell>
          <cell r="D423">
            <v>7460111.9057663186</v>
          </cell>
        </row>
        <row r="424">
          <cell r="B424">
            <v>39312</v>
          </cell>
        </row>
        <row r="425">
          <cell r="B425">
            <v>39313</v>
          </cell>
        </row>
        <row r="426">
          <cell r="B426">
            <v>39342</v>
          </cell>
          <cell r="C426">
            <v>9500000</v>
          </cell>
          <cell r="D426">
            <v>9449402.9775906764</v>
          </cell>
        </row>
        <row r="427">
          <cell r="B427">
            <v>39406</v>
          </cell>
          <cell r="C427">
            <v>5000000</v>
          </cell>
          <cell r="D427">
            <v>4890389.6206906624</v>
          </cell>
        </row>
        <row r="428">
          <cell r="B428">
            <v>39323</v>
          </cell>
          <cell r="C428">
            <v>11055000</v>
          </cell>
          <cell r="D428">
            <v>11042922.370930204</v>
          </cell>
        </row>
        <row r="429">
          <cell r="B429">
            <v>39498</v>
          </cell>
          <cell r="C429">
            <v>7000000</v>
          </cell>
          <cell r="D429">
            <v>6667853.2226739367</v>
          </cell>
        </row>
        <row r="430">
          <cell r="B430">
            <v>39344</v>
          </cell>
          <cell r="C430">
            <v>8090000</v>
          </cell>
          <cell r="D430">
            <v>8046789.8408545889</v>
          </cell>
        </row>
        <row r="431">
          <cell r="B431">
            <v>39408</v>
          </cell>
          <cell r="C431">
            <v>10000000</v>
          </cell>
          <cell r="D431">
            <v>9780540.7433210965</v>
          </cell>
        </row>
        <row r="432">
          <cell r="B432">
            <v>39324</v>
          </cell>
          <cell r="C432">
            <v>4444000</v>
          </cell>
          <cell r="D432">
            <v>4439751.2189020207</v>
          </cell>
        </row>
        <row r="433">
          <cell r="B433">
            <v>39346</v>
          </cell>
          <cell r="C433">
            <v>3000000</v>
          </cell>
          <cell r="D433">
            <v>2983999.2238876903</v>
          </cell>
        </row>
        <row r="434">
          <cell r="B434">
            <v>39319</v>
          </cell>
        </row>
        <row r="435">
          <cell r="B435">
            <v>39320</v>
          </cell>
        </row>
        <row r="436">
          <cell r="B436">
            <v>39349</v>
          </cell>
          <cell r="C436">
            <v>15000000</v>
          </cell>
          <cell r="D436">
            <v>14919882.275997384</v>
          </cell>
        </row>
        <row r="437">
          <cell r="B437">
            <v>39329</v>
          </cell>
          <cell r="C437">
            <v>3000000</v>
          </cell>
          <cell r="D437">
            <v>2996715.927750411</v>
          </cell>
        </row>
        <row r="438">
          <cell r="B438">
            <v>39413</v>
          </cell>
          <cell r="D438">
            <v>0</v>
          </cell>
        </row>
        <row r="439">
          <cell r="B439">
            <v>39329</v>
          </cell>
          <cell r="D439">
            <v>0</v>
          </cell>
        </row>
        <row r="440">
          <cell r="B440">
            <v>39505</v>
          </cell>
          <cell r="C440">
            <v>2000000</v>
          </cell>
          <cell r="D440">
            <v>1905100.920763982</v>
          </cell>
        </row>
        <row r="441">
          <cell r="B441">
            <v>39351</v>
          </cell>
          <cell r="C441">
            <v>3000000</v>
          </cell>
          <cell r="D441">
            <v>2983999.2238876903</v>
          </cell>
        </row>
        <row r="442">
          <cell r="B442">
            <v>39415</v>
          </cell>
          <cell r="C442">
            <v>10000000</v>
          </cell>
          <cell r="D442">
            <v>9780779.2413813248</v>
          </cell>
        </row>
        <row r="443">
          <cell r="B443">
            <v>39331</v>
          </cell>
          <cell r="C443">
            <v>13555000</v>
          </cell>
          <cell r="D443">
            <v>13542040.452794079</v>
          </cell>
        </row>
        <row r="444">
          <cell r="B444">
            <v>39353</v>
          </cell>
          <cell r="C444">
            <v>15000000</v>
          </cell>
          <cell r="D444">
            <v>14919996.119438451</v>
          </cell>
        </row>
        <row r="445">
          <cell r="B445">
            <v>39326</v>
          </cell>
          <cell r="D445">
            <v>0</v>
          </cell>
        </row>
        <row r="446">
          <cell r="B446">
            <v>39327</v>
          </cell>
          <cell r="D446">
            <v>0</v>
          </cell>
        </row>
        <row r="447">
          <cell r="B447">
            <v>39356</v>
          </cell>
          <cell r="C447">
            <v>12000000</v>
          </cell>
          <cell r="D447">
            <v>11936087.971693484</v>
          </cell>
        </row>
        <row r="448">
          <cell r="B448">
            <v>39420</v>
          </cell>
          <cell r="C448">
            <v>10000000</v>
          </cell>
          <cell r="D448">
            <v>9782449.0535413548</v>
          </cell>
        </row>
        <row r="449">
          <cell r="B449">
            <v>39336</v>
          </cell>
          <cell r="C449">
            <v>15000000</v>
          </cell>
          <cell r="D449">
            <v>14986204.480259268</v>
          </cell>
        </row>
        <row r="450">
          <cell r="B450">
            <v>39512</v>
          </cell>
          <cell r="C450">
            <v>12000000</v>
          </cell>
          <cell r="D450">
            <v>11447460.859092733</v>
          </cell>
        </row>
        <row r="451">
          <cell r="B451">
            <v>39358</v>
          </cell>
          <cell r="C451">
            <v>15000000</v>
          </cell>
          <cell r="D451">
            <v>14926829.906660283</v>
          </cell>
        </row>
        <row r="452">
          <cell r="B452">
            <v>39422</v>
          </cell>
          <cell r="C452">
            <v>10000000</v>
          </cell>
          <cell r="D452">
            <v>9788417.3255523015</v>
          </cell>
        </row>
        <row r="453">
          <cell r="B453">
            <v>39338</v>
          </cell>
          <cell r="C453">
            <v>15000000</v>
          </cell>
          <cell r="D453">
            <v>14986692.63812598</v>
          </cell>
        </row>
        <row r="454">
          <cell r="B454">
            <v>39360</v>
          </cell>
          <cell r="C454">
            <v>15000000</v>
          </cell>
          <cell r="D454">
            <v>14925234.796433428</v>
          </cell>
        </row>
        <row r="455">
          <cell r="B455">
            <v>39333</v>
          </cell>
        </row>
        <row r="456">
          <cell r="B456">
            <v>39334</v>
          </cell>
        </row>
        <row r="457">
          <cell r="B457">
            <v>39363</v>
          </cell>
          <cell r="C457">
            <v>15000000</v>
          </cell>
          <cell r="D457">
            <v>14925690.507424407</v>
          </cell>
        </row>
        <row r="458">
          <cell r="B458">
            <v>39427</v>
          </cell>
          <cell r="C458">
            <v>10000000</v>
          </cell>
          <cell r="D458">
            <v>9786267.9088702723</v>
          </cell>
        </row>
        <row r="459">
          <cell r="B459">
            <v>39343</v>
          </cell>
          <cell r="C459">
            <v>15000000</v>
          </cell>
          <cell r="D459">
            <v>14985630.217599563</v>
          </cell>
        </row>
        <row r="460">
          <cell r="B460">
            <v>39519</v>
          </cell>
          <cell r="C460">
            <v>12000000</v>
          </cell>
          <cell r="D460">
            <v>11437124.278716974</v>
          </cell>
        </row>
        <row r="461">
          <cell r="B461">
            <v>39365</v>
          </cell>
          <cell r="C461">
            <v>15000000</v>
          </cell>
          <cell r="D461">
            <v>14923867.830410345</v>
          </cell>
        </row>
        <row r="462">
          <cell r="B462">
            <v>39429</v>
          </cell>
          <cell r="C462">
            <v>10000000</v>
          </cell>
          <cell r="D462">
            <v>9783642.1256289333</v>
          </cell>
        </row>
        <row r="463">
          <cell r="B463">
            <v>39345</v>
          </cell>
          <cell r="C463">
            <v>11000000</v>
          </cell>
          <cell r="D463">
            <v>10989588.493969275</v>
          </cell>
        </row>
        <row r="464">
          <cell r="B464">
            <v>39367</v>
          </cell>
          <cell r="C464">
            <v>15000000</v>
          </cell>
          <cell r="D464">
            <v>14923184.441292329</v>
          </cell>
        </row>
        <row r="465">
          <cell r="B465">
            <v>39340</v>
          </cell>
        </row>
        <row r="466">
          <cell r="B466">
            <v>39341</v>
          </cell>
        </row>
        <row r="467">
          <cell r="B467">
            <v>39370</v>
          </cell>
          <cell r="C467">
            <v>15000000</v>
          </cell>
          <cell r="D467">
            <v>14921817.850800356</v>
          </cell>
        </row>
        <row r="468">
          <cell r="B468">
            <v>39434</v>
          </cell>
          <cell r="C468">
            <v>10000000</v>
          </cell>
          <cell r="D468">
            <v>9786745.4754400942</v>
          </cell>
        </row>
        <row r="469">
          <cell r="B469">
            <v>39350</v>
          </cell>
          <cell r="C469">
            <v>15000000</v>
          </cell>
          <cell r="D469">
            <v>14985716.354192814</v>
          </cell>
        </row>
        <row r="470">
          <cell r="B470">
            <v>39526</v>
          </cell>
          <cell r="C470">
            <v>12000000</v>
          </cell>
          <cell r="D470">
            <v>11430062.630480167</v>
          </cell>
        </row>
        <row r="471">
          <cell r="B471">
            <v>39372</v>
          </cell>
          <cell r="C471">
            <v>9000000</v>
          </cell>
          <cell r="D471">
            <v>8952202.5961115006</v>
          </cell>
        </row>
        <row r="472">
          <cell r="B472">
            <v>39436</v>
          </cell>
          <cell r="C472">
            <v>10000000</v>
          </cell>
          <cell r="D472">
            <v>9783403.4879307654</v>
          </cell>
        </row>
        <row r="473">
          <cell r="B473">
            <v>39352</v>
          </cell>
          <cell r="C473">
            <v>3000000</v>
          </cell>
          <cell r="D473">
            <v>2997131.7859374578</v>
          </cell>
        </row>
        <row r="474">
          <cell r="B474">
            <v>39374</v>
          </cell>
          <cell r="C474">
            <v>1500000</v>
          </cell>
          <cell r="D474">
            <v>1492113.4649409207</v>
          </cell>
        </row>
        <row r="475">
          <cell r="B475">
            <v>39347</v>
          </cell>
        </row>
        <row r="476">
          <cell r="B476">
            <v>39348</v>
          </cell>
        </row>
        <row r="477">
          <cell r="B477">
            <v>39377</v>
          </cell>
          <cell r="C477">
            <v>5000000</v>
          </cell>
          <cell r="D477">
            <v>4973369.9882056182</v>
          </cell>
        </row>
        <row r="478">
          <cell r="B478">
            <v>39441</v>
          </cell>
          <cell r="C478">
            <v>4800000</v>
          </cell>
          <cell r="D478">
            <v>4694659.5567941265</v>
          </cell>
        </row>
        <row r="479">
          <cell r="B479">
            <v>39357</v>
          </cell>
          <cell r="C479">
            <v>0</v>
          </cell>
          <cell r="D479">
            <v>0</v>
          </cell>
        </row>
        <row r="480">
          <cell r="B480">
            <v>39533</v>
          </cell>
          <cell r="C480">
            <v>10000000</v>
          </cell>
          <cell r="D480">
            <v>9525052.1920668054</v>
          </cell>
        </row>
        <row r="481">
          <cell r="B481">
            <v>39379</v>
          </cell>
          <cell r="C481">
            <v>1000000</v>
          </cell>
          <cell r="D481">
            <v>994658.8183998256</v>
          </cell>
        </row>
        <row r="482">
          <cell r="B482">
            <v>39443</v>
          </cell>
          <cell r="C482">
            <v>6900000</v>
          </cell>
          <cell r="D482">
            <v>6748902.2482406218</v>
          </cell>
        </row>
        <row r="483">
          <cell r="B483">
            <v>39359</v>
          </cell>
          <cell r="C483">
            <v>8100000</v>
          </cell>
          <cell r="D483">
            <v>8092255.8220311357</v>
          </cell>
        </row>
        <row r="484">
          <cell r="B484">
            <v>39381</v>
          </cell>
          <cell r="C484">
            <v>9500000</v>
          </cell>
          <cell r="D484">
            <v>9449475.0806373376</v>
          </cell>
        </row>
        <row r="485">
          <cell r="B485">
            <v>39354</v>
          </cell>
        </row>
        <row r="486">
          <cell r="B486">
            <v>39355</v>
          </cell>
        </row>
        <row r="487">
          <cell r="B487">
            <v>39384</v>
          </cell>
          <cell r="C487">
            <v>17000000</v>
          </cell>
          <cell r="D487">
            <v>16909716.014877278</v>
          </cell>
        </row>
        <row r="488">
          <cell r="B488">
            <v>39364</v>
          </cell>
          <cell r="C488">
            <v>15000000</v>
          </cell>
          <cell r="D488">
            <v>14986147.052012742</v>
          </cell>
        </row>
        <row r="489">
          <cell r="B489">
            <v>39540</v>
          </cell>
          <cell r="C489">
            <v>30000000</v>
          </cell>
          <cell r="D489">
            <v>28588734.733093485</v>
          </cell>
        </row>
        <row r="490">
          <cell r="B490">
            <v>39366</v>
          </cell>
          <cell r="C490">
            <v>15000000</v>
          </cell>
          <cell r="D490">
            <v>14987152.109876217</v>
          </cell>
        </row>
        <row r="491">
          <cell r="B491">
            <v>39451</v>
          </cell>
          <cell r="C491">
            <v>22750000</v>
          </cell>
          <cell r="D491">
            <v>22259957.703734741</v>
          </cell>
        </row>
        <row r="492">
          <cell r="B492">
            <v>39361</v>
          </cell>
          <cell r="C492">
            <v>0</v>
          </cell>
        </row>
        <row r="493">
          <cell r="B493">
            <v>39362</v>
          </cell>
          <cell r="C493">
            <v>0</v>
          </cell>
        </row>
        <row r="494">
          <cell r="B494">
            <v>39391</v>
          </cell>
          <cell r="C494">
            <v>20000000</v>
          </cell>
          <cell r="D494">
            <v>19896212.633277372</v>
          </cell>
        </row>
        <row r="495">
          <cell r="B495">
            <v>39371</v>
          </cell>
          <cell r="C495">
            <v>15000000</v>
          </cell>
          <cell r="D495">
            <v>14987353.137626331</v>
          </cell>
        </row>
        <row r="496">
          <cell r="B496">
            <v>39546</v>
          </cell>
          <cell r="C496">
            <v>30000000</v>
          </cell>
          <cell r="D496">
            <v>28590720.313824277</v>
          </cell>
        </row>
        <row r="497">
          <cell r="B497">
            <v>39373</v>
          </cell>
          <cell r="C497">
            <v>15000000</v>
          </cell>
          <cell r="D497">
            <v>14988473.248107551</v>
          </cell>
        </row>
        <row r="498">
          <cell r="B498">
            <v>39458</v>
          </cell>
          <cell r="C498">
            <v>40000000</v>
          </cell>
          <cell r="D498">
            <v>39128841.896162234</v>
          </cell>
        </row>
        <row r="499">
          <cell r="B499">
            <v>39368</v>
          </cell>
          <cell r="C499">
            <v>0</v>
          </cell>
          <cell r="D499">
            <v>0</v>
          </cell>
        </row>
        <row r="500">
          <cell r="B500">
            <v>39369</v>
          </cell>
          <cell r="C500">
            <v>0</v>
          </cell>
          <cell r="D500">
            <v>0</v>
          </cell>
        </row>
        <row r="501">
          <cell r="B501">
            <v>39398</v>
          </cell>
          <cell r="C501">
            <v>20000000</v>
          </cell>
          <cell r="D501">
            <v>19896516.310782496</v>
          </cell>
        </row>
        <row r="502">
          <cell r="B502">
            <v>39378</v>
          </cell>
          <cell r="C502">
            <v>15000000</v>
          </cell>
          <cell r="D502">
            <v>14989421.164679393</v>
          </cell>
        </row>
        <row r="503">
          <cell r="B503">
            <v>39554</v>
          </cell>
          <cell r="C503">
            <v>30000000</v>
          </cell>
          <cell r="D503">
            <v>28588734.733093485</v>
          </cell>
        </row>
        <row r="504">
          <cell r="B504">
            <v>39380</v>
          </cell>
          <cell r="C504">
            <v>15000000</v>
          </cell>
          <cell r="D504">
            <v>14989047.728687013</v>
          </cell>
        </row>
        <row r="505">
          <cell r="B505">
            <v>39465</v>
          </cell>
          <cell r="C505">
            <v>16500000</v>
          </cell>
          <cell r="D505">
            <v>16141828.30830423</v>
          </cell>
        </row>
        <row r="506">
          <cell r="B506">
            <v>39375</v>
          </cell>
          <cell r="C506">
            <v>0</v>
          </cell>
          <cell r="D506">
            <v>0</v>
          </cell>
        </row>
        <row r="507">
          <cell r="B507">
            <v>39376</v>
          </cell>
          <cell r="C507">
            <v>0</v>
          </cell>
          <cell r="D507">
            <v>0</v>
          </cell>
        </row>
        <row r="508">
          <cell r="B508">
            <v>39405</v>
          </cell>
          <cell r="C508">
            <v>13700000</v>
          </cell>
          <cell r="D508">
            <v>13630778.054242892</v>
          </cell>
        </row>
        <row r="509">
          <cell r="B509">
            <v>39385</v>
          </cell>
          <cell r="C509">
            <v>1300000</v>
          </cell>
          <cell r="D509">
            <v>1298963.6761027912</v>
          </cell>
        </row>
        <row r="510">
          <cell r="B510">
            <v>39561</v>
          </cell>
          <cell r="C510">
            <v>30000000</v>
          </cell>
          <cell r="D510">
            <v>28576513.811459731</v>
          </cell>
        </row>
        <row r="511">
          <cell r="B511">
            <v>39387</v>
          </cell>
          <cell r="C511">
            <v>15000000</v>
          </cell>
          <cell r="D511">
            <v>14988013.695348842</v>
          </cell>
        </row>
        <row r="512">
          <cell r="B512">
            <v>39472</v>
          </cell>
          <cell r="C512">
            <v>19000000</v>
          </cell>
          <cell r="D512">
            <v>18550007.315684211</v>
          </cell>
        </row>
        <row r="513">
          <cell r="B513">
            <v>39382</v>
          </cell>
          <cell r="C513">
            <v>0</v>
          </cell>
          <cell r="D513">
            <v>0</v>
          </cell>
        </row>
        <row r="514">
          <cell r="B514">
            <v>39383</v>
          </cell>
          <cell r="C514">
            <v>0</v>
          </cell>
          <cell r="D514">
            <v>0</v>
          </cell>
        </row>
        <row r="515">
          <cell r="B515">
            <v>39412</v>
          </cell>
          <cell r="C515">
            <v>4000000</v>
          </cell>
          <cell r="D515">
            <v>3979880.341898981</v>
          </cell>
        </row>
        <row r="516">
          <cell r="B516">
            <v>39391</v>
          </cell>
          <cell r="C516">
            <v>9000000</v>
          </cell>
          <cell r="D516">
            <v>8990913.0196905099</v>
          </cell>
        </row>
        <row r="517">
          <cell r="B517">
            <v>39392</v>
          </cell>
          <cell r="C517">
            <v>16460000</v>
          </cell>
          <cell r="D517">
            <v>16441175.979611291</v>
          </cell>
        </row>
        <row r="518">
          <cell r="B518">
            <v>39568</v>
          </cell>
          <cell r="C518">
            <v>1000000</v>
          </cell>
          <cell r="D518">
            <v>952640.95562676736</v>
          </cell>
        </row>
        <row r="519">
          <cell r="B519">
            <v>39393</v>
          </cell>
          <cell r="C519">
            <v>2500000</v>
          </cell>
          <cell r="D519">
            <v>2497126.5940561546</v>
          </cell>
        </row>
        <row r="520">
          <cell r="B520">
            <v>39394</v>
          </cell>
          <cell r="C520">
            <v>15000000</v>
          </cell>
          <cell r="D520">
            <v>14984223.460066564</v>
          </cell>
        </row>
        <row r="521">
          <cell r="B521">
            <v>39479</v>
          </cell>
          <cell r="C521">
            <v>16500000</v>
          </cell>
          <cell r="D521">
            <v>16099419.966435147</v>
          </cell>
        </row>
        <row r="522">
          <cell r="B522">
            <v>39389</v>
          </cell>
        </row>
        <row r="523">
          <cell r="B523">
            <v>39390</v>
          </cell>
          <cell r="D523">
            <v>0</v>
          </cell>
        </row>
        <row r="524">
          <cell r="B524">
            <v>39419</v>
          </cell>
          <cell r="C524">
            <v>14000000</v>
          </cell>
          <cell r="D524">
            <v>13916622.275092676</v>
          </cell>
        </row>
        <row r="525">
          <cell r="B525">
            <v>39399</v>
          </cell>
          <cell r="C525">
            <v>15000000</v>
          </cell>
          <cell r="D525">
            <v>14980463.833466493</v>
          </cell>
        </row>
        <row r="526">
          <cell r="B526">
            <v>39575</v>
          </cell>
          <cell r="C526">
            <v>1000000</v>
          </cell>
          <cell r="D526">
            <v>948002.7011583813</v>
          </cell>
        </row>
        <row r="527">
          <cell r="B527">
            <v>39401</v>
          </cell>
          <cell r="C527">
            <v>15000000</v>
          </cell>
          <cell r="D527">
            <v>14981382.041386377</v>
          </cell>
        </row>
        <row r="528">
          <cell r="B528">
            <v>39486</v>
          </cell>
          <cell r="C528">
            <v>1000000</v>
          </cell>
          <cell r="D528">
            <v>974584.43986493594</v>
          </cell>
        </row>
        <row r="529">
          <cell r="B529">
            <v>39396</v>
          </cell>
          <cell r="C529">
            <v>0</v>
          </cell>
        </row>
        <row r="530">
          <cell r="B530">
            <v>39397</v>
          </cell>
          <cell r="C530">
            <v>0</v>
          </cell>
        </row>
        <row r="531">
          <cell r="B531">
            <v>39426</v>
          </cell>
          <cell r="C531">
            <v>500000</v>
          </cell>
          <cell r="D531">
            <v>496950.22328722361</v>
          </cell>
        </row>
        <row r="532">
          <cell r="B532">
            <v>39406</v>
          </cell>
          <cell r="C532">
            <v>14777000</v>
          </cell>
          <cell r="D532">
            <v>14758715.366879718</v>
          </cell>
        </row>
        <row r="533">
          <cell r="B533">
            <v>39582</v>
          </cell>
          <cell r="C533">
            <v>0</v>
          </cell>
          <cell r="D533">
            <v>0</v>
          </cell>
        </row>
        <row r="534">
          <cell r="B534">
            <v>39408</v>
          </cell>
          <cell r="C534">
            <v>15000000</v>
          </cell>
          <cell r="D534">
            <v>14980865.535581676</v>
          </cell>
        </row>
        <row r="535">
          <cell r="B535">
            <v>39493</v>
          </cell>
          <cell r="C535">
            <v>0</v>
          </cell>
          <cell r="D535">
            <v>0</v>
          </cell>
        </row>
        <row r="536">
          <cell r="B536">
            <v>39403</v>
          </cell>
          <cell r="C536">
            <v>0</v>
          </cell>
          <cell r="D536">
            <v>0</v>
          </cell>
        </row>
        <row r="537">
          <cell r="B537">
            <v>39404</v>
          </cell>
          <cell r="C537">
            <v>0</v>
          </cell>
          <cell r="D537">
            <v>0</v>
          </cell>
        </row>
        <row r="538">
          <cell r="B538">
            <v>39433</v>
          </cell>
          <cell r="C538">
            <v>15000000</v>
          </cell>
          <cell r="D538">
            <v>14908847.713540992</v>
          </cell>
        </row>
        <row r="539">
          <cell r="B539">
            <v>39413</v>
          </cell>
          <cell r="C539">
            <v>15000000</v>
          </cell>
          <cell r="D539">
            <v>14980607.296034588</v>
          </cell>
        </row>
        <row r="540">
          <cell r="B540">
            <v>39589</v>
          </cell>
          <cell r="C540">
            <v>0</v>
          </cell>
          <cell r="D540">
            <v>0</v>
          </cell>
        </row>
        <row r="541">
          <cell r="B541">
            <v>39415</v>
          </cell>
          <cell r="C541">
            <v>15000000</v>
          </cell>
          <cell r="D541">
            <v>14981066.394718129</v>
          </cell>
        </row>
        <row r="542">
          <cell r="B542">
            <v>39499</v>
          </cell>
          <cell r="C542">
            <v>0</v>
          </cell>
          <cell r="D542">
            <v>0</v>
          </cell>
        </row>
        <row r="543">
          <cell r="B543">
            <v>39409</v>
          </cell>
        </row>
        <row r="544">
          <cell r="B544">
            <v>39410</v>
          </cell>
          <cell r="D544">
            <v>0</v>
          </cell>
        </row>
        <row r="545">
          <cell r="B545">
            <v>39411</v>
          </cell>
          <cell r="D545">
            <v>0</v>
          </cell>
        </row>
        <row r="546">
          <cell r="B546">
            <v>39440</v>
          </cell>
          <cell r="C546">
            <v>700000</v>
          </cell>
          <cell r="D546">
            <v>695730.31260211312</v>
          </cell>
        </row>
        <row r="547">
          <cell r="B547">
            <v>39420</v>
          </cell>
          <cell r="C547">
            <v>15000000</v>
          </cell>
          <cell r="D547">
            <v>14980377.75724455</v>
          </cell>
        </row>
        <row r="548">
          <cell r="B548">
            <v>39596</v>
          </cell>
          <cell r="C548">
            <v>0</v>
          </cell>
          <cell r="D548">
            <v>0</v>
          </cell>
        </row>
        <row r="549">
          <cell r="B549">
            <v>39422</v>
          </cell>
          <cell r="C549">
            <v>15000000</v>
          </cell>
          <cell r="D549">
            <v>14975788.458166674</v>
          </cell>
        </row>
        <row r="550">
          <cell r="B550">
            <v>39507</v>
          </cell>
          <cell r="C550">
            <v>5100000</v>
          </cell>
          <cell r="D550">
            <v>4939893.3205954945</v>
          </cell>
        </row>
        <row r="551">
          <cell r="B551">
            <v>39417</v>
          </cell>
          <cell r="D551">
            <v>0</v>
          </cell>
        </row>
        <row r="552">
          <cell r="B552">
            <v>39418</v>
          </cell>
          <cell r="D552">
            <v>0</v>
          </cell>
        </row>
        <row r="553">
          <cell r="B553">
            <v>39447</v>
          </cell>
          <cell r="C553">
            <v>15000000</v>
          </cell>
          <cell r="D553">
            <v>14889094.601635816</v>
          </cell>
        </row>
        <row r="554">
          <cell r="B554">
            <v>39427</v>
          </cell>
          <cell r="C554">
            <v>15000000</v>
          </cell>
          <cell r="D554">
            <v>14975960.506135495</v>
          </cell>
        </row>
        <row r="555">
          <cell r="B555">
            <v>39603</v>
          </cell>
          <cell r="C555">
            <v>1000000</v>
          </cell>
          <cell r="D555">
            <v>939124.17022590432</v>
          </cell>
        </row>
        <row r="556">
          <cell r="B556">
            <v>39429</v>
          </cell>
          <cell r="C556">
            <v>43000000</v>
          </cell>
          <cell r="D556">
            <v>42929853.795059256</v>
          </cell>
        </row>
        <row r="557">
          <cell r="B557">
            <v>39514</v>
          </cell>
          <cell r="C557">
            <v>1000000</v>
          </cell>
          <cell r="D557">
            <v>968606.53345009696</v>
          </cell>
        </row>
        <row r="558">
          <cell r="B558">
            <v>39424</v>
          </cell>
        </row>
        <row r="559">
          <cell r="B559">
            <v>39425</v>
          </cell>
          <cell r="D559">
            <v>0</v>
          </cell>
        </row>
        <row r="560">
          <cell r="B560">
            <v>39455</v>
          </cell>
          <cell r="C560">
            <v>3100000</v>
          </cell>
          <cell r="D560">
            <v>3075564.0119597721</v>
          </cell>
        </row>
        <row r="561">
          <cell r="B561">
            <v>39434</v>
          </cell>
          <cell r="C561">
            <v>50000000</v>
          </cell>
          <cell r="D561">
            <v>49914420.700070947</v>
          </cell>
        </row>
        <row r="562">
          <cell r="B562">
            <v>39610</v>
          </cell>
          <cell r="C562">
            <v>1000000</v>
          </cell>
          <cell r="D562">
            <v>939124.17022590432</v>
          </cell>
        </row>
        <row r="563">
          <cell r="B563">
            <v>39436</v>
          </cell>
          <cell r="C563">
            <v>50000000</v>
          </cell>
          <cell r="D563">
            <v>49917383.311620414</v>
          </cell>
        </row>
        <row r="564">
          <cell r="B564">
            <v>39521</v>
          </cell>
          <cell r="C564">
            <v>3500000</v>
          </cell>
          <cell r="D564">
            <v>3390122.8670753394</v>
          </cell>
        </row>
        <row r="565">
          <cell r="B565">
            <v>39431</v>
          </cell>
        </row>
        <row r="566">
          <cell r="B566">
            <v>39432</v>
          </cell>
          <cell r="D566">
            <v>0</v>
          </cell>
        </row>
        <row r="567">
          <cell r="B567">
            <v>39461</v>
          </cell>
          <cell r="C567">
            <v>12100000</v>
          </cell>
          <cell r="D567">
            <v>12007884.719956499</v>
          </cell>
        </row>
        <row r="568">
          <cell r="B568">
            <v>39441</v>
          </cell>
          <cell r="C568">
            <v>12650000</v>
          </cell>
          <cell r="D568">
            <v>12628904.539458334</v>
          </cell>
        </row>
        <row r="569">
          <cell r="B569">
            <v>39617</v>
          </cell>
          <cell r="C569">
            <v>0</v>
          </cell>
          <cell r="D569">
            <v>0</v>
          </cell>
        </row>
        <row r="570">
          <cell r="B570">
            <v>39443</v>
          </cell>
          <cell r="C570">
            <v>10750000</v>
          </cell>
          <cell r="D570">
            <v>10731641.542522872</v>
          </cell>
        </row>
        <row r="571">
          <cell r="B571">
            <v>39528</v>
          </cell>
          <cell r="C571">
            <v>2000000</v>
          </cell>
          <cell r="D571">
            <v>1937213.0669001939</v>
          </cell>
        </row>
        <row r="572">
          <cell r="B572">
            <v>39438</v>
          </cell>
        </row>
        <row r="573">
          <cell r="B573">
            <v>39439</v>
          </cell>
          <cell r="D573">
            <v>0</v>
          </cell>
        </row>
        <row r="574">
          <cell r="B574">
            <v>39468</v>
          </cell>
          <cell r="C574">
            <v>4000000</v>
          </cell>
          <cell r="D574">
            <v>3969578.887495609</v>
          </cell>
        </row>
        <row r="575">
          <cell r="B575">
            <v>39451</v>
          </cell>
          <cell r="C575">
            <v>5900000</v>
          </cell>
          <cell r="D575">
            <v>5885520.0083083268</v>
          </cell>
        </row>
        <row r="576">
          <cell r="B576">
            <v>39624</v>
          </cell>
          <cell r="C576">
            <v>0</v>
          </cell>
          <cell r="D576">
            <v>0</v>
          </cell>
        </row>
        <row r="577">
          <cell r="B577">
            <v>39451</v>
          </cell>
          <cell r="C577">
            <v>3930000</v>
          </cell>
          <cell r="D577">
            <v>3922271.5132265412</v>
          </cell>
        </row>
        <row r="578">
          <cell r="B578">
            <v>39535</v>
          </cell>
          <cell r="C578">
            <v>3400000</v>
          </cell>
          <cell r="D578">
            <v>3293262.2137303296</v>
          </cell>
        </row>
        <row r="579">
          <cell r="B579">
            <v>39445</v>
          </cell>
        </row>
        <row r="580">
          <cell r="B580">
            <v>39446</v>
          </cell>
          <cell r="D580">
            <v>0</v>
          </cell>
        </row>
        <row r="581">
          <cell r="B581">
            <v>39475</v>
          </cell>
          <cell r="C581">
            <v>1800000</v>
          </cell>
          <cell r="D581">
            <v>1786296.9004893964</v>
          </cell>
        </row>
        <row r="582">
          <cell r="B582">
            <v>39458</v>
          </cell>
          <cell r="D582">
            <v>0</v>
          </cell>
        </row>
        <row r="583">
          <cell r="B583">
            <v>39631</v>
          </cell>
          <cell r="D583">
            <v>0</v>
          </cell>
        </row>
        <row r="584">
          <cell r="B584">
            <v>39458</v>
          </cell>
          <cell r="D584">
            <v>0</v>
          </cell>
        </row>
        <row r="585">
          <cell r="B585">
            <v>39542</v>
          </cell>
          <cell r="D585">
            <v>0</v>
          </cell>
        </row>
        <row r="588">
          <cell r="B588">
            <v>39454</v>
          </cell>
          <cell r="D588">
            <v>0</v>
          </cell>
        </row>
        <row r="589">
          <cell r="B589">
            <v>39462</v>
          </cell>
          <cell r="C589">
            <v>4400000</v>
          </cell>
          <cell r="D589">
            <v>4392418.5652162014</v>
          </cell>
        </row>
        <row r="590">
          <cell r="B590">
            <v>39456</v>
          </cell>
          <cell r="D590">
            <v>0</v>
          </cell>
        </row>
        <row r="591">
          <cell r="B591">
            <v>39464</v>
          </cell>
          <cell r="C591">
            <v>12197000</v>
          </cell>
          <cell r="D591">
            <v>12175983.91816864</v>
          </cell>
        </row>
        <row r="592">
          <cell r="B592">
            <v>39548</v>
          </cell>
          <cell r="C592">
            <v>0</v>
          </cell>
          <cell r="D592">
            <v>0</v>
          </cell>
        </row>
        <row r="593">
          <cell r="B593">
            <v>39458</v>
          </cell>
          <cell r="D593">
            <v>0</v>
          </cell>
        </row>
        <row r="596">
          <cell r="B596">
            <v>39461</v>
          </cell>
          <cell r="D596">
            <v>0</v>
          </cell>
        </row>
        <row r="597">
          <cell r="B597">
            <v>39469</v>
          </cell>
          <cell r="C597">
            <v>25000000</v>
          </cell>
          <cell r="D597">
            <v>24956923.666001149</v>
          </cell>
        </row>
        <row r="598">
          <cell r="B598">
            <v>39463</v>
          </cell>
          <cell r="D598">
            <v>0</v>
          </cell>
        </row>
        <row r="599">
          <cell r="B599">
            <v>39471</v>
          </cell>
          <cell r="C599">
            <v>7625000</v>
          </cell>
          <cell r="D599">
            <v>7611861.7181303501</v>
          </cell>
        </row>
        <row r="600">
          <cell r="B600">
            <v>39555</v>
          </cell>
          <cell r="C600">
            <v>1000000</v>
          </cell>
          <cell r="D600">
            <v>968606.53345009696</v>
          </cell>
        </row>
        <row r="601">
          <cell r="B601">
            <v>39465</v>
          </cell>
          <cell r="D601">
            <v>0</v>
          </cell>
        </row>
        <row r="604">
          <cell r="B604">
            <v>39468</v>
          </cell>
          <cell r="D604">
            <v>0</v>
          </cell>
        </row>
        <row r="605">
          <cell r="B605">
            <v>39476</v>
          </cell>
          <cell r="C605">
            <v>25000000</v>
          </cell>
          <cell r="D605">
            <v>24957162.568905704</v>
          </cell>
        </row>
        <row r="606">
          <cell r="B606">
            <v>39470</v>
          </cell>
          <cell r="D606">
            <v>0</v>
          </cell>
        </row>
        <row r="607">
          <cell r="B607">
            <v>39478</v>
          </cell>
          <cell r="C607">
            <v>25000000</v>
          </cell>
          <cell r="D607">
            <v>24957927.088937473</v>
          </cell>
        </row>
        <row r="608">
          <cell r="B608">
            <v>39562</v>
          </cell>
          <cell r="C608">
            <v>13000000</v>
          </cell>
          <cell r="D608">
            <v>12593101.369025376</v>
          </cell>
        </row>
        <row r="609">
          <cell r="B609">
            <v>39472</v>
          </cell>
          <cell r="D609">
            <v>0</v>
          </cell>
        </row>
        <row r="612">
          <cell r="B612">
            <v>39475</v>
          </cell>
          <cell r="D612">
            <v>0</v>
          </cell>
        </row>
        <row r="613">
          <cell r="B613">
            <v>39483</v>
          </cell>
          <cell r="C613">
            <v>18300000</v>
          </cell>
          <cell r="D613">
            <v>18269307.563293669</v>
          </cell>
        </row>
        <row r="614">
          <cell r="B614">
            <v>39477</v>
          </cell>
          <cell r="D614">
            <v>0</v>
          </cell>
        </row>
        <row r="615">
          <cell r="B615">
            <v>39485</v>
          </cell>
          <cell r="C615">
            <v>25000000</v>
          </cell>
          <cell r="D615">
            <v>24952863.016302079</v>
          </cell>
        </row>
        <row r="616">
          <cell r="B616">
            <v>39569</v>
          </cell>
          <cell r="C616">
            <v>4000000</v>
          </cell>
          <cell r="D616">
            <v>3865092.3915921007</v>
          </cell>
        </row>
        <row r="617">
          <cell r="B617">
            <v>39479</v>
          </cell>
          <cell r="D617">
            <v>0</v>
          </cell>
        </row>
        <row r="620">
          <cell r="B620">
            <v>39482</v>
          </cell>
          <cell r="D620">
            <v>0</v>
          </cell>
        </row>
        <row r="621">
          <cell r="B621">
            <v>39490</v>
          </cell>
          <cell r="C621">
            <v>20700000</v>
          </cell>
          <cell r="D621">
            <v>20661998.904480606</v>
          </cell>
        </row>
        <row r="622">
          <cell r="B622">
            <v>39484</v>
          </cell>
          <cell r="D622">
            <v>0</v>
          </cell>
        </row>
        <row r="623">
          <cell r="B623">
            <v>39492</v>
          </cell>
          <cell r="C623">
            <v>20180000</v>
          </cell>
          <cell r="D623">
            <v>20141526.924461003</v>
          </cell>
        </row>
        <row r="624">
          <cell r="B624">
            <v>39576</v>
          </cell>
          <cell r="C624">
            <v>2500000</v>
          </cell>
          <cell r="D624">
            <v>2409877.195299089</v>
          </cell>
        </row>
        <row r="625">
          <cell r="B625">
            <v>39486</v>
          </cell>
          <cell r="D625">
            <v>0</v>
          </cell>
        </row>
        <row r="628">
          <cell r="B628">
            <v>39489</v>
          </cell>
          <cell r="D628">
            <v>0</v>
          </cell>
        </row>
        <row r="629">
          <cell r="B629">
            <v>39497</v>
          </cell>
          <cell r="C629">
            <v>20000000</v>
          </cell>
          <cell r="D629">
            <v>19962519.685642272</v>
          </cell>
        </row>
        <row r="630">
          <cell r="B630">
            <v>39491</v>
          </cell>
          <cell r="D630">
            <v>0</v>
          </cell>
        </row>
        <row r="631">
          <cell r="B631">
            <v>39499</v>
          </cell>
          <cell r="C631">
            <v>35000000</v>
          </cell>
          <cell r="D631">
            <v>34934409.449873976</v>
          </cell>
        </row>
        <row r="632">
          <cell r="B632">
            <v>39583</v>
          </cell>
          <cell r="C632">
            <v>15500000</v>
          </cell>
          <cell r="D632">
            <v>14941238.610854352</v>
          </cell>
        </row>
        <row r="633">
          <cell r="B633">
            <v>39493</v>
          </cell>
          <cell r="D633">
            <v>0</v>
          </cell>
        </row>
        <row r="636">
          <cell r="B636">
            <v>39496</v>
          </cell>
          <cell r="D636">
            <v>0</v>
          </cell>
        </row>
        <row r="637">
          <cell r="B637">
            <v>39504</v>
          </cell>
          <cell r="C637">
            <v>33300000</v>
          </cell>
          <cell r="D637">
            <v>33237658.900593571</v>
          </cell>
        </row>
        <row r="638">
          <cell r="B638">
            <v>39498</v>
          </cell>
          <cell r="D638">
            <v>0</v>
          </cell>
        </row>
        <row r="639">
          <cell r="B639">
            <v>39506</v>
          </cell>
          <cell r="C639">
            <v>30000000</v>
          </cell>
          <cell r="D639">
            <v>29943206.351350572</v>
          </cell>
        </row>
        <row r="640">
          <cell r="B640">
            <v>39590</v>
          </cell>
          <cell r="C640">
            <v>50000000</v>
          </cell>
          <cell r="D640">
            <v>47978463.585003376</v>
          </cell>
        </row>
        <row r="641">
          <cell r="B641">
            <v>39500</v>
          </cell>
          <cell r="D641">
            <v>0</v>
          </cell>
        </row>
        <row r="644">
          <cell r="B644">
            <v>39503</v>
          </cell>
          <cell r="D644">
            <v>0</v>
          </cell>
        </row>
        <row r="645">
          <cell r="B645">
            <v>39511</v>
          </cell>
          <cell r="C645">
            <v>40000000</v>
          </cell>
          <cell r="D645">
            <v>39925803.636693783</v>
          </cell>
        </row>
        <row r="646">
          <cell r="B646">
            <v>39505</v>
          </cell>
          <cell r="D646">
            <v>0</v>
          </cell>
        </row>
        <row r="647">
          <cell r="B647">
            <v>39513</v>
          </cell>
          <cell r="C647">
            <v>25000000</v>
          </cell>
          <cell r="D647">
            <v>24956875.885969095</v>
          </cell>
        </row>
        <row r="648">
          <cell r="B648">
            <v>39597</v>
          </cell>
          <cell r="C648">
            <v>50000000</v>
          </cell>
          <cell r="D648">
            <v>47968135.490401246</v>
          </cell>
        </row>
        <row r="649">
          <cell r="B649">
            <v>39507</v>
          </cell>
          <cell r="D649">
            <v>0</v>
          </cell>
        </row>
        <row r="652">
          <cell r="B652">
            <v>39510</v>
          </cell>
          <cell r="D652">
            <v>0</v>
          </cell>
        </row>
        <row r="653">
          <cell r="B653">
            <v>39518</v>
          </cell>
          <cell r="C653">
            <v>23000000</v>
          </cell>
          <cell r="D653">
            <v>22954964.246857058</v>
          </cell>
        </row>
        <row r="654">
          <cell r="B654">
            <v>39512</v>
          </cell>
          <cell r="D654">
            <v>0</v>
          </cell>
        </row>
        <row r="655">
          <cell r="B655">
            <v>39520</v>
          </cell>
          <cell r="C655">
            <v>30000000</v>
          </cell>
          <cell r="D655">
            <v>29942690.510710187</v>
          </cell>
        </row>
        <row r="656">
          <cell r="B656">
            <v>39604</v>
          </cell>
          <cell r="C656">
            <v>11500000</v>
          </cell>
          <cell r="D656">
            <v>11032407.285725549</v>
          </cell>
        </row>
        <row r="657">
          <cell r="B657">
            <v>39514</v>
          </cell>
          <cell r="D657">
            <v>0</v>
          </cell>
        </row>
        <row r="660">
          <cell r="B660">
            <v>39517</v>
          </cell>
          <cell r="D660">
            <v>0</v>
          </cell>
        </row>
        <row r="661">
          <cell r="B661">
            <v>39525</v>
          </cell>
          <cell r="C661">
            <v>27300000</v>
          </cell>
          <cell r="D661">
            <v>27245657.975325923</v>
          </cell>
        </row>
        <row r="662">
          <cell r="B662">
            <v>39519</v>
          </cell>
          <cell r="D662">
            <v>0</v>
          </cell>
        </row>
        <row r="663">
          <cell r="B663">
            <v>39527</v>
          </cell>
          <cell r="C663">
            <v>21000000</v>
          </cell>
          <cell r="D663">
            <v>20955831.99574158</v>
          </cell>
        </row>
        <row r="664">
          <cell r="B664">
            <v>39611</v>
          </cell>
          <cell r="C664">
            <v>50000000</v>
          </cell>
          <cell r="D664">
            <v>47966988.198806733</v>
          </cell>
        </row>
        <row r="665">
          <cell r="B665">
            <v>39521</v>
          </cell>
          <cell r="D665">
            <v>0</v>
          </cell>
        </row>
        <row r="668">
          <cell r="B668">
            <v>39524</v>
          </cell>
          <cell r="D668">
            <v>0</v>
          </cell>
        </row>
        <row r="669">
          <cell r="B669">
            <v>39532</v>
          </cell>
          <cell r="C669">
            <v>25000000</v>
          </cell>
          <cell r="D669">
            <v>24949758.705073349</v>
          </cell>
        </row>
        <row r="670">
          <cell r="B670">
            <v>39526</v>
          </cell>
          <cell r="D670">
            <v>0</v>
          </cell>
        </row>
        <row r="671">
          <cell r="B671">
            <v>39534</v>
          </cell>
          <cell r="C671">
            <v>24000000</v>
          </cell>
          <cell r="D671">
            <v>23949522.28084752</v>
          </cell>
        </row>
        <row r="672">
          <cell r="B672">
            <v>39618</v>
          </cell>
          <cell r="C672">
            <v>36575000</v>
          </cell>
          <cell r="D672">
            <v>35092887.93250747</v>
          </cell>
        </row>
        <row r="673">
          <cell r="B673">
            <v>39528</v>
          </cell>
          <cell r="D673">
            <v>0</v>
          </cell>
        </row>
        <row r="676">
          <cell r="B676">
            <v>39531</v>
          </cell>
          <cell r="D676">
            <v>0</v>
          </cell>
        </row>
        <row r="677">
          <cell r="B677">
            <v>39539</v>
          </cell>
          <cell r="C677">
            <v>25000000</v>
          </cell>
          <cell r="D677">
            <v>24947371.298903685</v>
          </cell>
        </row>
        <row r="678">
          <cell r="B678">
            <v>39533</v>
          </cell>
          <cell r="D678">
            <v>0</v>
          </cell>
        </row>
        <row r="679">
          <cell r="B679">
            <v>39541</v>
          </cell>
          <cell r="C679">
            <v>36800000</v>
          </cell>
          <cell r="D679">
            <v>36724287.598854415</v>
          </cell>
        </row>
        <row r="680">
          <cell r="B680">
            <v>39625</v>
          </cell>
          <cell r="C680">
            <v>55500000</v>
          </cell>
          <cell r="D680">
            <v>53243356.900675476</v>
          </cell>
        </row>
        <row r="681">
          <cell r="B681">
            <v>39535</v>
          </cell>
        </row>
        <row r="684">
          <cell r="B684">
            <v>39538</v>
          </cell>
          <cell r="D684">
            <v>0</v>
          </cell>
        </row>
        <row r="685">
          <cell r="B685">
            <v>39546</v>
          </cell>
          <cell r="C685">
            <v>13000000</v>
          </cell>
          <cell r="D685">
            <v>12973700.709165175</v>
          </cell>
        </row>
        <row r="686">
          <cell r="B686">
            <v>39540</v>
          </cell>
          <cell r="D686">
            <v>0</v>
          </cell>
        </row>
        <row r="687">
          <cell r="B687">
            <v>39548</v>
          </cell>
          <cell r="C687">
            <v>13500000</v>
          </cell>
          <cell r="D687">
            <v>13471580.50140799</v>
          </cell>
        </row>
        <row r="688">
          <cell r="B688">
            <v>39632</v>
          </cell>
          <cell r="C688">
            <v>26200000</v>
          </cell>
          <cell r="D688">
            <v>25134701.816174727</v>
          </cell>
        </row>
        <row r="689">
          <cell r="B689">
            <v>39542</v>
          </cell>
          <cell r="D689">
            <v>0</v>
          </cell>
        </row>
        <row r="692">
          <cell r="B692">
            <v>39545</v>
          </cell>
          <cell r="D692">
            <v>0</v>
          </cell>
        </row>
        <row r="693">
          <cell r="B693">
            <v>39553</v>
          </cell>
          <cell r="C693">
            <v>25000000</v>
          </cell>
          <cell r="D693">
            <v>24950140.732465044</v>
          </cell>
        </row>
        <row r="694">
          <cell r="B694">
            <v>39547</v>
          </cell>
          <cell r="D694">
            <v>0</v>
          </cell>
        </row>
        <row r="695">
          <cell r="B695">
            <v>39555</v>
          </cell>
          <cell r="C695">
            <v>8100000</v>
          </cell>
          <cell r="D695">
            <v>8083072.0540325968</v>
          </cell>
        </row>
        <row r="696">
          <cell r="B696">
            <v>39639</v>
          </cell>
          <cell r="C696">
            <v>9000000</v>
          </cell>
          <cell r="D696">
            <v>8634057.875785213</v>
          </cell>
        </row>
        <row r="697">
          <cell r="B697">
            <v>39549</v>
          </cell>
          <cell r="D697">
            <v>0</v>
          </cell>
        </row>
        <row r="700">
          <cell r="B700">
            <v>39552</v>
          </cell>
          <cell r="D700">
            <v>0</v>
          </cell>
        </row>
        <row r="701">
          <cell r="B701">
            <v>39560</v>
          </cell>
          <cell r="C701">
            <v>16175000</v>
          </cell>
          <cell r="D701">
            <v>16141721.519333428</v>
          </cell>
        </row>
        <row r="702">
          <cell r="B702">
            <v>39554</v>
          </cell>
          <cell r="D702">
            <v>0</v>
          </cell>
        </row>
        <row r="703">
          <cell r="B703">
            <v>39562</v>
          </cell>
          <cell r="C703">
            <v>1870000</v>
          </cell>
          <cell r="D703">
            <v>1866070.5156210784</v>
          </cell>
        </row>
        <row r="704">
          <cell r="B704">
            <v>39646</v>
          </cell>
          <cell r="C704">
            <v>2200000</v>
          </cell>
          <cell r="D704">
            <v>2105511.5632702289</v>
          </cell>
        </row>
        <row r="705">
          <cell r="B705">
            <v>39556</v>
          </cell>
          <cell r="D705">
            <v>0</v>
          </cell>
        </row>
        <row r="708">
          <cell r="B708">
            <v>39559</v>
          </cell>
          <cell r="D708">
            <v>0</v>
          </cell>
        </row>
        <row r="709">
          <cell r="B709">
            <v>39567</v>
          </cell>
          <cell r="C709">
            <v>20000000</v>
          </cell>
          <cell r="D709">
            <v>19960188.992912766</v>
          </cell>
        </row>
        <row r="710">
          <cell r="B710">
            <v>39561</v>
          </cell>
          <cell r="D710">
            <v>0</v>
          </cell>
        </row>
        <row r="711">
          <cell r="B711">
            <v>39569</v>
          </cell>
          <cell r="C711">
            <v>17300000</v>
          </cell>
          <cell r="D711">
            <v>17261896.137758378</v>
          </cell>
        </row>
        <row r="712">
          <cell r="B712">
            <v>39653</v>
          </cell>
          <cell r="C712">
            <v>16601000</v>
          </cell>
          <cell r="D712">
            <v>15887998.846295033</v>
          </cell>
        </row>
        <row r="713">
          <cell r="B713">
            <v>39563</v>
          </cell>
          <cell r="D713">
            <v>0</v>
          </cell>
        </row>
        <row r="716">
          <cell r="B716">
            <v>39566</v>
          </cell>
          <cell r="D716">
            <v>0</v>
          </cell>
        </row>
        <row r="717">
          <cell r="B717">
            <v>39574</v>
          </cell>
          <cell r="C717">
            <v>20200000</v>
          </cell>
          <cell r="D717">
            <v>20154891.695818316</v>
          </cell>
        </row>
        <row r="718">
          <cell r="B718">
            <v>39575</v>
          </cell>
          <cell r="D718">
            <v>0</v>
          </cell>
        </row>
        <row r="719">
          <cell r="B719">
            <v>39576</v>
          </cell>
          <cell r="C719">
            <v>7900000</v>
          </cell>
          <cell r="D719">
            <v>7882147.4758403366</v>
          </cell>
        </row>
        <row r="720">
          <cell r="B720">
            <v>39660</v>
          </cell>
          <cell r="C720">
            <v>300000</v>
          </cell>
          <cell r="D720">
            <v>287115.21317321307</v>
          </cell>
        </row>
        <row r="721">
          <cell r="B721">
            <v>39570</v>
          </cell>
          <cell r="D721">
            <v>0</v>
          </cell>
        </row>
        <row r="724">
          <cell r="B724">
            <v>39573</v>
          </cell>
          <cell r="D724">
            <v>0</v>
          </cell>
        </row>
        <row r="725">
          <cell r="B725">
            <v>39581</v>
          </cell>
          <cell r="C725">
            <v>10000000</v>
          </cell>
          <cell r="D725">
            <v>9977611.8790986817</v>
          </cell>
        </row>
        <row r="726">
          <cell r="B726">
            <v>39575</v>
          </cell>
          <cell r="D726">
            <v>0</v>
          </cell>
        </row>
        <row r="727">
          <cell r="B727">
            <v>39583</v>
          </cell>
          <cell r="C727">
            <v>5950000</v>
          </cell>
          <cell r="D727">
            <v>5936485.9556696825</v>
          </cell>
        </row>
        <row r="728">
          <cell r="B728">
            <v>39667</v>
          </cell>
          <cell r="C728">
            <v>400000</v>
          </cell>
          <cell r="D728">
            <v>382829.41881512199</v>
          </cell>
        </row>
        <row r="729">
          <cell r="B729">
            <v>39577</v>
          </cell>
          <cell r="D729">
            <v>0</v>
          </cell>
        </row>
        <row r="732">
          <cell r="B732">
            <v>39580</v>
          </cell>
          <cell r="D732">
            <v>0</v>
          </cell>
        </row>
        <row r="733">
          <cell r="B733">
            <v>39588</v>
          </cell>
          <cell r="C733">
            <v>5000000</v>
          </cell>
          <cell r="D733">
            <v>4989035.0577443223</v>
          </cell>
        </row>
        <row r="734">
          <cell r="B734">
            <v>39582</v>
          </cell>
          <cell r="D734">
            <v>0</v>
          </cell>
        </row>
        <row r="735">
          <cell r="B735">
            <v>39590</v>
          </cell>
          <cell r="C735">
            <v>10000000</v>
          </cell>
          <cell r="D735">
            <v>9977898.2719100285</v>
          </cell>
        </row>
        <row r="736">
          <cell r="B736">
            <v>39674</v>
          </cell>
          <cell r="C736">
            <v>7400000</v>
          </cell>
          <cell r="D736">
            <v>7082175.2582725883</v>
          </cell>
        </row>
        <row r="737">
          <cell r="B737">
            <v>39584</v>
          </cell>
          <cell r="D737">
            <v>0</v>
          </cell>
        </row>
        <row r="738">
          <cell r="B738">
            <v>39585</v>
          </cell>
        </row>
        <row r="739">
          <cell r="B739">
            <v>39586</v>
          </cell>
        </row>
        <row r="740">
          <cell r="B740">
            <v>39587</v>
          </cell>
          <cell r="D740">
            <v>0</v>
          </cell>
        </row>
        <row r="741">
          <cell r="B741">
            <v>39595</v>
          </cell>
          <cell r="C741">
            <v>4210000</v>
          </cell>
          <cell r="D741">
            <v>4200614.7907893462</v>
          </cell>
        </row>
        <row r="742">
          <cell r="B742">
            <v>39589</v>
          </cell>
          <cell r="D742">
            <v>0</v>
          </cell>
        </row>
        <row r="743">
          <cell r="B743">
            <v>39597</v>
          </cell>
          <cell r="C743">
            <v>10000000</v>
          </cell>
          <cell r="D743">
            <v>9978031.9275152013</v>
          </cell>
        </row>
        <row r="744">
          <cell r="B744">
            <v>39681</v>
          </cell>
          <cell r="C744">
            <v>400000</v>
          </cell>
          <cell r="D744">
            <v>382829.41881512199</v>
          </cell>
        </row>
        <row r="745">
          <cell r="B745">
            <v>39591</v>
          </cell>
          <cell r="D745">
            <v>0</v>
          </cell>
        </row>
        <row r="746">
          <cell r="B746">
            <v>39592</v>
          </cell>
        </row>
        <row r="747">
          <cell r="B747">
            <v>39593</v>
          </cell>
        </row>
        <row r="748">
          <cell r="B748">
            <v>39594</v>
          </cell>
          <cell r="D748">
            <v>0</v>
          </cell>
        </row>
        <row r="749">
          <cell r="B749">
            <v>39602</v>
          </cell>
          <cell r="C749">
            <v>0</v>
          </cell>
          <cell r="D749">
            <v>0</v>
          </cell>
        </row>
        <row r="750">
          <cell r="B750">
            <v>39596</v>
          </cell>
          <cell r="D750">
            <v>0</v>
          </cell>
        </row>
        <row r="751">
          <cell r="B751">
            <v>39604</v>
          </cell>
          <cell r="C751">
            <v>18470000</v>
          </cell>
          <cell r="D751">
            <v>18428966.517564863</v>
          </cell>
        </row>
        <row r="752">
          <cell r="B752">
            <v>39689</v>
          </cell>
          <cell r="C752">
            <v>4900000</v>
          </cell>
          <cell r="D752">
            <v>4687336.1987629728</v>
          </cell>
        </row>
        <row r="753">
          <cell r="B753">
            <v>39598</v>
          </cell>
          <cell r="D753">
            <v>0</v>
          </cell>
        </row>
        <row r="754">
          <cell r="B754">
            <v>39599</v>
          </cell>
        </row>
        <row r="755">
          <cell r="B755">
            <v>39600</v>
          </cell>
        </row>
        <row r="756">
          <cell r="B756">
            <v>39601</v>
          </cell>
          <cell r="D756">
            <v>0</v>
          </cell>
        </row>
        <row r="757">
          <cell r="B757">
            <v>39609</v>
          </cell>
          <cell r="C757">
            <v>5000000</v>
          </cell>
          <cell r="D757">
            <v>4988538.6615846436</v>
          </cell>
        </row>
        <row r="758">
          <cell r="B758">
            <v>39603</v>
          </cell>
          <cell r="D758">
            <v>0</v>
          </cell>
        </row>
        <row r="759">
          <cell r="B759">
            <v>39611</v>
          </cell>
          <cell r="C759">
            <v>12410000</v>
          </cell>
          <cell r="D759">
            <v>12381908.333449507</v>
          </cell>
        </row>
        <row r="760">
          <cell r="B760">
            <v>39695</v>
          </cell>
          <cell r="C760">
            <v>650000</v>
          </cell>
          <cell r="D760">
            <v>622097.80557457323</v>
          </cell>
        </row>
        <row r="761">
          <cell r="B761">
            <v>39605</v>
          </cell>
          <cell r="D761">
            <v>0</v>
          </cell>
        </row>
        <row r="762">
          <cell r="B762">
            <v>39606</v>
          </cell>
        </row>
        <row r="763">
          <cell r="B763">
            <v>39607</v>
          </cell>
        </row>
        <row r="764">
          <cell r="B764">
            <v>39608</v>
          </cell>
          <cell r="D764">
            <v>0</v>
          </cell>
        </row>
        <row r="765">
          <cell r="B765">
            <v>39616</v>
          </cell>
          <cell r="C765">
            <v>0</v>
          </cell>
          <cell r="D765">
            <v>0</v>
          </cell>
        </row>
        <row r="766">
          <cell r="B766">
            <v>39610</v>
          </cell>
          <cell r="D766">
            <v>0</v>
          </cell>
        </row>
        <row r="767">
          <cell r="B767">
            <v>39618</v>
          </cell>
          <cell r="C767">
            <v>12600000</v>
          </cell>
          <cell r="D767">
            <v>12571309.859963425</v>
          </cell>
        </row>
        <row r="768">
          <cell r="B768">
            <v>39702</v>
          </cell>
          <cell r="C768">
            <v>70000000</v>
          </cell>
          <cell r="D768">
            <v>66993549.740416378</v>
          </cell>
        </row>
        <row r="769">
          <cell r="B769">
            <v>39612</v>
          </cell>
          <cell r="D769">
            <v>0</v>
          </cell>
        </row>
        <row r="770">
          <cell r="B770">
            <v>39613</v>
          </cell>
        </row>
        <row r="771">
          <cell r="B771">
            <v>39614</v>
          </cell>
        </row>
        <row r="772">
          <cell r="B772">
            <v>39615</v>
          </cell>
          <cell r="D772">
            <v>0</v>
          </cell>
        </row>
        <row r="773">
          <cell r="B773">
            <v>39623</v>
          </cell>
          <cell r="C773">
            <v>15000000</v>
          </cell>
          <cell r="D773">
            <v>14965701.891418707</v>
          </cell>
        </row>
        <row r="774">
          <cell r="B774">
            <v>39617</v>
          </cell>
          <cell r="D774">
            <v>0</v>
          </cell>
        </row>
        <row r="775">
          <cell r="B775">
            <v>39625</v>
          </cell>
          <cell r="C775">
            <v>11260000</v>
          </cell>
          <cell r="D775">
            <v>11234511.509640729</v>
          </cell>
        </row>
        <row r="776">
          <cell r="B776">
            <v>39709</v>
          </cell>
          <cell r="C776">
            <v>25000000</v>
          </cell>
          <cell r="D776">
            <v>23926267.76443442</v>
          </cell>
        </row>
        <row r="777">
          <cell r="B777">
            <v>39619</v>
          </cell>
          <cell r="D777">
            <v>0</v>
          </cell>
        </row>
        <row r="778">
          <cell r="B778">
            <v>39620</v>
          </cell>
        </row>
        <row r="779">
          <cell r="B779">
            <v>39621</v>
          </cell>
        </row>
        <row r="780">
          <cell r="B780">
            <v>39622</v>
          </cell>
          <cell r="D780">
            <v>0</v>
          </cell>
        </row>
        <row r="781">
          <cell r="B781">
            <v>39630</v>
          </cell>
          <cell r="C781">
            <v>5000000</v>
          </cell>
          <cell r="D781">
            <v>4988519.5713973325</v>
          </cell>
        </row>
        <row r="782">
          <cell r="B782">
            <v>39624</v>
          </cell>
          <cell r="D782">
            <v>0</v>
          </cell>
        </row>
        <row r="783">
          <cell r="B783">
            <v>39632</v>
          </cell>
          <cell r="C783">
            <v>15000000</v>
          </cell>
          <cell r="D783">
            <v>14965673.255754199</v>
          </cell>
        </row>
        <row r="784">
          <cell r="B784">
            <v>39716</v>
          </cell>
          <cell r="C784">
            <v>1000000</v>
          </cell>
          <cell r="D784">
            <v>954772.55486672418</v>
          </cell>
        </row>
        <row r="785">
          <cell r="B785">
            <v>39626</v>
          </cell>
          <cell r="D785">
            <v>0</v>
          </cell>
        </row>
        <row r="786">
          <cell r="B786">
            <v>39627</v>
          </cell>
        </row>
        <row r="787">
          <cell r="B787">
            <v>39628</v>
          </cell>
        </row>
        <row r="788">
          <cell r="B788">
            <v>39629</v>
          </cell>
          <cell r="D788">
            <v>0</v>
          </cell>
        </row>
        <row r="789">
          <cell r="B789">
            <v>39637</v>
          </cell>
          <cell r="C789">
            <v>15000000</v>
          </cell>
          <cell r="D789">
            <v>14965730.527192799</v>
          </cell>
        </row>
        <row r="790">
          <cell r="B790">
            <v>39631</v>
          </cell>
          <cell r="D790">
            <v>0</v>
          </cell>
        </row>
        <row r="791">
          <cell r="B791">
            <v>39639</v>
          </cell>
          <cell r="C791">
            <v>17000000</v>
          </cell>
          <cell r="D791">
            <v>16961096.356521428</v>
          </cell>
        </row>
        <row r="792">
          <cell r="B792">
            <v>39723</v>
          </cell>
          <cell r="C792">
            <v>2500000</v>
          </cell>
          <cell r="D792">
            <v>2386931.3871668102</v>
          </cell>
        </row>
        <row r="793">
          <cell r="B793">
            <v>39633</v>
          </cell>
          <cell r="D793">
            <v>0</v>
          </cell>
        </row>
        <row r="794">
          <cell r="B794">
            <v>39634</v>
          </cell>
        </row>
        <row r="795">
          <cell r="B795">
            <v>39635</v>
          </cell>
        </row>
        <row r="796">
          <cell r="B796">
            <v>39636</v>
          </cell>
          <cell r="D796">
            <v>0</v>
          </cell>
        </row>
        <row r="797">
          <cell r="B797">
            <v>39644</v>
          </cell>
          <cell r="C797">
            <v>9450000</v>
          </cell>
          <cell r="D797">
            <v>9428644.7654039469</v>
          </cell>
        </row>
        <row r="798">
          <cell r="B798">
            <v>39638</v>
          </cell>
          <cell r="D798">
            <v>0</v>
          </cell>
        </row>
        <row r="799">
          <cell r="B799">
            <v>39646</v>
          </cell>
          <cell r="C799">
            <v>11400000</v>
          </cell>
          <cell r="D799">
            <v>11373868.148412988</v>
          </cell>
        </row>
        <row r="800">
          <cell r="B800">
            <v>39730</v>
          </cell>
          <cell r="C800">
            <v>7100000</v>
          </cell>
          <cell r="D800">
            <v>6778885.1395537416</v>
          </cell>
        </row>
        <row r="801">
          <cell r="B801">
            <v>39640</v>
          </cell>
          <cell r="D801">
            <v>0</v>
          </cell>
        </row>
        <row r="802">
          <cell r="B802">
            <v>39641</v>
          </cell>
        </row>
        <row r="803">
          <cell r="B803">
            <v>39642</v>
          </cell>
        </row>
        <row r="804">
          <cell r="B804">
            <v>39643</v>
          </cell>
          <cell r="D804">
            <v>0</v>
          </cell>
        </row>
        <row r="805">
          <cell r="B805">
            <v>39651</v>
          </cell>
          <cell r="C805">
            <v>25000000</v>
          </cell>
          <cell r="D805">
            <v>24942979.665116239</v>
          </cell>
        </row>
        <row r="806">
          <cell r="B806">
            <v>39645</v>
          </cell>
          <cell r="D806">
            <v>0</v>
          </cell>
        </row>
        <row r="807">
          <cell r="B807">
            <v>39653</v>
          </cell>
          <cell r="C807">
            <v>20000000</v>
          </cell>
          <cell r="D807">
            <v>19954460.095180038</v>
          </cell>
        </row>
        <row r="808">
          <cell r="B808">
            <v>39737</v>
          </cell>
          <cell r="C808">
            <v>19700000</v>
          </cell>
          <cell r="D808">
            <v>18809019.330874465</v>
          </cell>
        </row>
        <row r="809">
          <cell r="B809">
            <v>39647</v>
          </cell>
          <cell r="D809">
            <v>0</v>
          </cell>
        </row>
        <row r="810">
          <cell r="B810">
            <v>39648</v>
          </cell>
        </row>
        <row r="811">
          <cell r="B811">
            <v>39649</v>
          </cell>
        </row>
        <row r="812">
          <cell r="B812">
            <v>39650</v>
          </cell>
          <cell r="D812">
            <v>0</v>
          </cell>
        </row>
        <row r="813">
          <cell r="B813">
            <v>39658</v>
          </cell>
          <cell r="C813">
            <v>30000000</v>
          </cell>
          <cell r="D813">
            <v>29932033.781922035</v>
          </cell>
        </row>
        <row r="814">
          <cell r="B814">
            <v>39652</v>
          </cell>
          <cell r="D814">
            <v>0</v>
          </cell>
        </row>
        <row r="815">
          <cell r="B815">
            <v>39660</v>
          </cell>
          <cell r="C815">
            <v>35000000</v>
          </cell>
          <cell r="D815">
            <v>34922242.994844086</v>
          </cell>
        </row>
        <row r="816">
          <cell r="B816">
            <v>39744</v>
          </cell>
          <cell r="C816">
            <v>11350000</v>
          </cell>
          <cell r="D816">
            <v>10836668.497737318</v>
          </cell>
        </row>
        <row r="817">
          <cell r="B817">
            <v>39654</v>
          </cell>
          <cell r="D817">
            <v>0</v>
          </cell>
        </row>
        <row r="818">
          <cell r="B818">
            <v>39655</v>
          </cell>
        </row>
        <row r="819">
          <cell r="B819">
            <v>39656</v>
          </cell>
        </row>
        <row r="820">
          <cell r="B820">
            <v>39657</v>
          </cell>
          <cell r="D820">
            <v>0</v>
          </cell>
        </row>
        <row r="821">
          <cell r="B821">
            <v>39665</v>
          </cell>
          <cell r="C821">
            <v>44470000</v>
          </cell>
          <cell r="D821">
            <v>44370779.642891705</v>
          </cell>
        </row>
        <row r="822">
          <cell r="B822">
            <v>39659</v>
          </cell>
          <cell r="D822">
            <v>0</v>
          </cell>
        </row>
        <row r="823">
          <cell r="B823">
            <v>39667</v>
          </cell>
          <cell r="C823">
            <v>10450000</v>
          </cell>
          <cell r="D823">
            <v>10426684.220108351</v>
          </cell>
        </row>
        <row r="824">
          <cell r="B824">
            <v>39751</v>
          </cell>
          <cell r="C824">
            <v>10962000</v>
          </cell>
          <cell r="D824">
            <v>10466216.746449029</v>
          </cell>
        </row>
        <row r="825">
          <cell r="B825">
            <v>39661</v>
          </cell>
          <cell r="D825">
            <v>0</v>
          </cell>
        </row>
        <row r="826">
          <cell r="B826">
            <v>39662</v>
          </cell>
        </row>
        <row r="827">
          <cell r="B827">
            <v>39663</v>
          </cell>
        </row>
        <row r="828">
          <cell r="B828">
            <v>39664</v>
          </cell>
          <cell r="D828">
            <v>0</v>
          </cell>
        </row>
        <row r="829">
          <cell r="B829">
            <v>39672</v>
          </cell>
          <cell r="C829">
            <v>40000000</v>
          </cell>
          <cell r="D829">
            <v>39912051.334552385</v>
          </cell>
        </row>
        <row r="830">
          <cell r="B830">
            <v>39666</v>
          </cell>
          <cell r="D830">
            <v>0</v>
          </cell>
        </row>
        <row r="831">
          <cell r="B831">
            <v>39674</v>
          </cell>
          <cell r="C831">
            <v>26900000</v>
          </cell>
          <cell r="D831">
            <v>26841881.810425263</v>
          </cell>
        </row>
        <row r="832">
          <cell r="B832">
            <v>39758</v>
          </cell>
          <cell r="C832">
            <v>10400000</v>
          </cell>
          <cell r="D832">
            <v>9929634.5706139319</v>
          </cell>
        </row>
        <row r="833">
          <cell r="B833">
            <v>39668</v>
          </cell>
          <cell r="D833">
            <v>0</v>
          </cell>
        </row>
        <row r="834">
          <cell r="B834">
            <v>39669</v>
          </cell>
        </row>
        <row r="835">
          <cell r="B835">
            <v>39670</v>
          </cell>
        </row>
        <row r="836">
          <cell r="B836">
            <v>39671</v>
          </cell>
          <cell r="D836">
            <v>0</v>
          </cell>
        </row>
        <row r="837">
          <cell r="B837">
            <v>39679</v>
          </cell>
          <cell r="C837">
            <v>0</v>
          </cell>
          <cell r="D837">
            <v>0</v>
          </cell>
        </row>
        <row r="838">
          <cell r="B838">
            <v>39673</v>
          </cell>
          <cell r="D838">
            <v>0</v>
          </cell>
        </row>
        <row r="839">
          <cell r="B839">
            <v>39681</v>
          </cell>
          <cell r="C839">
            <v>0</v>
          </cell>
          <cell r="D839">
            <v>0</v>
          </cell>
        </row>
        <row r="840">
          <cell r="B840">
            <v>39765</v>
          </cell>
          <cell r="C840">
            <v>7000000</v>
          </cell>
          <cell r="D840">
            <v>6683407.8840670688</v>
          </cell>
        </row>
        <row r="841">
          <cell r="B841">
            <v>39675</v>
          </cell>
          <cell r="D841">
            <v>0</v>
          </cell>
        </row>
        <row r="842">
          <cell r="B842">
            <v>39676</v>
          </cell>
        </row>
        <row r="843">
          <cell r="B843">
            <v>39677</v>
          </cell>
        </row>
        <row r="844">
          <cell r="B844">
            <v>39678</v>
          </cell>
          <cell r="D844">
            <v>0</v>
          </cell>
        </row>
        <row r="845">
          <cell r="B845">
            <v>39686</v>
          </cell>
          <cell r="C845">
            <v>0</v>
          </cell>
          <cell r="D845">
            <v>0</v>
          </cell>
        </row>
        <row r="846">
          <cell r="B846">
            <v>39680</v>
          </cell>
          <cell r="D846">
            <v>0</v>
          </cell>
        </row>
        <row r="847">
          <cell r="B847">
            <v>39688</v>
          </cell>
          <cell r="D847">
            <v>0</v>
          </cell>
        </row>
        <row r="848">
          <cell r="B848">
            <v>39772</v>
          </cell>
          <cell r="C848">
            <v>400000</v>
          </cell>
          <cell r="D848">
            <v>381918.11309432413</v>
          </cell>
        </row>
        <row r="849">
          <cell r="B849">
            <v>39682</v>
          </cell>
          <cell r="D849">
            <v>0</v>
          </cell>
        </row>
        <row r="850">
          <cell r="B850">
            <v>39683</v>
          </cell>
        </row>
        <row r="851">
          <cell r="B851">
            <v>39684</v>
          </cell>
        </row>
        <row r="852">
          <cell r="B852">
            <v>39685</v>
          </cell>
          <cell r="D852">
            <v>0</v>
          </cell>
        </row>
        <row r="853">
          <cell r="B853">
            <v>39693</v>
          </cell>
          <cell r="C853">
            <v>3800000</v>
          </cell>
          <cell r="D853">
            <v>3792486.720144284</v>
          </cell>
        </row>
        <row r="854">
          <cell r="B854">
            <v>39687</v>
          </cell>
          <cell r="D854">
            <v>0</v>
          </cell>
        </row>
        <row r="855">
          <cell r="B855">
            <v>39695</v>
          </cell>
          <cell r="D855">
            <v>0</v>
          </cell>
        </row>
        <row r="856">
          <cell r="B856">
            <v>39779</v>
          </cell>
          <cell r="D856">
            <v>0</v>
          </cell>
        </row>
        <row r="857">
          <cell r="B857">
            <v>39689</v>
          </cell>
          <cell r="D857">
            <v>0</v>
          </cell>
        </row>
        <row r="858">
          <cell r="B858">
            <v>39690</v>
          </cell>
        </row>
        <row r="859">
          <cell r="B859">
            <v>39691</v>
          </cell>
        </row>
        <row r="860">
          <cell r="B860">
            <v>39692</v>
          </cell>
          <cell r="D860">
            <v>0</v>
          </cell>
        </row>
        <row r="861">
          <cell r="B861">
            <v>39700</v>
          </cell>
          <cell r="D861">
            <v>0</v>
          </cell>
        </row>
        <row r="862">
          <cell r="B862">
            <v>39694</v>
          </cell>
          <cell r="D862">
            <v>0</v>
          </cell>
        </row>
        <row r="863">
          <cell r="B863">
            <v>39702</v>
          </cell>
          <cell r="D863">
            <v>0</v>
          </cell>
        </row>
        <row r="864">
          <cell r="B864">
            <v>39786</v>
          </cell>
          <cell r="C864">
            <v>11500000</v>
          </cell>
          <cell r="D864">
            <v>11059918.276491897</v>
          </cell>
        </row>
        <row r="865">
          <cell r="B865">
            <v>39696</v>
          </cell>
          <cell r="D865">
            <v>0</v>
          </cell>
        </row>
        <row r="866">
          <cell r="B866">
            <v>39697</v>
          </cell>
        </row>
        <row r="867">
          <cell r="B867">
            <v>39698</v>
          </cell>
        </row>
        <row r="868">
          <cell r="B868">
            <v>39699</v>
          </cell>
          <cell r="D868">
            <v>0</v>
          </cell>
        </row>
        <row r="869">
          <cell r="B869">
            <v>39707</v>
          </cell>
          <cell r="D869">
            <v>0</v>
          </cell>
        </row>
        <row r="870">
          <cell r="B870">
            <v>39701</v>
          </cell>
          <cell r="D870">
            <v>0</v>
          </cell>
        </row>
        <row r="871">
          <cell r="B871">
            <v>39709</v>
          </cell>
          <cell r="D871">
            <v>0</v>
          </cell>
        </row>
        <row r="872">
          <cell r="B872">
            <v>39793</v>
          </cell>
          <cell r="C872">
            <v>15000000</v>
          </cell>
          <cell r="D872">
            <v>14462738.965392448</v>
          </cell>
        </row>
        <row r="873">
          <cell r="B873">
            <v>39703</v>
          </cell>
          <cell r="D873">
            <v>0</v>
          </cell>
        </row>
        <row r="874">
          <cell r="B874">
            <v>39704</v>
          </cell>
        </row>
        <row r="875">
          <cell r="B875">
            <v>39705</v>
          </cell>
        </row>
        <row r="876">
          <cell r="B876">
            <v>39706</v>
          </cell>
          <cell r="D876">
            <v>0</v>
          </cell>
        </row>
        <row r="877">
          <cell r="B877">
            <v>39714</v>
          </cell>
          <cell r="D877">
            <v>0</v>
          </cell>
        </row>
        <row r="878">
          <cell r="B878">
            <v>39708</v>
          </cell>
          <cell r="D878">
            <v>0</v>
          </cell>
        </row>
        <row r="879">
          <cell r="B879">
            <v>39716</v>
          </cell>
          <cell r="D879">
            <v>0</v>
          </cell>
        </row>
        <row r="880">
          <cell r="B880">
            <v>39800</v>
          </cell>
          <cell r="C880">
            <v>25000000</v>
          </cell>
          <cell r="D880">
            <v>24236819.088148449</v>
          </cell>
        </row>
        <row r="881">
          <cell r="B881">
            <v>39710</v>
          </cell>
          <cell r="D881">
            <v>0</v>
          </cell>
        </row>
        <row r="882">
          <cell r="B882">
            <v>39711</v>
          </cell>
        </row>
        <row r="883">
          <cell r="B883">
            <v>39712</v>
          </cell>
        </row>
        <row r="884">
          <cell r="B884">
            <v>39713</v>
          </cell>
          <cell r="D884">
            <v>0</v>
          </cell>
        </row>
        <row r="885">
          <cell r="B885">
            <v>39721</v>
          </cell>
          <cell r="D885">
            <v>0</v>
          </cell>
        </row>
        <row r="886">
          <cell r="B886">
            <v>39715</v>
          </cell>
          <cell r="D886">
            <v>0</v>
          </cell>
        </row>
        <row r="887">
          <cell r="B887">
            <v>39723</v>
          </cell>
          <cell r="D887">
            <v>0</v>
          </cell>
        </row>
        <row r="888">
          <cell r="B888">
            <v>39807</v>
          </cell>
          <cell r="C888">
            <v>25000000</v>
          </cell>
          <cell r="D888">
            <v>24244437.06409831</v>
          </cell>
        </row>
        <row r="889">
          <cell r="B889">
            <v>39717</v>
          </cell>
          <cell r="D889">
            <v>0</v>
          </cell>
        </row>
        <row r="890">
          <cell r="B890">
            <v>39718</v>
          </cell>
        </row>
        <row r="891">
          <cell r="B891">
            <v>39719</v>
          </cell>
        </row>
        <row r="892">
          <cell r="B892">
            <v>39720</v>
          </cell>
          <cell r="D892">
            <v>0</v>
          </cell>
        </row>
        <row r="893">
          <cell r="B893">
            <v>39728</v>
          </cell>
          <cell r="D893">
            <v>0</v>
          </cell>
        </row>
        <row r="894">
          <cell r="B894">
            <v>39722</v>
          </cell>
          <cell r="D894">
            <v>0</v>
          </cell>
        </row>
        <row r="895">
          <cell r="B895">
            <v>39730</v>
          </cell>
          <cell r="D895">
            <v>0</v>
          </cell>
        </row>
        <row r="896">
          <cell r="B896">
            <v>39813</v>
          </cell>
          <cell r="C896">
            <v>15000000</v>
          </cell>
          <cell r="D896">
            <v>14557414.709503135</v>
          </cell>
        </row>
        <row r="897">
          <cell r="B897">
            <v>39724</v>
          </cell>
          <cell r="D897">
            <v>0</v>
          </cell>
        </row>
        <row r="898">
          <cell r="B898">
            <v>39725</v>
          </cell>
        </row>
        <row r="899">
          <cell r="B899">
            <v>39726</v>
          </cell>
        </row>
        <row r="900">
          <cell r="B900">
            <v>39727</v>
          </cell>
          <cell r="D900">
            <v>0</v>
          </cell>
        </row>
        <row r="901">
          <cell r="B901">
            <v>39735</v>
          </cell>
          <cell r="D901">
            <v>0</v>
          </cell>
        </row>
        <row r="902">
          <cell r="B902">
            <v>39729</v>
          </cell>
          <cell r="D902">
            <v>0</v>
          </cell>
        </row>
        <row r="903">
          <cell r="B903">
            <v>39737</v>
          </cell>
          <cell r="D903">
            <v>0</v>
          </cell>
        </row>
        <row r="904">
          <cell r="B904">
            <v>39821</v>
          </cell>
          <cell r="C904">
            <v>15000000</v>
          </cell>
          <cell r="D904">
            <v>14558982.493322147</v>
          </cell>
        </row>
        <row r="905">
          <cell r="B905">
            <v>39731</v>
          </cell>
          <cell r="D905">
            <v>0</v>
          </cell>
        </row>
        <row r="906">
          <cell r="B906">
            <v>39732</v>
          </cell>
        </row>
        <row r="907">
          <cell r="B907">
            <v>39733</v>
          </cell>
        </row>
        <row r="908">
          <cell r="B908">
            <v>39734</v>
          </cell>
          <cell r="D908">
            <v>0</v>
          </cell>
        </row>
        <row r="909">
          <cell r="B909">
            <v>39742</v>
          </cell>
          <cell r="D909">
            <v>0</v>
          </cell>
        </row>
        <row r="910">
          <cell r="B910">
            <v>39736</v>
          </cell>
          <cell r="D910">
            <v>0</v>
          </cell>
        </row>
        <row r="911">
          <cell r="B911">
            <v>39744</v>
          </cell>
          <cell r="D911">
            <v>0</v>
          </cell>
        </row>
        <row r="912">
          <cell r="B912">
            <v>39828</v>
          </cell>
          <cell r="C912">
            <v>15000000</v>
          </cell>
          <cell r="D912">
            <v>14529098.001751455</v>
          </cell>
        </row>
        <row r="913">
          <cell r="B913">
            <v>39738</v>
          </cell>
          <cell r="D913">
            <v>0</v>
          </cell>
        </row>
        <row r="914">
          <cell r="B914">
            <v>39739</v>
          </cell>
        </row>
        <row r="915">
          <cell r="B915">
            <v>39740</v>
          </cell>
        </row>
        <row r="916">
          <cell r="B916">
            <v>39741</v>
          </cell>
          <cell r="D916">
            <v>0</v>
          </cell>
        </row>
        <row r="917">
          <cell r="B917">
            <v>39749</v>
          </cell>
          <cell r="D917">
            <v>0</v>
          </cell>
        </row>
        <row r="918">
          <cell r="B918">
            <v>39743</v>
          </cell>
          <cell r="D918">
            <v>0</v>
          </cell>
        </row>
        <row r="919">
          <cell r="B919">
            <v>39751</v>
          </cell>
          <cell r="D919">
            <v>0</v>
          </cell>
        </row>
        <row r="920">
          <cell r="B920">
            <v>39835</v>
          </cell>
          <cell r="C920">
            <v>15000000</v>
          </cell>
          <cell r="D920">
            <v>14529098.001751455</v>
          </cell>
        </row>
        <row r="921">
          <cell r="B921">
            <v>39745</v>
          </cell>
          <cell r="D921">
            <v>0</v>
          </cell>
        </row>
        <row r="922">
          <cell r="B922">
            <v>39746</v>
          </cell>
        </row>
        <row r="923">
          <cell r="B923">
            <v>39747</v>
          </cell>
        </row>
        <row r="924">
          <cell r="B924">
            <v>39748</v>
          </cell>
          <cell r="D924">
            <v>0</v>
          </cell>
        </row>
        <row r="925">
          <cell r="B925">
            <v>39756</v>
          </cell>
          <cell r="D925">
            <v>0</v>
          </cell>
        </row>
        <row r="926">
          <cell r="B926">
            <v>39750</v>
          </cell>
          <cell r="D926">
            <v>0</v>
          </cell>
        </row>
        <row r="927">
          <cell r="B927">
            <v>39758</v>
          </cell>
          <cell r="D927">
            <v>0</v>
          </cell>
        </row>
        <row r="928">
          <cell r="B928">
            <v>39842</v>
          </cell>
          <cell r="C928">
            <v>15000000</v>
          </cell>
          <cell r="D928">
            <v>14529098.001751455</v>
          </cell>
        </row>
        <row r="929">
          <cell r="B929">
            <v>39752</v>
          </cell>
          <cell r="D929">
            <v>0</v>
          </cell>
        </row>
        <row r="930">
          <cell r="B930">
            <v>39753</v>
          </cell>
        </row>
        <row r="931">
          <cell r="B931">
            <v>39754</v>
          </cell>
        </row>
        <row r="932">
          <cell r="B932">
            <v>39755</v>
          </cell>
          <cell r="D932">
            <v>0</v>
          </cell>
        </row>
        <row r="933">
          <cell r="B933">
            <v>39763</v>
          </cell>
          <cell r="D933">
            <v>0</v>
          </cell>
        </row>
        <row r="934">
          <cell r="B934">
            <v>39757</v>
          </cell>
          <cell r="D934">
            <v>0</v>
          </cell>
        </row>
        <row r="935">
          <cell r="B935">
            <v>39765</v>
          </cell>
          <cell r="D935">
            <v>0</v>
          </cell>
        </row>
        <row r="936">
          <cell r="B936">
            <v>39849</v>
          </cell>
          <cell r="C936">
            <v>3000000</v>
          </cell>
          <cell r="D936">
            <v>2905819.600350291</v>
          </cell>
        </row>
        <row r="937">
          <cell r="B937">
            <v>39759</v>
          </cell>
          <cell r="D937">
            <v>0</v>
          </cell>
        </row>
        <row r="938">
          <cell r="B938">
            <v>39760</v>
          </cell>
        </row>
        <row r="939">
          <cell r="B939">
            <v>39761</v>
          </cell>
        </row>
        <row r="940">
          <cell r="B940">
            <v>39762</v>
          </cell>
          <cell r="D940">
            <v>0</v>
          </cell>
        </row>
        <row r="941">
          <cell r="B941">
            <v>39770</v>
          </cell>
          <cell r="D941">
            <v>0</v>
          </cell>
        </row>
        <row r="942">
          <cell r="B942">
            <v>39764</v>
          </cell>
          <cell r="D942">
            <v>0</v>
          </cell>
        </row>
        <row r="943">
          <cell r="B943">
            <v>39772</v>
          </cell>
          <cell r="D943">
            <v>0</v>
          </cell>
        </row>
        <row r="944">
          <cell r="B944">
            <v>39856</v>
          </cell>
          <cell r="D944">
            <v>0</v>
          </cell>
        </row>
        <row r="945">
          <cell r="B945">
            <v>39766</v>
          </cell>
          <cell r="D945">
            <v>0</v>
          </cell>
        </row>
        <row r="946">
          <cell r="B946">
            <v>39767</v>
          </cell>
        </row>
        <row r="947">
          <cell r="B947">
            <v>39768</v>
          </cell>
        </row>
        <row r="948">
          <cell r="B948">
            <v>39769</v>
          </cell>
          <cell r="D948">
            <v>0</v>
          </cell>
        </row>
        <row r="949">
          <cell r="B949">
            <v>39777</v>
          </cell>
          <cell r="D949">
            <v>0</v>
          </cell>
        </row>
        <row r="950">
          <cell r="B950">
            <v>39771</v>
          </cell>
          <cell r="D950">
            <v>0</v>
          </cell>
        </row>
        <row r="951">
          <cell r="B951">
            <v>39779</v>
          </cell>
          <cell r="D951">
            <v>0</v>
          </cell>
        </row>
        <row r="952">
          <cell r="B952">
            <v>39863</v>
          </cell>
          <cell r="C952">
            <v>0</v>
          </cell>
          <cell r="D952">
            <v>0</v>
          </cell>
        </row>
        <row r="953">
          <cell r="B953">
            <v>39773</v>
          </cell>
          <cell r="D953">
            <v>0</v>
          </cell>
        </row>
        <row r="954">
          <cell r="B954">
            <v>39774</v>
          </cell>
        </row>
        <row r="955">
          <cell r="B955">
            <v>39775</v>
          </cell>
        </row>
        <row r="956">
          <cell r="B956">
            <v>39776</v>
          </cell>
          <cell r="D956">
            <v>0</v>
          </cell>
        </row>
        <row r="957">
          <cell r="B957">
            <v>39784</v>
          </cell>
          <cell r="D957">
            <v>0</v>
          </cell>
        </row>
        <row r="958">
          <cell r="B958">
            <v>39778</v>
          </cell>
          <cell r="D958">
            <v>0</v>
          </cell>
        </row>
        <row r="959">
          <cell r="B959">
            <v>39786</v>
          </cell>
          <cell r="D959">
            <v>0</v>
          </cell>
        </row>
        <row r="960">
          <cell r="B960">
            <v>39870</v>
          </cell>
          <cell r="C960">
            <v>5450000</v>
          </cell>
          <cell r="D960">
            <v>5278905.607303028</v>
          </cell>
        </row>
        <row r="961">
          <cell r="B961">
            <v>39780</v>
          </cell>
          <cell r="D961">
            <v>0</v>
          </cell>
        </row>
        <row r="962">
          <cell r="B962">
            <v>39781</v>
          </cell>
        </row>
        <row r="963">
          <cell r="B963">
            <v>39782</v>
          </cell>
        </row>
        <row r="964">
          <cell r="B964">
            <v>39783</v>
          </cell>
          <cell r="D964">
            <v>0</v>
          </cell>
        </row>
        <row r="965">
          <cell r="B965">
            <v>39791</v>
          </cell>
          <cell r="D965">
            <v>0</v>
          </cell>
        </row>
        <row r="966">
          <cell r="B966">
            <v>39785</v>
          </cell>
          <cell r="D966">
            <v>0</v>
          </cell>
        </row>
        <row r="967">
          <cell r="B967">
            <v>39793</v>
          </cell>
          <cell r="D967">
            <v>0</v>
          </cell>
        </row>
        <row r="968">
          <cell r="B968">
            <v>39877</v>
          </cell>
          <cell r="C968">
            <v>4600000</v>
          </cell>
          <cell r="D968">
            <v>4455590.053870446</v>
          </cell>
        </row>
        <row r="969">
          <cell r="B969">
            <v>39787</v>
          </cell>
          <cell r="D969">
            <v>0</v>
          </cell>
        </row>
        <row r="970">
          <cell r="B970">
            <v>39788</v>
          </cell>
        </row>
        <row r="971">
          <cell r="B971">
            <v>39789</v>
          </cell>
        </row>
        <row r="972">
          <cell r="B972">
            <v>39790</v>
          </cell>
          <cell r="D972">
            <v>0</v>
          </cell>
        </row>
        <row r="973">
          <cell r="B973">
            <v>39798</v>
          </cell>
          <cell r="D973">
            <v>0</v>
          </cell>
        </row>
        <row r="974">
          <cell r="B974">
            <v>39792</v>
          </cell>
          <cell r="D974">
            <v>0</v>
          </cell>
        </row>
        <row r="975">
          <cell r="B975">
            <v>39800</v>
          </cell>
          <cell r="D975">
            <v>0</v>
          </cell>
        </row>
        <row r="976">
          <cell r="B976">
            <v>39884</v>
          </cell>
          <cell r="C976">
            <v>0</v>
          </cell>
          <cell r="D976">
            <v>0</v>
          </cell>
        </row>
        <row r="977">
          <cell r="B977">
            <v>39794</v>
          </cell>
          <cell r="D977">
            <v>0</v>
          </cell>
        </row>
        <row r="978">
          <cell r="B978">
            <v>39795</v>
          </cell>
        </row>
        <row r="979">
          <cell r="B979">
            <v>39796</v>
          </cell>
        </row>
        <row r="980">
          <cell r="B980">
            <v>39797</v>
          </cell>
          <cell r="D980">
            <v>0</v>
          </cell>
        </row>
        <row r="981">
          <cell r="B981">
            <v>39805</v>
          </cell>
          <cell r="D981">
            <v>0</v>
          </cell>
        </row>
        <row r="982">
          <cell r="B982">
            <v>39799</v>
          </cell>
          <cell r="D982">
            <v>0</v>
          </cell>
        </row>
        <row r="983">
          <cell r="B983">
            <v>39807</v>
          </cell>
          <cell r="D983">
            <v>0</v>
          </cell>
        </row>
        <row r="984">
          <cell r="B984">
            <v>39891</v>
          </cell>
          <cell r="C984">
            <v>2500000</v>
          </cell>
          <cell r="D984">
            <v>2421516.3336252426</v>
          </cell>
        </row>
        <row r="985">
          <cell r="B985">
            <v>39801</v>
          </cell>
          <cell r="D985">
            <v>0</v>
          </cell>
        </row>
        <row r="986">
          <cell r="B986">
            <v>39802</v>
          </cell>
        </row>
        <row r="987">
          <cell r="B987">
            <v>39803</v>
          </cell>
        </row>
        <row r="988">
          <cell r="B988">
            <v>39804</v>
          </cell>
          <cell r="D988">
            <v>0</v>
          </cell>
        </row>
        <row r="989">
          <cell r="B989">
            <v>39812</v>
          </cell>
          <cell r="D989">
            <v>0</v>
          </cell>
        </row>
        <row r="990">
          <cell r="B990">
            <v>39806</v>
          </cell>
          <cell r="D990">
            <v>0</v>
          </cell>
        </row>
        <row r="991">
          <cell r="B991">
            <v>39814</v>
          </cell>
          <cell r="D991">
            <v>0</v>
          </cell>
        </row>
        <row r="992">
          <cell r="B992">
            <v>39898</v>
          </cell>
          <cell r="C992">
            <v>2500000</v>
          </cell>
          <cell r="D992">
            <v>2421516.3336252426</v>
          </cell>
        </row>
        <row r="993">
          <cell r="B993">
            <v>39808</v>
          </cell>
          <cell r="D993">
            <v>0</v>
          </cell>
        </row>
        <row r="994">
          <cell r="B994">
            <v>39809</v>
          </cell>
        </row>
        <row r="995">
          <cell r="B995">
            <v>39810</v>
          </cell>
        </row>
        <row r="996">
          <cell r="B996">
            <v>39811</v>
          </cell>
          <cell r="D996">
            <v>0</v>
          </cell>
        </row>
        <row r="997">
          <cell r="B997">
            <v>39819</v>
          </cell>
          <cell r="D997">
            <v>0</v>
          </cell>
        </row>
        <row r="998">
          <cell r="B998">
            <v>39813</v>
          </cell>
          <cell r="D998">
            <v>0</v>
          </cell>
        </row>
        <row r="999">
          <cell r="B999">
            <v>39821</v>
          </cell>
          <cell r="D999">
            <v>0</v>
          </cell>
        </row>
        <row r="1000">
          <cell r="B1000">
            <v>39905</v>
          </cell>
          <cell r="D1000">
            <v>0</v>
          </cell>
        </row>
        <row r="1001">
          <cell r="B1001">
            <v>39815</v>
          </cell>
          <cell r="D1001">
            <v>0</v>
          </cell>
        </row>
        <row r="1002">
          <cell r="B1002">
            <v>39816</v>
          </cell>
        </row>
        <row r="1003">
          <cell r="B1003">
            <v>39817</v>
          </cell>
        </row>
        <row r="1004">
          <cell r="B1004">
            <v>39818</v>
          </cell>
          <cell r="D1004">
            <v>0</v>
          </cell>
        </row>
        <row r="1005">
          <cell r="B1005">
            <v>39819</v>
          </cell>
          <cell r="D1005">
            <v>0</v>
          </cell>
        </row>
        <row r="1006">
          <cell r="B1006">
            <v>39820</v>
          </cell>
          <cell r="D1006">
            <v>0</v>
          </cell>
        </row>
        <row r="1007">
          <cell r="B1007">
            <v>39911</v>
          </cell>
          <cell r="C1007">
            <v>6000000</v>
          </cell>
          <cell r="D1007">
            <v>5813644.8101937873</v>
          </cell>
        </row>
        <row r="1008">
          <cell r="B1008">
            <v>39822</v>
          </cell>
          <cell r="D1008">
            <v>0</v>
          </cell>
        </row>
        <row r="1009">
          <cell r="B1009">
            <v>39823</v>
          </cell>
          <cell r="D1009">
            <v>0</v>
          </cell>
        </row>
        <row r="1010">
          <cell r="B1010">
            <v>39824</v>
          </cell>
          <cell r="D1010">
            <v>0</v>
          </cell>
        </row>
        <row r="1011">
          <cell r="B1011">
            <v>39825</v>
          </cell>
          <cell r="D1011">
            <v>0</v>
          </cell>
        </row>
        <row r="1012">
          <cell r="B1012">
            <v>39826</v>
          </cell>
          <cell r="D1012">
            <v>0</v>
          </cell>
        </row>
        <row r="1013">
          <cell r="B1013">
            <v>39827</v>
          </cell>
          <cell r="D1013">
            <v>0</v>
          </cell>
        </row>
        <row r="1014">
          <cell r="B1014">
            <v>39919</v>
          </cell>
          <cell r="C1014">
            <v>12400000</v>
          </cell>
          <cell r="D1014">
            <v>12010721.014781201</v>
          </cell>
        </row>
        <row r="1015">
          <cell r="B1015">
            <v>39829</v>
          </cell>
          <cell r="D1015">
            <v>0</v>
          </cell>
        </row>
        <row r="1016">
          <cell r="B1016">
            <v>39830</v>
          </cell>
        </row>
        <row r="1017">
          <cell r="B1017">
            <v>39831</v>
          </cell>
        </row>
        <row r="1018">
          <cell r="B1018">
            <v>39832</v>
          </cell>
          <cell r="D1018">
            <v>0</v>
          </cell>
        </row>
        <row r="1019">
          <cell r="B1019">
            <v>39833</v>
          </cell>
          <cell r="D1019">
            <v>0</v>
          </cell>
        </row>
        <row r="1020">
          <cell r="B1020">
            <v>39834</v>
          </cell>
          <cell r="D1020">
            <v>0</v>
          </cell>
        </row>
        <row r="1021">
          <cell r="B1021">
            <v>39926</v>
          </cell>
          <cell r="C1021">
            <v>2200000</v>
          </cell>
          <cell r="D1021">
            <v>2130934.3735902132</v>
          </cell>
        </row>
        <row r="1022">
          <cell r="B1022">
            <v>39836</v>
          </cell>
          <cell r="D1022">
            <v>0</v>
          </cell>
        </row>
        <row r="1023">
          <cell r="B1023">
            <v>39837</v>
          </cell>
          <cell r="D1023">
            <v>0</v>
          </cell>
        </row>
        <row r="1024">
          <cell r="B1024">
            <v>39838</v>
          </cell>
          <cell r="C1024" t="str">
            <v>0</v>
          </cell>
          <cell r="D1024">
            <v>0</v>
          </cell>
        </row>
        <row r="1025">
          <cell r="B1025">
            <v>39839</v>
          </cell>
          <cell r="C1025" t="str">
            <v>0</v>
          </cell>
          <cell r="D1025">
            <v>0</v>
          </cell>
        </row>
        <row r="1026">
          <cell r="B1026">
            <v>39840</v>
          </cell>
          <cell r="C1026" t="str">
            <v>0</v>
          </cell>
          <cell r="D1026">
            <v>0</v>
          </cell>
        </row>
        <row r="1027">
          <cell r="B1027">
            <v>39841</v>
          </cell>
          <cell r="C1027" t="str">
            <v>0</v>
          </cell>
          <cell r="D1027">
            <v>0</v>
          </cell>
        </row>
        <row r="1028">
          <cell r="B1028">
            <v>39933</v>
          </cell>
          <cell r="C1028">
            <v>25000000</v>
          </cell>
          <cell r="D1028">
            <v>24215163.336252425</v>
          </cell>
        </row>
        <row r="1029">
          <cell r="B1029">
            <v>39843</v>
          </cell>
          <cell r="C1029" t="str">
            <v>0</v>
          </cell>
          <cell r="D1029">
            <v>0</v>
          </cell>
        </row>
        <row r="1030">
          <cell r="B1030">
            <v>39844</v>
          </cell>
          <cell r="C1030" t="str">
            <v>0</v>
          </cell>
          <cell r="D1030">
            <v>0</v>
          </cell>
        </row>
        <row r="1031">
          <cell r="B1031">
            <v>39845</v>
          </cell>
          <cell r="C1031" t="str">
            <v>0</v>
          </cell>
          <cell r="D1031">
            <v>0</v>
          </cell>
        </row>
        <row r="1032">
          <cell r="B1032">
            <v>39846</v>
          </cell>
          <cell r="C1032" t="str">
            <v>0</v>
          </cell>
          <cell r="D1032">
            <v>0</v>
          </cell>
        </row>
        <row r="1033">
          <cell r="B1033">
            <v>39847</v>
          </cell>
          <cell r="C1033" t="str">
            <v>0</v>
          </cell>
          <cell r="D1033">
            <v>0</v>
          </cell>
        </row>
        <row r="1034">
          <cell r="B1034">
            <v>39848</v>
          </cell>
          <cell r="C1034" t="str">
            <v>0</v>
          </cell>
          <cell r="D1034">
            <v>0</v>
          </cell>
        </row>
        <row r="1035">
          <cell r="B1035">
            <v>39940</v>
          </cell>
          <cell r="C1035">
            <v>13000000</v>
          </cell>
          <cell r="D1035">
            <v>12591884.934851261</v>
          </cell>
        </row>
        <row r="1036">
          <cell r="B1036">
            <v>39850</v>
          </cell>
          <cell r="C1036" t="str">
            <v>0</v>
          </cell>
          <cell r="D1036">
            <v>0</v>
          </cell>
        </row>
        <row r="1037">
          <cell r="B1037">
            <v>39851</v>
          </cell>
          <cell r="C1037" t="str">
            <v>0</v>
          </cell>
          <cell r="D1037">
            <v>0</v>
          </cell>
        </row>
        <row r="1038">
          <cell r="B1038">
            <v>39852</v>
          </cell>
          <cell r="C1038" t="str">
            <v>0</v>
          </cell>
          <cell r="D1038">
            <v>0</v>
          </cell>
        </row>
        <row r="1039">
          <cell r="B1039">
            <v>39853</v>
          </cell>
          <cell r="C1039" t="str">
            <v>0</v>
          </cell>
          <cell r="D1039">
            <v>0</v>
          </cell>
        </row>
        <row r="1040">
          <cell r="B1040">
            <v>39854</v>
          </cell>
          <cell r="C1040" t="str">
            <v>0</v>
          </cell>
          <cell r="D1040">
            <v>0</v>
          </cell>
        </row>
        <row r="1041">
          <cell r="B1041">
            <v>39855</v>
          </cell>
          <cell r="C1041" t="str">
            <v>0</v>
          </cell>
          <cell r="D1041">
            <v>0</v>
          </cell>
        </row>
        <row r="1042">
          <cell r="B1042">
            <v>39947</v>
          </cell>
          <cell r="C1042">
            <v>3300000</v>
          </cell>
          <cell r="D1042">
            <v>3196401.5603853199</v>
          </cell>
        </row>
        <row r="1043">
          <cell r="B1043">
            <v>39857</v>
          </cell>
          <cell r="C1043" t="str">
            <v>0</v>
          </cell>
          <cell r="D1043">
            <v>0</v>
          </cell>
        </row>
        <row r="1044">
          <cell r="B1044">
            <v>39858</v>
          </cell>
          <cell r="C1044" t="str">
            <v>0</v>
          </cell>
          <cell r="D1044">
            <v>0</v>
          </cell>
        </row>
        <row r="1045">
          <cell r="B1045">
            <v>39859</v>
          </cell>
          <cell r="C1045" t="str">
            <v>0</v>
          </cell>
          <cell r="D1045">
            <v>0</v>
          </cell>
        </row>
        <row r="1046">
          <cell r="B1046">
            <v>39860</v>
          </cell>
          <cell r="C1046" t="str">
            <v>0</v>
          </cell>
          <cell r="D1046">
            <v>0</v>
          </cell>
        </row>
        <row r="1047">
          <cell r="B1047">
            <v>39861</v>
          </cell>
          <cell r="C1047" t="str">
            <v>0</v>
          </cell>
          <cell r="D1047">
            <v>0</v>
          </cell>
        </row>
        <row r="1048">
          <cell r="B1048">
            <v>39862</v>
          </cell>
          <cell r="C1048" t="str">
            <v>0</v>
          </cell>
          <cell r="D1048">
            <v>0</v>
          </cell>
        </row>
        <row r="1049">
          <cell r="B1049">
            <v>39954</v>
          </cell>
          <cell r="C1049">
            <v>3500000</v>
          </cell>
          <cell r="D1049">
            <v>3390122.8670753394</v>
          </cell>
        </row>
        <row r="1050">
          <cell r="B1050">
            <v>39864</v>
          </cell>
          <cell r="C1050" t="str">
            <v>0</v>
          </cell>
          <cell r="D1050">
            <v>0</v>
          </cell>
        </row>
        <row r="1051">
          <cell r="B1051">
            <v>39865</v>
          </cell>
          <cell r="C1051" t="str">
            <v>0</v>
          </cell>
          <cell r="D1051">
            <v>0</v>
          </cell>
        </row>
        <row r="1052">
          <cell r="B1052">
            <v>39866</v>
          </cell>
          <cell r="C1052" t="str">
            <v>0</v>
          </cell>
          <cell r="D1052">
            <v>0</v>
          </cell>
        </row>
        <row r="1053">
          <cell r="B1053">
            <v>39867</v>
          </cell>
          <cell r="C1053" t="str">
            <v>0</v>
          </cell>
          <cell r="D1053">
            <v>0</v>
          </cell>
        </row>
        <row r="1054">
          <cell r="B1054">
            <v>39868</v>
          </cell>
          <cell r="C1054" t="str">
            <v>0</v>
          </cell>
          <cell r="D1054">
            <v>0</v>
          </cell>
        </row>
        <row r="1055">
          <cell r="B1055">
            <v>39869</v>
          </cell>
          <cell r="C1055" t="str">
            <v>0</v>
          </cell>
          <cell r="D1055">
            <v>0</v>
          </cell>
        </row>
        <row r="1056">
          <cell r="B1056">
            <v>39961</v>
          </cell>
          <cell r="C1056">
            <v>11000000</v>
          </cell>
          <cell r="D1056">
            <v>10654671.867951067</v>
          </cell>
        </row>
        <row r="1057">
          <cell r="B1057">
            <v>39871</v>
          </cell>
          <cell r="C1057" t="str">
            <v>0</v>
          </cell>
          <cell r="D1057">
            <v>0</v>
          </cell>
        </row>
        <row r="1058">
          <cell r="B1058">
            <v>39872</v>
          </cell>
          <cell r="C1058" t="str">
            <v>0</v>
          </cell>
          <cell r="D1058">
            <v>0</v>
          </cell>
        </row>
        <row r="1059">
          <cell r="B1059">
            <v>39873</v>
          </cell>
          <cell r="C1059" t="str">
            <v>0</v>
          </cell>
          <cell r="D1059">
            <v>0</v>
          </cell>
        </row>
        <row r="1060">
          <cell r="B1060">
            <v>39874</v>
          </cell>
          <cell r="C1060" t="str">
            <v>0</v>
          </cell>
          <cell r="D1060">
            <v>0</v>
          </cell>
        </row>
        <row r="1061">
          <cell r="B1061">
            <v>39875</v>
          </cell>
          <cell r="C1061" t="str">
            <v>0</v>
          </cell>
          <cell r="D1061">
            <v>0</v>
          </cell>
        </row>
        <row r="1062">
          <cell r="B1062">
            <v>39876</v>
          </cell>
          <cell r="C1062" t="str">
            <v>0</v>
          </cell>
          <cell r="D1062">
            <v>0</v>
          </cell>
        </row>
        <row r="1063">
          <cell r="B1063">
            <v>39968</v>
          </cell>
          <cell r="C1063">
            <v>7900000</v>
          </cell>
          <cell r="D1063">
            <v>7651991.6142557655</v>
          </cell>
        </row>
        <row r="1064">
          <cell r="B1064">
            <v>39878</v>
          </cell>
          <cell r="C1064" t="str">
            <v>0</v>
          </cell>
          <cell r="D1064">
            <v>0</v>
          </cell>
        </row>
        <row r="1065">
          <cell r="B1065">
            <v>39879</v>
          </cell>
          <cell r="C1065" t="str">
            <v>0</v>
          </cell>
          <cell r="D1065">
            <v>0</v>
          </cell>
        </row>
        <row r="1066">
          <cell r="B1066">
            <v>39880</v>
          </cell>
          <cell r="C1066" t="str">
            <v>0</v>
          </cell>
          <cell r="D1066">
            <v>0</v>
          </cell>
        </row>
        <row r="1067">
          <cell r="B1067">
            <v>39881</v>
          </cell>
          <cell r="C1067" t="str">
            <v>0</v>
          </cell>
          <cell r="D1067">
            <v>0</v>
          </cell>
        </row>
        <row r="1068">
          <cell r="B1068">
            <v>39882</v>
          </cell>
          <cell r="C1068" t="str">
            <v>0</v>
          </cell>
          <cell r="D1068">
            <v>0</v>
          </cell>
        </row>
        <row r="1069">
          <cell r="B1069">
            <v>39883</v>
          </cell>
          <cell r="C1069" t="str">
            <v>0</v>
          </cell>
          <cell r="D1069">
            <v>0</v>
          </cell>
        </row>
        <row r="1070">
          <cell r="B1070">
            <v>39975</v>
          </cell>
          <cell r="C1070">
            <v>10700000</v>
          </cell>
          <cell r="D1070">
            <v>10364089.907916037</v>
          </cell>
        </row>
        <row r="1071">
          <cell r="B1071">
            <v>39885</v>
          </cell>
          <cell r="C1071" t="str">
            <v>0</v>
          </cell>
          <cell r="D1071">
            <v>0</v>
          </cell>
        </row>
        <row r="1072">
          <cell r="B1072">
            <v>39886</v>
          </cell>
          <cell r="C1072" t="str">
            <v>0</v>
          </cell>
          <cell r="D1072">
            <v>0</v>
          </cell>
        </row>
        <row r="1073">
          <cell r="B1073">
            <v>39887</v>
          </cell>
          <cell r="C1073" t="str">
            <v>0</v>
          </cell>
          <cell r="D1073">
            <v>0</v>
          </cell>
        </row>
        <row r="1074">
          <cell r="B1074">
            <v>39888</v>
          </cell>
          <cell r="C1074" t="str">
            <v>0</v>
          </cell>
          <cell r="D1074">
            <v>0</v>
          </cell>
        </row>
        <row r="1075">
          <cell r="B1075">
            <v>39889</v>
          </cell>
          <cell r="C1075" t="str">
            <v>0</v>
          </cell>
          <cell r="D1075">
            <v>0</v>
          </cell>
        </row>
        <row r="1076">
          <cell r="B1076">
            <v>39890</v>
          </cell>
          <cell r="C1076" t="str">
            <v>0</v>
          </cell>
          <cell r="D1076">
            <v>0</v>
          </cell>
        </row>
        <row r="1077">
          <cell r="B1077">
            <v>39982</v>
          </cell>
          <cell r="C1077">
            <v>15500000</v>
          </cell>
          <cell r="D1077">
            <v>15013401.268476503</v>
          </cell>
        </row>
        <row r="1078">
          <cell r="B1078">
            <v>39892</v>
          </cell>
          <cell r="C1078" t="str">
            <v>0</v>
          </cell>
          <cell r="D1078">
            <v>0</v>
          </cell>
        </row>
        <row r="1079">
          <cell r="B1079">
            <v>39893</v>
          </cell>
          <cell r="C1079" t="str">
            <v>0</v>
          </cell>
          <cell r="D1079">
            <v>0</v>
          </cell>
        </row>
        <row r="1080">
          <cell r="B1080">
            <v>39894</v>
          </cell>
          <cell r="C1080" t="str">
            <v>0</v>
          </cell>
          <cell r="D1080">
            <v>0</v>
          </cell>
        </row>
        <row r="1081">
          <cell r="B1081">
            <v>39895</v>
          </cell>
          <cell r="C1081" t="str">
            <v>0</v>
          </cell>
          <cell r="D1081">
            <v>0</v>
          </cell>
        </row>
        <row r="1082">
          <cell r="B1082">
            <v>39896</v>
          </cell>
          <cell r="C1082" t="str">
            <v>0</v>
          </cell>
          <cell r="D1082">
            <v>0</v>
          </cell>
        </row>
        <row r="1083">
          <cell r="B1083">
            <v>39897</v>
          </cell>
          <cell r="C1083" t="str">
            <v>0</v>
          </cell>
          <cell r="D1083">
            <v>0</v>
          </cell>
        </row>
        <row r="1084">
          <cell r="B1084">
            <v>39989</v>
          </cell>
          <cell r="C1084">
            <v>5000000</v>
          </cell>
          <cell r="D1084">
            <v>4843032.6672504852</v>
          </cell>
        </row>
        <row r="1085">
          <cell r="B1085">
            <v>39899</v>
          </cell>
          <cell r="C1085" t="str">
            <v>0</v>
          </cell>
          <cell r="D1085">
            <v>0</v>
          </cell>
        </row>
        <row r="1086">
          <cell r="B1086">
            <v>39900</v>
          </cell>
          <cell r="C1086" t="str">
            <v>0</v>
          </cell>
          <cell r="D1086">
            <v>0</v>
          </cell>
        </row>
        <row r="1087">
          <cell r="B1087">
            <v>39901</v>
          </cell>
          <cell r="C1087" t="str">
            <v>0</v>
          </cell>
          <cell r="D1087">
            <v>0</v>
          </cell>
        </row>
        <row r="1088">
          <cell r="B1088">
            <v>39902</v>
          </cell>
          <cell r="C1088" t="str">
            <v>0</v>
          </cell>
          <cell r="D1088">
            <v>0</v>
          </cell>
        </row>
        <row r="1089">
          <cell r="B1089">
            <v>39903</v>
          </cell>
          <cell r="C1089" t="str">
            <v>0</v>
          </cell>
          <cell r="D1089">
            <v>0</v>
          </cell>
        </row>
        <row r="1090">
          <cell r="B1090">
            <v>39904</v>
          </cell>
          <cell r="C1090" t="str">
            <v>0</v>
          </cell>
          <cell r="D1090">
            <v>0</v>
          </cell>
        </row>
        <row r="1091">
          <cell r="B1091">
            <v>39996</v>
          </cell>
          <cell r="C1091">
            <v>5000000</v>
          </cell>
          <cell r="D1091">
            <v>4843032.6672504852</v>
          </cell>
        </row>
        <row r="1092">
          <cell r="B1092">
            <v>39906</v>
          </cell>
          <cell r="C1092" t="str">
            <v>0</v>
          </cell>
          <cell r="D1092">
            <v>0</v>
          </cell>
        </row>
        <row r="1093">
          <cell r="B1093">
            <v>39907</v>
          </cell>
          <cell r="C1093" t="str">
            <v>0</v>
          </cell>
          <cell r="D1093">
            <v>0</v>
          </cell>
        </row>
        <row r="1094">
          <cell r="B1094">
            <v>39908</v>
          </cell>
          <cell r="C1094" t="str">
            <v>0</v>
          </cell>
          <cell r="D1094">
            <v>0</v>
          </cell>
        </row>
        <row r="1095">
          <cell r="B1095">
            <v>39909</v>
          </cell>
          <cell r="C1095" t="str">
            <v>0</v>
          </cell>
          <cell r="D1095">
            <v>0</v>
          </cell>
        </row>
        <row r="1096">
          <cell r="B1096">
            <v>39910</v>
          </cell>
          <cell r="C1096" t="str">
            <v>0</v>
          </cell>
          <cell r="D1096">
            <v>0</v>
          </cell>
        </row>
        <row r="1097">
          <cell r="B1097">
            <v>40003</v>
          </cell>
          <cell r="C1097">
            <v>16000000</v>
          </cell>
          <cell r="D1097">
            <v>15492359.932088286</v>
          </cell>
        </row>
        <row r="1098">
          <cell r="B1098">
            <v>40004</v>
          </cell>
          <cell r="C1098">
            <v>0</v>
          </cell>
          <cell r="D1098">
            <v>0</v>
          </cell>
        </row>
        <row r="1099">
          <cell r="B1099">
            <v>39913</v>
          </cell>
          <cell r="C1099" t="str">
            <v>0</v>
          </cell>
          <cell r="D1099">
            <v>0</v>
          </cell>
        </row>
        <row r="1100">
          <cell r="B1100">
            <v>39914</v>
          </cell>
          <cell r="C1100" t="str">
            <v>0</v>
          </cell>
          <cell r="D1100">
            <v>0</v>
          </cell>
        </row>
        <row r="1101">
          <cell r="B1101">
            <v>39915</v>
          </cell>
          <cell r="C1101" t="str">
            <v>0</v>
          </cell>
          <cell r="D1101">
            <v>0</v>
          </cell>
        </row>
        <row r="1102">
          <cell r="B1102">
            <v>39916</v>
          </cell>
          <cell r="C1102" t="str">
            <v>0</v>
          </cell>
          <cell r="D1102">
            <v>0</v>
          </cell>
        </row>
        <row r="1103">
          <cell r="B1103">
            <v>39917</v>
          </cell>
          <cell r="C1103" t="str">
            <v>0</v>
          </cell>
          <cell r="D1103">
            <v>0</v>
          </cell>
        </row>
        <row r="1104">
          <cell r="B1104">
            <v>39918</v>
          </cell>
          <cell r="C1104" t="str">
            <v>0</v>
          </cell>
          <cell r="D1104">
            <v>0</v>
          </cell>
        </row>
        <row r="1105">
          <cell r="B1105">
            <v>40010</v>
          </cell>
          <cell r="C1105">
            <v>25000000</v>
          </cell>
          <cell r="D1105">
            <v>24215163.336252425</v>
          </cell>
        </row>
        <row r="1106">
          <cell r="B1106">
            <v>39920</v>
          </cell>
          <cell r="C1106" t="str">
            <v>0</v>
          </cell>
          <cell r="D1106">
            <v>0</v>
          </cell>
        </row>
        <row r="1107">
          <cell r="B1107">
            <v>39921</v>
          </cell>
          <cell r="C1107" t="str">
            <v>0</v>
          </cell>
          <cell r="D1107">
            <v>0</v>
          </cell>
        </row>
        <row r="1108">
          <cell r="B1108">
            <v>39922</v>
          </cell>
          <cell r="C1108" t="str">
            <v>0</v>
          </cell>
          <cell r="D1108">
            <v>0</v>
          </cell>
        </row>
        <row r="1109">
          <cell r="B1109">
            <v>39923</v>
          </cell>
          <cell r="C1109" t="str">
            <v>0</v>
          </cell>
          <cell r="D1109">
            <v>0</v>
          </cell>
        </row>
        <row r="1110">
          <cell r="B1110">
            <v>39924</v>
          </cell>
          <cell r="C1110" t="str">
            <v>0</v>
          </cell>
          <cell r="D1110">
            <v>0</v>
          </cell>
        </row>
        <row r="1111">
          <cell r="B1111">
            <v>39925</v>
          </cell>
          <cell r="C1111" t="str">
            <v>0</v>
          </cell>
          <cell r="D1111">
            <v>0</v>
          </cell>
        </row>
        <row r="1112">
          <cell r="B1112">
            <v>40017</v>
          </cell>
          <cell r="C1112">
            <v>21500000</v>
          </cell>
          <cell r="D1112">
            <v>20825040.469177086</v>
          </cell>
        </row>
        <row r="1113">
          <cell r="B1113">
            <v>39927</v>
          </cell>
          <cell r="C1113" t="str">
            <v>0</v>
          </cell>
          <cell r="D1113">
            <v>0</v>
          </cell>
        </row>
        <row r="1114">
          <cell r="B1114">
            <v>39928</v>
          </cell>
          <cell r="C1114" t="str">
            <v>0</v>
          </cell>
          <cell r="D1114">
            <v>0</v>
          </cell>
        </row>
        <row r="1115">
          <cell r="B1115">
            <v>39929</v>
          </cell>
          <cell r="C1115" t="str">
            <v>0</v>
          </cell>
          <cell r="D1115">
            <v>0</v>
          </cell>
        </row>
        <row r="1116">
          <cell r="B1116">
            <v>39930</v>
          </cell>
          <cell r="C1116" t="str">
            <v>0</v>
          </cell>
          <cell r="D1116">
            <v>0</v>
          </cell>
        </row>
        <row r="1117">
          <cell r="B1117">
            <v>39931</v>
          </cell>
          <cell r="C1117" t="str">
            <v>0</v>
          </cell>
          <cell r="D1117">
            <v>0</v>
          </cell>
        </row>
        <row r="1118">
          <cell r="B1118">
            <v>39932</v>
          </cell>
          <cell r="C1118" t="str">
            <v>0</v>
          </cell>
          <cell r="D1118">
            <v>0</v>
          </cell>
        </row>
        <row r="1119">
          <cell r="B1119">
            <v>40024</v>
          </cell>
          <cell r="C1119">
            <v>25000000</v>
          </cell>
          <cell r="D1119">
            <v>24215163.336252425</v>
          </cell>
        </row>
        <row r="1120">
          <cell r="B1120">
            <v>39934</v>
          </cell>
          <cell r="C1120" t="str">
            <v>0</v>
          </cell>
          <cell r="D1120">
            <v>0</v>
          </cell>
        </row>
        <row r="1121">
          <cell r="B1121">
            <v>39935</v>
          </cell>
          <cell r="C1121" t="str">
            <v>0</v>
          </cell>
          <cell r="D1121">
            <v>0</v>
          </cell>
        </row>
        <row r="1122">
          <cell r="B1122">
            <v>39936</v>
          </cell>
          <cell r="C1122" t="str">
            <v>0</v>
          </cell>
          <cell r="D1122">
            <v>0</v>
          </cell>
        </row>
        <row r="1123">
          <cell r="B1123">
            <v>39937</v>
          </cell>
          <cell r="C1123" t="str">
            <v>0</v>
          </cell>
          <cell r="D1123">
            <v>0</v>
          </cell>
        </row>
        <row r="1124">
          <cell r="B1124">
            <v>39938</v>
          </cell>
          <cell r="C1124" t="str">
            <v>0</v>
          </cell>
          <cell r="D1124">
            <v>0</v>
          </cell>
        </row>
        <row r="1125">
          <cell r="B1125">
            <v>39939</v>
          </cell>
          <cell r="C1125" t="str">
            <v>0</v>
          </cell>
          <cell r="D1125">
            <v>0</v>
          </cell>
        </row>
        <row r="1126">
          <cell r="B1126">
            <v>40031</v>
          </cell>
          <cell r="C1126">
            <v>25000000</v>
          </cell>
          <cell r="D1126">
            <v>24215163.336252425</v>
          </cell>
        </row>
        <row r="1127">
          <cell r="B1127">
            <v>39941</v>
          </cell>
          <cell r="C1127" t="str">
            <v>0</v>
          </cell>
          <cell r="D1127">
            <v>0</v>
          </cell>
        </row>
        <row r="1128">
          <cell r="B1128">
            <v>39942</v>
          </cell>
          <cell r="C1128" t="str">
            <v>0</v>
          </cell>
          <cell r="D1128">
            <v>0</v>
          </cell>
        </row>
        <row r="1129">
          <cell r="B1129">
            <v>39943</v>
          </cell>
          <cell r="C1129" t="str">
            <v>0</v>
          </cell>
          <cell r="D1129">
            <v>0</v>
          </cell>
        </row>
        <row r="1130">
          <cell r="B1130">
            <v>39944</v>
          </cell>
          <cell r="C1130" t="str">
            <v>0</v>
          </cell>
          <cell r="D1130">
            <v>0</v>
          </cell>
        </row>
        <row r="1131">
          <cell r="B1131">
            <v>39945</v>
          </cell>
          <cell r="C1131" t="str">
            <v>0</v>
          </cell>
          <cell r="D1131">
            <v>0</v>
          </cell>
        </row>
        <row r="1132">
          <cell r="B1132">
            <v>39946</v>
          </cell>
          <cell r="C1132" t="str">
            <v>0</v>
          </cell>
          <cell r="D1132">
            <v>0</v>
          </cell>
        </row>
        <row r="1133">
          <cell r="B1133">
            <v>40038</v>
          </cell>
          <cell r="C1133">
            <v>8000000</v>
          </cell>
          <cell r="D1133">
            <v>7862778.3612031136</v>
          </cell>
        </row>
        <row r="1134">
          <cell r="B1134">
            <v>39948</v>
          </cell>
          <cell r="C1134" t="str">
            <v>0</v>
          </cell>
          <cell r="D1134">
            <v>0</v>
          </cell>
        </row>
        <row r="1135">
          <cell r="B1135">
            <v>39949</v>
          </cell>
          <cell r="C1135" t="str">
            <v>0</v>
          </cell>
          <cell r="D1135">
            <v>0</v>
          </cell>
        </row>
        <row r="1136">
          <cell r="B1136">
            <v>39950</v>
          </cell>
          <cell r="C1136" t="str">
            <v>0</v>
          </cell>
          <cell r="D1136">
            <v>0</v>
          </cell>
        </row>
        <row r="1137">
          <cell r="B1137">
            <v>39951</v>
          </cell>
          <cell r="C1137" t="str">
            <v>0</v>
          </cell>
          <cell r="D1137">
            <v>0</v>
          </cell>
        </row>
        <row r="1138">
          <cell r="B1138">
            <v>39952</v>
          </cell>
          <cell r="C1138" t="str">
            <v>0</v>
          </cell>
          <cell r="D1138">
            <v>0</v>
          </cell>
        </row>
        <row r="1139">
          <cell r="B1139">
            <v>39953</v>
          </cell>
          <cell r="C1139" t="str">
            <v>0</v>
          </cell>
          <cell r="D1139">
            <v>0</v>
          </cell>
        </row>
        <row r="1140">
          <cell r="B1140">
            <v>40045</v>
          </cell>
          <cell r="C1140">
            <v>8500000</v>
          </cell>
          <cell r="D1140">
            <v>8354202.0087783076</v>
          </cell>
        </row>
        <row r="1141">
          <cell r="B1141">
            <v>39955</v>
          </cell>
          <cell r="C1141" t="str">
            <v>0</v>
          </cell>
          <cell r="D1141">
            <v>0</v>
          </cell>
        </row>
        <row r="1142">
          <cell r="B1142">
            <v>39956</v>
          </cell>
          <cell r="C1142" t="str">
            <v>0</v>
          </cell>
          <cell r="D1142">
            <v>0</v>
          </cell>
        </row>
        <row r="1143">
          <cell r="B1143">
            <v>39957</v>
          </cell>
          <cell r="C1143" t="str">
            <v>0</v>
          </cell>
          <cell r="D1143">
            <v>0</v>
          </cell>
        </row>
        <row r="1144">
          <cell r="B1144">
            <v>39958</v>
          </cell>
          <cell r="C1144" t="str">
            <v>0</v>
          </cell>
          <cell r="D1144">
            <v>0</v>
          </cell>
        </row>
        <row r="1145">
          <cell r="B1145">
            <v>39959</v>
          </cell>
          <cell r="C1145" t="str">
            <v>0</v>
          </cell>
          <cell r="D1145">
            <v>0</v>
          </cell>
        </row>
        <row r="1146">
          <cell r="B1146">
            <v>39960</v>
          </cell>
          <cell r="C1146" t="str">
            <v>0</v>
          </cell>
          <cell r="D1146">
            <v>0</v>
          </cell>
        </row>
        <row r="1147">
          <cell r="B1147">
            <v>40052</v>
          </cell>
          <cell r="C1147">
            <v>3000000</v>
          </cell>
          <cell r="D1147">
            <v>2948541.8854511674</v>
          </cell>
        </row>
        <row r="1148">
          <cell r="B1148">
            <v>39962</v>
          </cell>
          <cell r="C1148" t="str">
            <v>0</v>
          </cell>
          <cell r="D1148">
            <v>0</v>
          </cell>
        </row>
        <row r="1149">
          <cell r="B1149">
            <v>39963</v>
          </cell>
          <cell r="C1149" t="str">
            <v>0</v>
          </cell>
          <cell r="D1149">
            <v>0</v>
          </cell>
        </row>
        <row r="1150">
          <cell r="B1150">
            <v>39964</v>
          </cell>
          <cell r="C1150" t="str">
            <v>0</v>
          </cell>
          <cell r="D1150">
            <v>0</v>
          </cell>
        </row>
        <row r="1151">
          <cell r="B1151">
            <v>39965</v>
          </cell>
          <cell r="C1151" t="str">
            <v>0</v>
          </cell>
          <cell r="D1151">
            <v>0</v>
          </cell>
        </row>
        <row r="1152">
          <cell r="B1152">
            <v>39966</v>
          </cell>
          <cell r="C1152" t="str">
            <v>0</v>
          </cell>
          <cell r="D1152">
            <v>0</v>
          </cell>
        </row>
        <row r="1153">
          <cell r="B1153">
            <v>39967</v>
          </cell>
          <cell r="C1153" t="str">
            <v>0</v>
          </cell>
          <cell r="D1153">
            <v>0</v>
          </cell>
        </row>
        <row r="1154">
          <cell r="B1154">
            <v>40059</v>
          </cell>
          <cell r="C1154">
            <v>3000000</v>
          </cell>
          <cell r="D1154">
            <v>2963939.0126916138</v>
          </cell>
        </row>
        <row r="1155">
          <cell r="B1155">
            <v>39969</v>
          </cell>
          <cell r="C1155" t="str">
            <v>0</v>
          </cell>
          <cell r="D1155">
            <v>0</v>
          </cell>
        </row>
        <row r="1156">
          <cell r="B1156">
            <v>39970</v>
          </cell>
          <cell r="C1156" t="str">
            <v>0</v>
          </cell>
          <cell r="D1156">
            <v>0</v>
          </cell>
        </row>
        <row r="1157">
          <cell r="B1157">
            <v>39971</v>
          </cell>
          <cell r="C1157" t="str">
            <v>0</v>
          </cell>
          <cell r="D1157">
            <v>0</v>
          </cell>
        </row>
        <row r="1158">
          <cell r="B1158">
            <v>39972</v>
          </cell>
          <cell r="C1158" t="str">
            <v>0</v>
          </cell>
          <cell r="D1158">
            <v>0</v>
          </cell>
        </row>
        <row r="1159">
          <cell r="B1159">
            <v>39973</v>
          </cell>
          <cell r="C1159" t="str">
            <v>0</v>
          </cell>
          <cell r="D1159">
            <v>0</v>
          </cell>
        </row>
        <row r="1160">
          <cell r="B1160">
            <v>39974</v>
          </cell>
          <cell r="C1160" t="str">
            <v>0</v>
          </cell>
          <cell r="D1160">
            <v>0</v>
          </cell>
        </row>
        <row r="1161">
          <cell r="B1161">
            <v>40066</v>
          </cell>
          <cell r="C1161">
            <v>3000000</v>
          </cell>
          <cell r="D1161">
            <v>2966130.8488985226</v>
          </cell>
        </row>
        <row r="1162">
          <cell r="B1162">
            <v>39976</v>
          </cell>
          <cell r="C1162" t="str">
            <v>0</v>
          </cell>
          <cell r="D1162">
            <v>0</v>
          </cell>
        </row>
        <row r="1163">
          <cell r="B1163">
            <v>39977</v>
          </cell>
          <cell r="C1163" t="str">
            <v>0</v>
          </cell>
          <cell r="D1163">
            <v>0</v>
          </cell>
        </row>
        <row r="1164">
          <cell r="B1164">
            <v>39978</v>
          </cell>
          <cell r="C1164" t="str">
            <v>0</v>
          </cell>
          <cell r="D1164">
            <v>0</v>
          </cell>
        </row>
        <row r="1165">
          <cell r="B1165">
            <v>39979</v>
          </cell>
          <cell r="C1165" t="str">
            <v>0</v>
          </cell>
          <cell r="D1165">
            <v>0</v>
          </cell>
        </row>
        <row r="1166">
          <cell r="B1166">
            <v>39980</v>
          </cell>
          <cell r="C1166" t="str">
            <v>0</v>
          </cell>
          <cell r="D1166">
            <v>0</v>
          </cell>
        </row>
        <row r="1167">
          <cell r="B1167">
            <v>39981</v>
          </cell>
          <cell r="C1167" t="str">
            <v>0</v>
          </cell>
          <cell r="D1167">
            <v>0</v>
          </cell>
        </row>
        <row r="1168">
          <cell r="B1168">
            <v>40073</v>
          </cell>
          <cell r="C1168">
            <v>3000000</v>
          </cell>
          <cell r="D1168">
            <v>2976844.2297612657</v>
          </cell>
        </row>
        <row r="1169">
          <cell r="B1169">
            <v>39983</v>
          </cell>
          <cell r="C1169" t="str">
            <v>0</v>
          </cell>
          <cell r="D1169">
            <v>0</v>
          </cell>
        </row>
        <row r="1170">
          <cell r="B1170">
            <v>39984</v>
          </cell>
          <cell r="C1170" t="str">
            <v>0</v>
          </cell>
          <cell r="D1170">
            <v>0</v>
          </cell>
        </row>
        <row r="1171">
          <cell r="B1171">
            <v>39985</v>
          </cell>
          <cell r="C1171" t="str">
            <v>0</v>
          </cell>
          <cell r="D1171">
            <v>0</v>
          </cell>
        </row>
        <row r="1172">
          <cell r="B1172">
            <v>39986</v>
          </cell>
          <cell r="C1172" t="str">
            <v>0</v>
          </cell>
          <cell r="D1172">
            <v>0</v>
          </cell>
        </row>
        <row r="1173">
          <cell r="B1173">
            <v>39987</v>
          </cell>
          <cell r="C1173" t="str">
            <v>0</v>
          </cell>
          <cell r="D1173">
            <v>0</v>
          </cell>
        </row>
        <row r="1174">
          <cell r="B1174">
            <v>39988</v>
          </cell>
          <cell r="C1174" t="str">
            <v>0</v>
          </cell>
          <cell r="D1174">
            <v>0</v>
          </cell>
        </row>
        <row r="1175">
          <cell r="B1175">
            <v>40080</v>
          </cell>
          <cell r="C1175">
            <v>3000000</v>
          </cell>
          <cell r="D1175">
            <v>2982747.4618044882</v>
          </cell>
        </row>
        <row r="1176">
          <cell r="B1176">
            <v>39990</v>
          </cell>
          <cell r="C1176" t="str">
            <v>0</v>
          </cell>
          <cell r="D1176">
            <v>0</v>
          </cell>
        </row>
        <row r="1177">
          <cell r="B1177">
            <v>39991</v>
          </cell>
          <cell r="C1177" t="str">
            <v>0</v>
          </cell>
          <cell r="D1177">
            <v>0</v>
          </cell>
        </row>
        <row r="1178">
          <cell r="B1178">
            <v>39992</v>
          </cell>
          <cell r="C1178" t="str">
            <v>0</v>
          </cell>
          <cell r="D1178">
            <v>0</v>
          </cell>
        </row>
        <row r="1179">
          <cell r="B1179">
            <v>39993</v>
          </cell>
          <cell r="C1179" t="str">
            <v>0</v>
          </cell>
          <cell r="D1179">
            <v>0</v>
          </cell>
        </row>
        <row r="1180">
          <cell r="B1180">
            <v>39994</v>
          </cell>
          <cell r="C1180" t="str">
            <v>0</v>
          </cell>
          <cell r="D1180">
            <v>0</v>
          </cell>
        </row>
        <row r="1181">
          <cell r="B1181">
            <v>39995</v>
          </cell>
          <cell r="C1181" t="str">
            <v>0</v>
          </cell>
          <cell r="D1181">
            <v>0</v>
          </cell>
        </row>
        <row r="1182">
          <cell r="B1182">
            <v>40087</v>
          </cell>
          <cell r="C1182">
            <v>3000000</v>
          </cell>
          <cell r="D1182">
            <v>2982747.4618044882</v>
          </cell>
        </row>
        <row r="1183">
          <cell r="B1183">
            <v>39997</v>
          </cell>
          <cell r="C1183" t="str">
            <v>0</v>
          </cell>
          <cell r="D1183">
            <v>0</v>
          </cell>
        </row>
        <row r="1184">
          <cell r="B1184">
            <v>39998</v>
          </cell>
          <cell r="C1184" t="str">
            <v>0</v>
          </cell>
          <cell r="D1184">
            <v>0</v>
          </cell>
        </row>
        <row r="1185">
          <cell r="B1185">
            <v>39999</v>
          </cell>
          <cell r="C1185" t="str">
            <v>0</v>
          </cell>
          <cell r="D1185">
            <v>0</v>
          </cell>
        </row>
        <row r="1186">
          <cell r="B1186">
            <v>40000</v>
          </cell>
          <cell r="C1186" t="str">
            <v>0</v>
          </cell>
          <cell r="D1186">
            <v>0</v>
          </cell>
        </row>
        <row r="1187">
          <cell r="B1187">
            <v>40001</v>
          </cell>
          <cell r="C1187" t="str">
            <v>0</v>
          </cell>
          <cell r="D1187">
            <v>0</v>
          </cell>
        </row>
        <row r="1188">
          <cell r="B1188">
            <v>40002</v>
          </cell>
          <cell r="C1188" t="str">
            <v>0</v>
          </cell>
          <cell r="D1188">
            <v>0</v>
          </cell>
        </row>
        <row r="1189">
          <cell r="B1189">
            <v>40094</v>
          </cell>
          <cell r="C1189">
            <v>3000000</v>
          </cell>
          <cell r="D1189">
            <v>2982747.4618044882</v>
          </cell>
        </row>
        <row r="1190">
          <cell r="B1190">
            <v>40004</v>
          </cell>
          <cell r="C1190" t="str">
            <v>0</v>
          </cell>
          <cell r="D1190">
            <v>0</v>
          </cell>
        </row>
        <row r="1191">
          <cell r="B1191">
            <v>40005</v>
          </cell>
          <cell r="C1191" t="str">
            <v>0</v>
          </cell>
          <cell r="D1191">
            <v>0</v>
          </cell>
        </row>
        <row r="1192">
          <cell r="B1192">
            <v>40006</v>
          </cell>
          <cell r="C1192" t="str">
            <v>0</v>
          </cell>
          <cell r="D1192">
            <v>0</v>
          </cell>
        </row>
        <row r="1193">
          <cell r="B1193">
            <v>40007</v>
          </cell>
          <cell r="C1193" t="str">
            <v>0</v>
          </cell>
          <cell r="D1193">
            <v>0</v>
          </cell>
        </row>
        <row r="1194">
          <cell r="B1194">
            <v>40008</v>
          </cell>
          <cell r="C1194" t="str">
            <v>0</v>
          </cell>
          <cell r="D1194">
            <v>0</v>
          </cell>
        </row>
        <row r="1195">
          <cell r="B1195">
            <v>40009</v>
          </cell>
          <cell r="C1195" t="str">
            <v>0</v>
          </cell>
          <cell r="D1195">
            <v>0</v>
          </cell>
        </row>
        <row r="1196">
          <cell r="B1196">
            <v>40101</v>
          </cell>
          <cell r="C1196">
            <v>3000000</v>
          </cell>
          <cell r="D1196">
            <v>2981343.3252351522</v>
          </cell>
        </row>
        <row r="1197">
          <cell r="B1197">
            <v>40011</v>
          </cell>
          <cell r="C1197" t="str">
            <v>0</v>
          </cell>
          <cell r="D1197">
            <v>0</v>
          </cell>
        </row>
        <row r="1198">
          <cell r="B1198">
            <v>40012</v>
          </cell>
          <cell r="C1198" t="str">
            <v>0</v>
          </cell>
          <cell r="D1198">
            <v>0</v>
          </cell>
        </row>
        <row r="1199">
          <cell r="B1199">
            <v>40013</v>
          </cell>
          <cell r="C1199" t="str">
            <v>0</v>
          </cell>
          <cell r="D1199">
            <v>0</v>
          </cell>
        </row>
        <row r="1200">
          <cell r="B1200">
            <v>40014</v>
          </cell>
          <cell r="C1200" t="str">
            <v>0</v>
          </cell>
          <cell r="D1200">
            <v>0</v>
          </cell>
        </row>
        <row r="1201">
          <cell r="B1201">
            <v>40015</v>
          </cell>
          <cell r="C1201" t="str">
            <v>0</v>
          </cell>
          <cell r="D1201">
            <v>0</v>
          </cell>
        </row>
        <row r="1202">
          <cell r="B1202">
            <v>40016</v>
          </cell>
          <cell r="C1202" t="str">
            <v>0</v>
          </cell>
          <cell r="D1202">
            <v>0</v>
          </cell>
        </row>
        <row r="1203">
          <cell r="B1203">
            <v>40108</v>
          </cell>
          <cell r="C1203">
            <v>3000000</v>
          </cell>
          <cell r="D1203">
            <v>2981343.3252351522</v>
          </cell>
        </row>
        <row r="1204">
          <cell r="B1204">
            <v>40018</v>
          </cell>
          <cell r="C1204" t="str">
            <v>0</v>
          </cell>
          <cell r="D1204">
            <v>0</v>
          </cell>
        </row>
        <row r="1205">
          <cell r="B1205">
            <v>40019</v>
          </cell>
          <cell r="C1205" t="str">
            <v>0</v>
          </cell>
          <cell r="D1205">
            <v>0</v>
          </cell>
        </row>
        <row r="1206">
          <cell r="B1206">
            <v>40020</v>
          </cell>
          <cell r="C1206" t="str">
            <v>0</v>
          </cell>
          <cell r="D1206">
            <v>0</v>
          </cell>
        </row>
        <row r="1207">
          <cell r="B1207">
            <v>40021</v>
          </cell>
          <cell r="C1207" t="str">
            <v>0</v>
          </cell>
          <cell r="D1207">
            <v>0</v>
          </cell>
        </row>
        <row r="1208">
          <cell r="B1208">
            <v>40022</v>
          </cell>
          <cell r="C1208" t="str">
            <v>0</v>
          </cell>
          <cell r="D1208">
            <v>0</v>
          </cell>
        </row>
        <row r="1209">
          <cell r="B1209">
            <v>40023</v>
          </cell>
          <cell r="C1209" t="str">
            <v>0</v>
          </cell>
          <cell r="D1209">
            <v>0</v>
          </cell>
        </row>
        <row r="1210">
          <cell r="B1210">
            <v>40115</v>
          </cell>
          <cell r="C1210">
            <v>15000000</v>
          </cell>
          <cell r="D1210">
            <v>14822981.116740383</v>
          </cell>
        </row>
        <row r="1211">
          <cell r="B1211">
            <v>40025</v>
          </cell>
          <cell r="C1211" t="str">
            <v>0</v>
          </cell>
          <cell r="D1211">
            <v>0</v>
          </cell>
        </row>
        <row r="1212">
          <cell r="B1212">
            <v>40026</v>
          </cell>
          <cell r="C1212" t="str">
            <v>0</v>
          </cell>
          <cell r="D1212">
            <v>0</v>
          </cell>
        </row>
        <row r="1213">
          <cell r="B1213">
            <v>40027</v>
          </cell>
          <cell r="C1213" t="str">
            <v>0</v>
          </cell>
          <cell r="D1213">
            <v>0</v>
          </cell>
        </row>
        <row r="1214">
          <cell r="B1214">
            <v>40028</v>
          </cell>
          <cell r="C1214" t="str">
            <v>0</v>
          </cell>
          <cell r="D1214">
            <v>0</v>
          </cell>
        </row>
        <row r="1215">
          <cell r="B1215">
            <v>40029</v>
          </cell>
          <cell r="C1215" t="str">
            <v>0</v>
          </cell>
          <cell r="D1215">
            <v>0</v>
          </cell>
        </row>
        <row r="1216">
          <cell r="B1216">
            <v>40030</v>
          </cell>
          <cell r="C1216" t="str">
            <v>0</v>
          </cell>
          <cell r="D1216">
            <v>0</v>
          </cell>
        </row>
        <row r="1217">
          <cell r="B1217">
            <v>40122</v>
          </cell>
          <cell r="C1217">
            <v>15000000</v>
          </cell>
          <cell r="D1217">
            <v>14822981.116740383</v>
          </cell>
        </row>
        <row r="1218">
          <cell r="B1218">
            <v>40032</v>
          </cell>
          <cell r="C1218" t="str">
            <v>0</v>
          </cell>
          <cell r="D1218">
            <v>0</v>
          </cell>
        </row>
        <row r="1219">
          <cell r="B1219">
            <v>40033</v>
          </cell>
          <cell r="C1219" t="str">
            <v>0</v>
          </cell>
          <cell r="D1219">
            <v>0</v>
          </cell>
        </row>
        <row r="1220">
          <cell r="B1220">
            <v>40034</v>
          </cell>
          <cell r="C1220" t="str">
            <v>0</v>
          </cell>
          <cell r="D1220">
            <v>0</v>
          </cell>
        </row>
        <row r="1221">
          <cell r="B1221">
            <v>40035</v>
          </cell>
          <cell r="C1221" t="str">
            <v>0</v>
          </cell>
          <cell r="D1221">
            <v>0</v>
          </cell>
        </row>
        <row r="1222">
          <cell r="B1222">
            <v>40036</v>
          </cell>
          <cell r="C1222" t="str">
            <v>0</v>
          </cell>
          <cell r="D1222">
            <v>0</v>
          </cell>
        </row>
        <row r="1223">
          <cell r="B1223">
            <v>40037</v>
          </cell>
          <cell r="C1223" t="str">
            <v>0</v>
          </cell>
          <cell r="D1223">
            <v>0</v>
          </cell>
        </row>
        <row r="1224">
          <cell r="B1224">
            <v>40129</v>
          </cell>
          <cell r="C1224">
            <v>15000000</v>
          </cell>
          <cell r="D1224">
            <v>14845658.03141965</v>
          </cell>
        </row>
        <row r="1225">
          <cell r="B1225">
            <v>40039</v>
          </cell>
          <cell r="C1225" t="str">
            <v>0</v>
          </cell>
          <cell r="D1225">
            <v>0</v>
          </cell>
        </row>
        <row r="1226">
          <cell r="B1226">
            <v>40040</v>
          </cell>
          <cell r="C1226" t="str">
            <v>0</v>
          </cell>
          <cell r="D1226">
            <v>0</v>
          </cell>
        </row>
        <row r="1227">
          <cell r="B1227">
            <v>40041</v>
          </cell>
          <cell r="C1227" t="str">
            <v>0</v>
          </cell>
          <cell r="D1227">
            <v>0</v>
          </cell>
        </row>
        <row r="1228">
          <cell r="B1228">
            <v>40042</v>
          </cell>
          <cell r="C1228" t="str">
            <v>0</v>
          </cell>
          <cell r="D1228">
            <v>0</v>
          </cell>
        </row>
        <row r="1229">
          <cell r="B1229">
            <v>40043</v>
          </cell>
          <cell r="C1229" t="str">
            <v>0</v>
          </cell>
          <cell r="D1229">
            <v>0</v>
          </cell>
        </row>
        <row r="1230">
          <cell r="B1230">
            <v>40044</v>
          </cell>
          <cell r="C1230" t="str">
            <v>0</v>
          </cell>
          <cell r="D1230">
            <v>0</v>
          </cell>
        </row>
        <row r="1231">
          <cell r="B1231">
            <v>40136</v>
          </cell>
          <cell r="C1231">
            <v>15000000</v>
          </cell>
          <cell r="D1231">
            <v>14822615.927746855</v>
          </cell>
        </row>
        <row r="1232">
          <cell r="B1232">
            <v>40046</v>
          </cell>
          <cell r="C1232" t="str">
            <v>0</v>
          </cell>
          <cell r="D1232">
            <v>0</v>
          </cell>
        </row>
        <row r="1233">
          <cell r="B1233">
            <v>40047</v>
          </cell>
          <cell r="C1233" t="str">
            <v>0</v>
          </cell>
          <cell r="D1233">
            <v>0</v>
          </cell>
        </row>
        <row r="1234">
          <cell r="B1234">
            <v>40048</v>
          </cell>
          <cell r="C1234" t="str">
            <v>0</v>
          </cell>
          <cell r="D1234">
            <v>0</v>
          </cell>
        </row>
        <row r="1235">
          <cell r="B1235">
            <v>40049</v>
          </cell>
          <cell r="C1235" t="str">
            <v>0</v>
          </cell>
          <cell r="D1235">
            <v>0</v>
          </cell>
        </row>
        <row r="1236">
          <cell r="B1236">
            <v>40050</v>
          </cell>
          <cell r="C1236" t="str">
            <v>0</v>
          </cell>
          <cell r="D1236">
            <v>0</v>
          </cell>
        </row>
        <row r="1237">
          <cell r="B1237">
            <v>40051</v>
          </cell>
          <cell r="C1237" t="str">
            <v>0</v>
          </cell>
          <cell r="D1237">
            <v>0</v>
          </cell>
        </row>
        <row r="1238">
          <cell r="B1238">
            <v>40143</v>
          </cell>
          <cell r="C1238">
            <v>15000000</v>
          </cell>
          <cell r="D1238">
            <v>14815315.924773373</v>
          </cell>
        </row>
        <row r="1239">
          <cell r="B1239">
            <v>40053</v>
          </cell>
          <cell r="C1239" t="str">
            <v>0</v>
          </cell>
          <cell r="D1239">
            <v>0</v>
          </cell>
        </row>
        <row r="1240">
          <cell r="B1240">
            <v>40054</v>
          </cell>
          <cell r="C1240" t="str">
            <v>0</v>
          </cell>
          <cell r="D1240">
            <v>0</v>
          </cell>
        </row>
        <row r="1241">
          <cell r="B1241">
            <v>40055</v>
          </cell>
          <cell r="C1241" t="str">
            <v>0</v>
          </cell>
          <cell r="D1241">
            <v>0</v>
          </cell>
        </row>
        <row r="1242">
          <cell r="B1242">
            <v>40056</v>
          </cell>
          <cell r="C1242" t="str">
            <v>0</v>
          </cell>
          <cell r="D1242">
            <v>0</v>
          </cell>
        </row>
        <row r="1243">
          <cell r="B1243">
            <v>40057</v>
          </cell>
          <cell r="C1243" t="str">
            <v>0</v>
          </cell>
          <cell r="D1243">
            <v>0</v>
          </cell>
        </row>
        <row r="1244">
          <cell r="B1244">
            <v>40058</v>
          </cell>
          <cell r="C1244" t="str">
            <v>0</v>
          </cell>
          <cell r="D1244">
            <v>0</v>
          </cell>
        </row>
        <row r="1245">
          <cell r="B1245">
            <v>40150</v>
          </cell>
          <cell r="C1245">
            <v>15000000</v>
          </cell>
          <cell r="D1245">
            <v>14822981.116740383</v>
          </cell>
        </row>
        <row r="1246">
          <cell r="B1246">
            <v>40060</v>
          </cell>
          <cell r="C1246" t="str">
            <v>0</v>
          </cell>
          <cell r="D1246">
            <v>0</v>
          </cell>
        </row>
        <row r="1247">
          <cell r="B1247">
            <v>40061</v>
          </cell>
          <cell r="C1247" t="str">
            <v>0</v>
          </cell>
          <cell r="D1247">
            <v>0</v>
          </cell>
        </row>
        <row r="1248">
          <cell r="B1248">
            <v>40062</v>
          </cell>
          <cell r="C1248" t="str">
            <v>0</v>
          </cell>
          <cell r="D1248">
            <v>0</v>
          </cell>
        </row>
        <row r="1249">
          <cell r="B1249">
            <v>40063</v>
          </cell>
          <cell r="C1249" t="str">
            <v>0</v>
          </cell>
          <cell r="D1249">
            <v>0</v>
          </cell>
        </row>
        <row r="1250">
          <cell r="B1250">
            <v>40064</v>
          </cell>
          <cell r="C1250" t="str">
            <v>0</v>
          </cell>
          <cell r="D1250">
            <v>0</v>
          </cell>
        </row>
        <row r="1251">
          <cell r="B1251">
            <v>40065</v>
          </cell>
          <cell r="C1251" t="str">
            <v>0</v>
          </cell>
          <cell r="D1251">
            <v>0</v>
          </cell>
        </row>
        <row r="1252">
          <cell r="B1252">
            <v>40157</v>
          </cell>
          <cell r="C1252">
            <v>15000000</v>
          </cell>
          <cell r="D1252">
            <v>14815315.924773373</v>
          </cell>
        </row>
        <row r="1253">
          <cell r="B1253">
            <v>40067</v>
          </cell>
          <cell r="C1253" t="str">
            <v>0</v>
          </cell>
          <cell r="D1253">
            <v>0</v>
          </cell>
        </row>
        <row r="1254">
          <cell r="B1254">
            <v>40068</v>
          </cell>
          <cell r="C1254" t="str">
            <v>0</v>
          </cell>
          <cell r="D1254">
            <v>0</v>
          </cell>
        </row>
        <row r="1255">
          <cell r="B1255">
            <v>40069</v>
          </cell>
          <cell r="C1255" t="str">
            <v>0</v>
          </cell>
          <cell r="D1255">
            <v>0</v>
          </cell>
        </row>
        <row r="1256">
          <cell r="B1256">
            <v>40070</v>
          </cell>
          <cell r="C1256" t="str">
            <v>0</v>
          </cell>
          <cell r="D1256">
            <v>0</v>
          </cell>
        </row>
        <row r="1257">
          <cell r="B1257">
            <v>40071</v>
          </cell>
          <cell r="C1257" t="str">
            <v>0</v>
          </cell>
          <cell r="D1257">
            <v>0</v>
          </cell>
        </row>
        <row r="1258">
          <cell r="B1258">
            <v>40072</v>
          </cell>
          <cell r="C1258" t="str">
            <v>0</v>
          </cell>
          <cell r="D1258">
            <v>0</v>
          </cell>
        </row>
        <row r="1259">
          <cell r="B1259">
            <v>40164</v>
          </cell>
          <cell r="C1259">
            <v>15000000</v>
          </cell>
          <cell r="D1259">
            <v>14852254.653638639</v>
          </cell>
        </row>
        <row r="1260">
          <cell r="B1260">
            <v>40074</v>
          </cell>
          <cell r="C1260" t="str">
            <v>0</v>
          </cell>
          <cell r="D1260">
            <v>0</v>
          </cell>
        </row>
        <row r="1261">
          <cell r="B1261">
            <v>40075</v>
          </cell>
          <cell r="C1261" t="str">
            <v>0</v>
          </cell>
          <cell r="D1261">
            <v>0</v>
          </cell>
        </row>
        <row r="1262">
          <cell r="B1262">
            <v>40076</v>
          </cell>
          <cell r="C1262" t="str">
            <v>0</v>
          </cell>
          <cell r="D1262">
            <v>0</v>
          </cell>
        </row>
        <row r="1263">
          <cell r="B1263">
            <v>40077</v>
          </cell>
          <cell r="C1263" t="str">
            <v>0</v>
          </cell>
          <cell r="D1263">
            <v>0</v>
          </cell>
        </row>
        <row r="1264">
          <cell r="B1264">
            <v>40078</v>
          </cell>
          <cell r="C1264" t="str">
            <v>0</v>
          </cell>
          <cell r="D1264">
            <v>0</v>
          </cell>
        </row>
        <row r="1265">
          <cell r="B1265">
            <v>40079</v>
          </cell>
          <cell r="C1265" t="str">
            <v>0</v>
          </cell>
          <cell r="D1265">
            <v>0</v>
          </cell>
        </row>
        <row r="1266">
          <cell r="B1266">
            <v>40171</v>
          </cell>
          <cell r="C1266">
            <v>15000000</v>
          </cell>
          <cell r="D1266">
            <v>14852254.653638639</v>
          </cell>
        </row>
        <row r="1267">
          <cell r="B1267">
            <v>40081</v>
          </cell>
          <cell r="C1267" t="str">
            <v>0</v>
          </cell>
          <cell r="D1267">
            <v>0</v>
          </cell>
        </row>
        <row r="1268">
          <cell r="B1268">
            <v>40082</v>
          </cell>
          <cell r="C1268" t="str">
            <v>0</v>
          </cell>
          <cell r="D1268">
            <v>0</v>
          </cell>
        </row>
        <row r="1269">
          <cell r="B1269">
            <v>40083</v>
          </cell>
          <cell r="C1269" t="str">
            <v>0</v>
          </cell>
          <cell r="D1269">
            <v>0</v>
          </cell>
        </row>
        <row r="1270">
          <cell r="B1270">
            <v>40084</v>
          </cell>
          <cell r="C1270" t="str">
            <v>0</v>
          </cell>
          <cell r="D1270">
            <v>0</v>
          </cell>
        </row>
        <row r="1271">
          <cell r="B1271">
            <v>40085</v>
          </cell>
          <cell r="C1271" t="str">
            <v>0</v>
          </cell>
          <cell r="D1271">
            <v>0</v>
          </cell>
        </row>
        <row r="1272">
          <cell r="B1272">
            <v>40086</v>
          </cell>
          <cell r="C1272" t="str">
            <v>0</v>
          </cell>
          <cell r="D1272">
            <v>0</v>
          </cell>
        </row>
        <row r="1273">
          <cell r="B1273">
            <v>40178</v>
          </cell>
          <cell r="C1273">
            <v>5000000</v>
          </cell>
          <cell r="D1273">
            <v>4950751.5512128798</v>
          </cell>
        </row>
        <row r="1274">
          <cell r="B1274">
            <v>40088</v>
          </cell>
          <cell r="C1274" t="str">
            <v>0</v>
          </cell>
          <cell r="D1274">
            <v>0</v>
          </cell>
        </row>
        <row r="1275">
          <cell r="B1275">
            <v>40089</v>
          </cell>
          <cell r="C1275" t="str">
            <v>0</v>
          </cell>
          <cell r="D1275">
            <v>0</v>
          </cell>
        </row>
        <row r="1276">
          <cell r="B1276">
            <v>40090</v>
          </cell>
          <cell r="C1276" t="str">
            <v>0</v>
          </cell>
          <cell r="D1276">
            <v>0</v>
          </cell>
        </row>
        <row r="1277">
          <cell r="B1277">
            <v>40091</v>
          </cell>
          <cell r="C1277" t="str">
            <v>0</v>
          </cell>
          <cell r="D1277">
            <v>0</v>
          </cell>
        </row>
        <row r="1278">
          <cell r="B1278">
            <v>40092</v>
          </cell>
          <cell r="C1278" t="str">
            <v>0</v>
          </cell>
          <cell r="D1278">
            <v>0</v>
          </cell>
        </row>
        <row r="1279">
          <cell r="B1279">
            <v>40093</v>
          </cell>
          <cell r="C1279" t="str">
            <v>0</v>
          </cell>
          <cell r="D1279">
            <v>0</v>
          </cell>
        </row>
        <row r="1280">
          <cell r="B1280">
            <v>40185</v>
          </cell>
          <cell r="C1280">
            <v>5000000</v>
          </cell>
          <cell r="D1280">
            <v>4950751.5512128798</v>
          </cell>
        </row>
        <row r="1281">
          <cell r="B1281">
            <v>40095</v>
          </cell>
          <cell r="C1281" t="str">
            <v>0</v>
          </cell>
          <cell r="D1281">
            <v>0</v>
          </cell>
        </row>
        <row r="1282">
          <cell r="B1282">
            <v>40096</v>
          </cell>
          <cell r="C1282" t="str">
            <v>0</v>
          </cell>
          <cell r="D1282">
            <v>0</v>
          </cell>
        </row>
        <row r="1283">
          <cell r="B1283">
            <v>40097</v>
          </cell>
          <cell r="C1283" t="str">
            <v>0</v>
          </cell>
          <cell r="D1283">
            <v>0</v>
          </cell>
        </row>
        <row r="1284">
          <cell r="B1284">
            <v>40098</v>
          </cell>
          <cell r="C1284" t="str">
            <v>0</v>
          </cell>
          <cell r="D1284">
            <v>0</v>
          </cell>
        </row>
        <row r="1285">
          <cell r="B1285">
            <v>40099</v>
          </cell>
          <cell r="C1285" t="str">
            <v>0</v>
          </cell>
          <cell r="D1285">
            <v>0</v>
          </cell>
        </row>
        <row r="1286">
          <cell r="B1286">
            <v>40100</v>
          </cell>
          <cell r="C1286" t="str">
            <v>0</v>
          </cell>
          <cell r="D1286">
            <v>0</v>
          </cell>
        </row>
        <row r="1287">
          <cell r="B1287">
            <v>40192</v>
          </cell>
          <cell r="C1287">
            <v>5000000</v>
          </cell>
          <cell r="D1287">
            <v>4950751.5512128798</v>
          </cell>
        </row>
        <row r="1288">
          <cell r="B1288">
            <v>40102</v>
          </cell>
          <cell r="C1288" t="str">
            <v>0</v>
          </cell>
          <cell r="D1288">
            <v>0</v>
          </cell>
        </row>
        <row r="1289">
          <cell r="B1289">
            <v>40103</v>
          </cell>
          <cell r="C1289" t="str">
            <v>0</v>
          </cell>
          <cell r="D1289">
            <v>0</v>
          </cell>
        </row>
        <row r="1290">
          <cell r="B1290">
            <v>40104</v>
          </cell>
          <cell r="C1290" t="str">
            <v>0</v>
          </cell>
          <cell r="D1290">
            <v>0</v>
          </cell>
        </row>
        <row r="1291">
          <cell r="B1291">
            <v>40105</v>
          </cell>
          <cell r="C1291" t="str">
            <v>0</v>
          </cell>
          <cell r="D1291">
            <v>0</v>
          </cell>
        </row>
        <row r="1292">
          <cell r="B1292">
            <v>40106</v>
          </cell>
          <cell r="C1292" t="str">
            <v>0</v>
          </cell>
          <cell r="D1292">
            <v>0</v>
          </cell>
        </row>
        <row r="1293">
          <cell r="B1293">
            <v>40107</v>
          </cell>
          <cell r="C1293" t="str">
            <v>0</v>
          </cell>
          <cell r="D1293">
            <v>0</v>
          </cell>
        </row>
        <row r="1294">
          <cell r="B1294">
            <v>40199</v>
          </cell>
          <cell r="C1294">
            <v>5000000</v>
          </cell>
          <cell r="D1294">
            <v>4950751.5512128798</v>
          </cell>
        </row>
        <row r="1295">
          <cell r="B1295">
            <v>40109</v>
          </cell>
          <cell r="C1295" t="str">
            <v>0</v>
          </cell>
          <cell r="D1295">
            <v>0</v>
          </cell>
        </row>
        <row r="1296">
          <cell r="B1296">
            <v>40110</v>
          </cell>
          <cell r="C1296" t="str">
            <v>0</v>
          </cell>
          <cell r="D1296">
            <v>0</v>
          </cell>
        </row>
        <row r="1297">
          <cell r="B1297">
            <v>40111</v>
          </cell>
          <cell r="C1297" t="str">
            <v>0</v>
          </cell>
          <cell r="D1297">
            <v>0</v>
          </cell>
        </row>
        <row r="1298">
          <cell r="B1298">
            <v>40112</v>
          </cell>
          <cell r="C1298" t="str">
            <v>0</v>
          </cell>
          <cell r="D1298">
            <v>0</v>
          </cell>
        </row>
        <row r="1299">
          <cell r="B1299">
            <v>40113</v>
          </cell>
          <cell r="C1299" t="str">
            <v>0</v>
          </cell>
          <cell r="D1299">
            <v>0</v>
          </cell>
        </row>
        <row r="1300">
          <cell r="B1300">
            <v>40114</v>
          </cell>
          <cell r="C1300" t="str">
            <v>0</v>
          </cell>
          <cell r="D1300">
            <v>0</v>
          </cell>
        </row>
        <row r="1301">
          <cell r="B1301">
            <v>40206</v>
          </cell>
          <cell r="C1301">
            <v>5000000</v>
          </cell>
          <cell r="D1301">
            <v>4950629.340277778</v>
          </cell>
        </row>
        <row r="1302">
          <cell r="B1302">
            <v>40116</v>
          </cell>
          <cell r="C1302" t="str">
            <v>0</v>
          </cell>
          <cell r="D1302">
            <v>0</v>
          </cell>
        </row>
        <row r="1303">
          <cell r="B1303">
            <v>40117</v>
          </cell>
          <cell r="C1303" t="str">
            <v>0</v>
          </cell>
          <cell r="D1303">
            <v>0</v>
          </cell>
        </row>
        <row r="1304">
          <cell r="B1304">
            <v>40118</v>
          </cell>
          <cell r="C1304" t="str">
            <v>0</v>
          </cell>
          <cell r="D1304">
            <v>0</v>
          </cell>
        </row>
        <row r="1305">
          <cell r="B1305">
            <v>40119</v>
          </cell>
          <cell r="C1305" t="str">
            <v>0</v>
          </cell>
          <cell r="D1305">
            <v>0</v>
          </cell>
        </row>
        <row r="1306">
          <cell r="B1306">
            <v>40120</v>
          </cell>
          <cell r="C1306" t="str">
            <v>0</v>
          </cell>
          <cell r="D1306">
            <v>0</v>
          </cell>
        </row>
        <row r="1307">
          <cell r="B1307">
            <v>40121</v>
          </cell>
          <cell r="C1307" t="str">
            <v>0</v>
          </cell>
          <cell r="D1307">
            <v>0</v>
          </cell>
        </row>
        <row r="1308">
          <cell r="B1308">
            <v>40213</v>
          </cell>
          <cell r="C1308">
            <v>10000000</v>
          </cell>
          <cell r="D1308">
            <v>9901258.680555556</v>
          </cell>
        </row>
        <row r="1309">
          <cell r="B1309">
            <v>40123</v>
          </cell>
          <cell r="C1309" t="str">
            <v>0</v>
          </cell>
          <cell r="D1309">
            <v>0</v>
          </cell>
        </row>
        <row r="1310">
          <cell r="B1310">
            <v>40124</v>
          </cell>
          <cell r="C1310" t="str">
            <v>0</v>
          </cell>
          <cell r="D1310">
            <v>0</v>
          </cell>
        </row>
        <row r="1311">
          <cell r="B1311">
            <v>40125</v>
          </cell>
          <cell r="C1311" t="str">
            <v>0</v>
          </cell>
          <cell r="D1311">
            <v>0</v>
          </cell>
        </row>
        <row r="1312">
          <cell r="B1312">
            <v>40126</v>
          </cell>
          <cell r="C1312" t="str">
            <v>0</v>
          </cell>
          <cell r="D1312">
            <v>0</v>
          </cell>
        </row>
        <row r="1313">
          <cell r="B1313">
            <v>40127</v>
          </cell>
          <cell r="C1313" t="str">
            <v>0</v>
          </cell>
          <cell r="D1313">
            <v>0</v>
          </cell>
        </row>
        <row r="1314">
          <cell r="B1314">
            <v>40128</v>
          </cell>
          <cell r="C1314" t="str">
            <v>0</v>
          </cell>
          <cell r="D1314">
            <v>0</v>
          </cell>
        </row>
        <row r="1315">
          <cell r="B1315">
            <v>40220</v>
          </cell>
          <cell r="C1315">
            <v>10000000</v>
          </cell>
          <cell r="D1315">
            <v>9901258.680555556</v>
          </cell>
        </row>
        <row r="1316">
          <cell r="B1316">
            <v>40220</v>
          </cell>
          <cell r="C1316">
            <v>85000000</v>
          </cell>
          <cell r="D1316">
            <v>84160698.784722224</v>
          </cell>
        </row>
        <row r="1317">
          <cell r="B1317">
            <v>40130</v>
          </cell>
          <cell r="C1317" t="str">
            <v>0</v>
          </cell>
          <cell r="D1317">
            <v>0</v>
          </cell>
        </row>
        <row r="1318">
          <cell r="B1318">
            <v>40131</v>
          </cell>
          <cell r="C1318" t="str">
            <v>0</v>
          </cell>
          <cell r="D1318">
            <v>0</v>
          </cell>
        </row>
        <row r="1319">
          <cell r="B1319">
            <v>40132</v>
          </cell>
          <cell r="C1319" t="str">
            <v>0</v>
          </cell>
          <cell r="D1319">
            <v>0</v>
          </cell>
        </row>
        <row r="1320">
          <cell r="B1320">
            <v>40133</v>
          </cell>
          <cell r="C1320" t="str">
            <v>0</v>
          </cell>
          <cell r="D1320">
            <v>0</v>
          </cell>
        </row>
        <row r="1321">
          <cell r="B1321">
            <v>40134</v>
          </cell>
          <cell r="C1321" t="str">
            <v>0</v>
          </cell>
          <cell r="D1321">
            <v>0</v>
          </cell>
        </row>
        <row r="1322">
          <cell r="B1322">
            <v>40135</v>
          </cell>
          <cell r="C1322" t="str">
            <v>0</v>
          </cell>
          <cell r="D1322">
            <v>0</v>
          </cell>
        </row>
        <row r="1323">
          <cell r="B1323">
            <v>40227</v>
          </cell>
          <cell r="C1323">
            <v>10000000</v>
          </cell>
          <cell r="D1323">
            <v>9901258.680555556</v>
          </cell>
        </row>
        <row r="1324">
          <cell r="B1324">
            <v>40137</v>
          </cell>
          <cell r="C1324" t="str">
            <v>0</v>
          </cell>
          <cell r="D1324">
            <v>0</v>
          </cell>
        </row>
        <row r="1325">
          <cell r="B1325">
            <v>40138</v>
          </cell>
          <cell r="C1325" t="str">
            <v>0</v>
          </cell>
          <cell r="D1325">
            <v>0</v>
          </cell>
        </row>
        <row r="1326">
          <cell r="B1326">
            <v>40139</v>
          </cell>
          <cell r="C1326" t="str">
            <v>0</v>
          </cell>
          <cell r="D1326">
            <v>0</v>
          </cell>
        </row>
        <row r="1327">
          <cell r="B1327">
            <v>40140</v>
          </cell>
          <cell r="C1327" t="str">
            <v>0</v>
          </cell>
          <cell r="D1327">
            <v>0</v>
          </cell>
        </row>
        <row r="1328">
          <cell r="B1328">
            <v>40141</v>
          </cell>
          <cell r="C1328" t="str">
            <v>0</v>
          </cell>
          <cell r="D1328">
            <v>0</v>
          </cell>
        </row>
        <row r="1329">
          <cell r="B1329">
            <v>40142</v>
          </cell>
          <cell r="C1329" t="str">
            <v>0</v>
          </cell>
          <cell r="D1329">
            <v>0</v>
          </cell>
        </row>
        <row r="1330">
          <cell r="B1330">
            <v>40234</v>
          </cell>
          <cell r="C1330">
            <v>10000000</v>
          </cell>
          <cell r="D1330">
            <v>9901258.680555556</v>
          </cell>
        </row>
        <row r="1331">
          <cell r="B1331">
            <v>40144</v>
          </cell>
          <cell r="C1331" t="str">
            <v>0</v>
          </cell>
          <cell r="D1331">
            <v>0</v>
          </cell>
        </row>
        <row r="1332">
          <cell r="B1332">
            <v>40145</v>
          </cell>
          <cell r="C1332" t="str">
            <v>0</v>
          </cell>
          <cell r="D1332">
            <v>0</v>
          </cell>
        </row>
        <row r="1333">
          <cell r="B1333">
            <v>40146</v>
          </cell>
          <cell r="C1333" t="str">
            <v>0</v>
          </cell>
          <cell r="D1333">
            <v>0</v>
          </cell>
        </row>
        <row r="1334">
          <cell r="B1334">
            <v>40147</v>
          </cell>
          <cell r="C1334" t="str">
            <v>0</v>
          </cell>
          <cell r="D1334">
            <v>0</v>
          </cell>
        </row>
        <row r="1335">
          <cell r="B1335">
            <v>40148</v>
          </cell>
          <cell r="C1335" t="str">
            <v>0</v>
          </cell>
          <cell r="D1335">
            <v>0</v>
          </cell>
        </row>
        <row r="1336">
          <cell r="B1336">
            <v>40149</v>
          </cell>
          <cell r="C1336" t="str">
            <v>0</v>
          </cell>
          <cell r="D1336">
            <v>0</v>
          </cell>
        </row>
        <row r="1337">
          <cell r="B1337">
            <v>40241</v>
          </cell>
          <cell r="C1337">
            <v>15000000</v>
          </cell>
          <cell r="D1337">
            <v>14851888.020833334</v>
          </cell>
        </row>
        <row r="1338">
          <cell r="B1338">
            <v>40151</v>
          </cell>
          <cell r="C1338" t="str">
            <v>0</v>
          </cell>
          <cell r="D1338">
            <v>0</v>
          </cell>
        </row>
        <row r="1339">
          <cell r="B1339">
            <v>40152</v>
          </cell>
          <cell r="C1339" t="str">
            <v>0</v>
          </cell>
          <cell r="D1339">
            <v>0</v>
          </cell>
        </row>
        <row r="1340">
          <cell r="B1340">
            <v>40153</v>
          </cell>
          <cell r="C1340" t="str">
            <v>0</v>
          </cell>
          <cell r="D1340">
            <v>0</v>
          </cell>
        </row>
        <row r="1341">
          <cell r="B1341">
            <v>40154</v>
          </cell>
          <cell r="C1341" t="str">
            <v>0</v>
          </cell>
          <cell r="D1341">
            <v>0</v>
          </cell>
        </row>
        <row r="1342">
          <cell r="B1342">
            <v>40155</v>
          </cell>
          <cell r="C1342" t="str">
            <v>0</v>
          </cell>
          <cell r="D1342">
            <v>0</v>
          </cell>
        </row>
        <row r="1343">
          <cell r="B1343">
            <v>40156</v>
          </cell>
          <cell r="C1343" t="str">
            <v>0</v>
          </cell>
          <cell r="D1343">
            <v>0</v>
          </cell>
        </row>
        <row r="1344">
          <cell r="B1344">
            <v>40248</v>
          </cell>
          <cell r="C1344">
            <v>15000000</v>
          </cell>
          <cell r="D1344">
            <v>14851888.020833334</v>
          </cell>
        </row>
        <row r="1345">
          <cell r="B1345">
            <v>40158</v>
          </cell>
          <cell r="C1345" t="str">
            <v>0</v>
          </cell>
          <cell r="D1345">
            <v>0</v>
          </cell>
        </row>
        <row r="1346">
          <cell r="B1346">
            <v>40159</v>
          </cell>
          <cell r="C1346" t="str">
            <v>0</v>
          </cell>
          <cell r="D1346">
            <v>0</v>
          </cell>
        </row>
        <row r="1347">
          <cell r="B1347">
            <v>40160</v>
          </cell>
          <cell r="C1347" t="str">
            <v>0</v>
          </cell>
          <cell r="D1347">
            <v>0</v>
          </cell>
        </row>
        <row r="1348">
          <cell r="B1348">
            <v>40161</v>
          </cell>
          <cell r="C1348" t="str">
            <v>0</v>
          </cell>
          <cell r="D1348">
            <v>0</v>
          </cell>
        </row>
        <row r="1349">
          <cell r="B1349">
            <v>40162</v>
          </cell>
          <cell r="C1349" t="str">
            <v>0</v>
          </cell>
          <cell r="D1349">
            <v>0</v>
          </cell>
        </row>
        <row r="1350">
          <cell r="B1350">
            <v>40163</v>
          </cell>
          <cell r="C1350" t="str">
            <v>0</v>
          </cell>
          <cell r="D1350">
            <v>0</v>
          </cell>
        </row>
        <row r="1351">
          <cell r="B1351">
            <v>40255</v>
          </cell>
          <cell r="C1351">
            <v>15000000</v>
          </cell>
          <cell r="D1351">
            <v>14851888.020833334</v>
          </cell>
        </row>
        <row r="1352">
          <cell r="B1352">
            <v>40165</v>
          </cell>
          <cell r="C1352" t="str">
            <v>0</v>
          </cell>
          <cell r="D1352">
            <v>0</v>
          </cell>
        </row>
        <row r="1353">
          <cell r="B1353">
            <v>40166</v>
          </cell>
          <cell r="C1353" t="str">
            <v>0</v>
          </cell>
          <cell r="D1353">
            <v>0</v>
          </cell>
        </row>
        <row r="1354">
          <cell r="B1354">
            <v>40167</v>
          </cell>
          <cell r="C1354" t="str">
            <v>0</v>
          </cell>
          <cell r="D1354">
            <v>0</v>
          </cell>
        </row>
        <row r="1355">
          <cell r="B1355">
            <v>40168</v>
          </cell>
          <cell r="C1355" t="str">
            <v>0</v>
          </cell>
          <cell r="D1355">
            <v>0</v>
          </cell>
        </row>
        <row r="1356">
          <cell r="B1356">
            <v>40169</v>
          </cell>
          <cell r="C1356" t="str">
            <v>0</v>
          </cell>
          <cell r="D1356">
            <v>0</v>
          </cell>
        </row>
        <row r="1357">
          <cell r="B1357">
            <v>40170</v>
          </cell>
          <cell r="C1357" t="str">
            <v>0</v>
          </cell>
          <cell r="D1357">
            <v>0</v>
          </cell>
        </row>
        <row r="1358">
          <cell r="B1358">
            <v>40262</v>
          </cell>
          <cell r="C1358">
            <v>15000000</v>
          </cell>
          <cell r="D1358">
            <v>14851888.020833334</v>
          </cell>
        </row>
        <row r="1359">
          <cell r="B1359">
            <v>40172</v>
          </cell>
          <cell r="C1359" t="str">
            <v>0</v>
          </cell>
          <cell r="D1359">
            <v>0</v>
          </cell>
        </row>
        <row r="1360">
          <cell r="B1360">
            <v>40173</v>
          </cell>
          <cell r="C1360" t="str">
            <v>0</v>
          </cell>
          <cell r="D1360">
            <v>0</v>
          </cell>
        </row>
        <row r="1361">
          <cell r="B1361">
            <v>40174</v>
          </cell>
          <cell r="C1361" t="str">
            <v>0</v>
          </cell>
          <cell r="D1361">
            <v>0</v>
          </cell>
        </row>
        <row r="1362">
          <cell r="B1362">
            <v>40175</v>
          </cell>
          <cell r="C1362" t="str">
            <v>0</v>
          </cell>
          <cell r="D1362">
            <v>0</v>
          </cell>
        </row>
        <row r="1363">
          <cell r="B1363">
            <v>40176</v>
          </cell>
          <cell r="C1363" t="str">
            <v>0</v>
          </cell>
          <cell r="D1363">
            <v>0</v>
          </cell>
        </row>
        <row r="1364">
          <cell r="B1364">
            <v>40177</v>
          </cell>
          <cell r="C1364" t="str">
            <v>0</v>
          </cell>
          <cell r="D1364">
            <v>0</v>
          </cell>
        </row>
        <row r="1365">
          <cell r="B1365">
            <v>40269</v>
          </cell>
          <cell r="C1365">
            <v>15000000</v>
          </cell>
          <cell r="D1365">
            <v>14851888.020833334</v>
          </cell>
        </row>
        <row r="1366">
          <cell r="B1366">
            <v>40179</v>
          </cell>
          <cell r="C1366" t="str">
            <v>0</v>
          </cell>
          <cell r="D1366">
            <v>0</v>
          </cell>
        </row>
        <row r="1367">
          <cell r="B1367">
            <v>40180</v>
          </cell>
          <cell r="C1367" t="str">
            <v>0</v>
          </cell>
          <cell r="D1367">
            <v>0</v>
          </cell>
        </row>
        <row r="1368">
          <cell r="B1368">
            <v>40181</v>
          </cell>
          <cell r="C1368" t="str">
            <v>0</v>
          </cell>
          <cell r="D1368">
            <v>0</v>
          </cell>
        </row>
        <row r="1369">
          <cell r="B1369">
            <v>40182</v>
          </cell>
          <cell r="C1369" t="str">
            <v>0</v>
          </cell>
          <cell r="D1369">
            <v>0</v>
          </cell>
        </row>
        <row r="1370">
          <cell r="B1370">
            <v>40183</v>
          </cell>
          <cell r="C1370" t="str">
            <v>0</v>
          </cell>
          <cell r="D1370">
            <v>0</v>
          </cell>
        </row>
        <row r="1371">
          <cell r="B1371">
            <v>40184</v>
          </cell>
          <cell r="C1371" t="str">
            <v>0</v>
          </cell>
          <cell r="D1371">
            <v>0</v>
          </cell>
        </row>
        <row r="1372">
          <cell r="B1372">
            <v>40276</v>
          </cell>
          <cell r="C1372">
            <v>15000000</v>
          </cell>
          <cell r="D1372">
            <v>14851888.020833334</v>
          </cell>
        </row>
        <row r="1373">
          <cell r="B1373">
            <v>40186</v>
          </cell>
          <cell r="C1373" t="str">
            <v>0</v>
          </cell>
          <cell r="D1373">
            <v>0</v>
          </cell>
        </row>
        <row r="1374">
          <cell r="B1374">
            <v>40187</v>
          </cell>
          <cell r="C1374" t="str">
            <v>0</v>
          </cell>
          <cell r="D1374">
            <v>0</v>
          </cell>
        </row>
        <row r="1375">
          <cell r="B1375">
            <v>40188</v>
          </cell>
          <cell r="C1375" t="str">
            <v>0</v>
          </cell>
          <cell r="D1375">
            <v>0</v>
          </cell>
        </row>
        <row r="1376">
          <cell r="B1376">
            <v>40189</v>
          </cell>
          <cell r="C1376" t="str">
            <v>0</v>
          </cell>
          <cell r="D1376">
            <v>0</v>
          </cell>
        </row>
        <row r="1377">
          <cell r="B1377">
            <v>40190</v>
          </cell>
          <cell r="C1377" t="str">
            <v>0</v>
          </cell>
          <cell r="D1377">
            <v>0</v>
          </cell>
        </row>
        <row r="1378">
          <cell r="B1378">
            <v>40191</v>
          </cell>
          <cell r="C1378" t="str">
            <v>0</v>
          </cell>
          <cell r="D1378">
            <v>0</v>
          </cell>
        </row>
        <row r="1379">
          <cell r="B1379">
            <v>40283</v>
          </cell>
          <cell r="C1379">
            <v>15000000</v>
          </cell>
          <cell r="D1379">
            <v>14851888.020833334</v>
          </cell>
        </row>
        <row r="1380">
          <cell r="B1380">
            <v>40193</v>
          </cell>
          <cell r="C1380" t="str">
            <v>0</v>
          </cell>
          <cell r="D1380">
            <v>0</v>
          </cell>
        </row>
        <row r="1381">
          <cell r="B1381">
            <v>40194</v>
          </cell>
          <cell r="C1381" t="str">
            <v>0</v>
          </cell>
          <cell r="D1381">
            <v>0</v>
          </cell>
        </row>
        <row r="1382">
          <cell r="B1382">
            <v>40195</v>
          </cell>
          <cell r="C1382" t="str">
            <v>0</v>
          </cell>
          <cell r="D1382">
            <v>0</v>
          </cell>
        </row>
        <row r="1383">
          <cell r="B1383">
            <v>40196</v>
          </cell>
          <cell r="C1383" t="str">
            <v>0</v>
          </cell>
          <cell r="D1383">
            <v>0</v>
          </cell>
        </row>
        <row r="1384">
          <cell r="B1384">
            <v>40197</v>
          </cell>
          <cell r="C1384" t="str">
            <v>0</v>
          </cell>
          <cell r="D1384">
            <v>0</v>
          </cell>
        </row>
        <row r="1385">
          <cell r="B1385">
            <v>40198</v>
          </cell>
          <cell r="C1385" t="str">
            <v>0</v>
          </cell>
          <cell r="D1385">
            <v>0</v>
          </cell>
        </row>
        <row r="1386">
          <cell r="B1386">
            <v>40290</v>
          </cell>
          <cell r="C1386">
            <v>15000000</v>
          </cell>
          <cell r="D1386">
            <v>14851888.020833334</v>
          </cell>
        </row>
        <row r="1387">
          <cell r="B1387">
            <v>40200</v>
          </cell>
          <cell r="C1387" t="str">
            <v>0</v>
          </cell>
          <cell r="D1387">
            <v>0</v>
          </cell>
        </row>
        <row r="1388">
          <cell r="B1388">
            <v>40201</v>
          </cell>
          <cell r="C1388" t="str">
            <v>0</v>
          </cell>
          <cell r="D1388">
            <v>0</v>
          </cell>
        </row>
        <row r="1389">
          <cell r="B1389">
            <v>40202</v>
          </cell>
          <cell r="C1389" t="str">
            <v>0</v>
          </cell>
          <cell r="D1389">
            <v>0</v>
          </cell>
        </row>
        <row r="1390">
          <cell r="B1390">
            <v>40203</v>
          </cell>
          <cell r="C1390" t="str">
            <v>0</v>
          </cell>
          <cell r="D1390">
            <v>0</v>
          </cell>
        </row>
        <row r="1391">
          <cell r="B1391">
            <v>40204</v>
          </cell>
          <cell r="C1391" t="str">
            <v>0</v>
          </cell>
          <cell r="D1391">
            <v>0</v>
          </cell>
        </row>
        <row r="1392">
          <cell r="B1392">
            <v>40205</v>
          </cell>
          <cell r="C1392" t="str">
            <v>0</v>
          </cell>
          <cell r="D1392">
            <v>0</v>
          </cell>
        </row>
        <row r="1393">
          <cell r="B1393">
            <v>40297</v>
          </cell>
          <cell r="C1393">
            <v>15000000</v>
          </cell>
          <cell r="D1393">
            <v>14851888.020833334</v>
          </cell>
        </row>
        <row r="1394">
          <cell r="B1394">
            <v>40207</v>
          </cell>
          <cell r="C1394" t="str">
            <v>0</v>
          </cell>
          <cell r="D1394">
            <v>0</v>
          </cell>
        </row>
        <row r="1395">
          <cell r="B1395">
            <v>40208</v>
          </cell>
          <cell r="C1395" t="str">
            <v>0</v>
          </cell>
          <cell r="D1395">
            <v>0</v>
          </cell>
        </row>
        <row r="1396">
          <cell r="B1396">
            <v>40209</v>
          </cell>
          <cell r="C1396" t="str">
            <v>0</v>
          </cell>
          <cell r="D1396">
            <v>0</v>
          </cell>
        </row>
        <row r="1397">
          <cell r="B1397">
            <v>40210</v>
          </cell>
          <cell r="C1397" t="str">
            <v>0</v>
          </cell>
          <cell r="D1397">
            <v>0</v>
          </cell>
        </row>
        <row r="1398">
          <cell r="B1398">
            <v>40211</v>
          </cell>
          <cell r="C1398" t="str">
            <v>0</v>
          </cell>
          <cell r="D1398">
            <v>0</v>
          </cell>
        </row>
        <row r="1399">
          <cell r="B1399">
            <v>40212</v>
          </cell>
          <cell r="C1399" t="str">
            <v>0</v>
          </cell>
          <cell r="D1399">
            <v>0</v>
          </cell>
        </row>
        <row r="1400">
          <cell r="B1400">
            <v>40304</v>
          </cell>
          <cell r="C1400">
            <v>15000000</v>
          </cell>
          <cell r="D1400">
            <v>14851888.020833334</v>
          </cell>
        </row>
        <row r="1401">
          <cell r="B1401">
            <v>40214</v>
          </cell>
          <cell r="C1401" t="str">
            <v>0</v>
          </cell>
          <cell r="D1401">
            <v>0</v>
          </cell>
        </row>
        <row r="1402">
          <cell r="B1402">
            <v>40215</v>
          </cell>
          <cell r="C1402" t="str">
            <v>0</v>
          </cell>
          <cell r="D1402">
            <v>0</v>
          </cell>
        </row>
        <row r="1403">
          <cell r="B1403">
            <v>40216</v>
          </cell>
          <cell r="C1403" t="str">
            <v>0</v>
          </cell>
          <cell r="D1403">
            <v>0</v>
          </cell>
        </row>
        <row r="1404">
          <cell r="B1404">
            <v>40217</v>
          </cell>
          <cell r="C1404" t="str">
            <v>0</v>
          </cell>
          <cell r="D1404">
            <v>0</v>
          </cell>
        </row>
        <row r="1405">
          <cell r="B1405">
            <v>40218</v>
          </cell>
          <cell r="C1405" t="str">
            <v>0</v>
          </cell>
          <cell r="D1405">
            <v>0</v>
          </cell>
        </row>
        <row r="1406">
          <cell r="B1406">
            <v>40219</v>
          </cell>
          <cell r="C1406" t="str">
            <v>0</v>
          </cell>
          <cell r="D1406">
            <v>0</v>
          </cell>
        </row>
        <row r="1407">
          <cell r="B1407">
            <v>40311</v>
          </cell>
          <cell r="C1407">
            <v>15000000</v>
          </cell>
          <cell r="D1407">
            <v>14851888.020833334</v>
          </cell>
        </row>
        <row r="1408">
          <cell r="B1408">
            <v>40221</v>
          </cell>
          <cell r="C1408" t="str">
            <v>0</v>
          </cell>
          <cell r="D1408">
            <v>0</v>
          </cell>
        </row>
        <row r="1409">
          <cell r="B1409">
            <v>40222</v>
          </cell>
          <cell r="C1409" t="str">
            <v>0</v>
          </cell>
          <cell r="D1409">
            <v>0</v>
          </cell>
        </row>
        <row r="1410">
          <cell r="B1410">
            <v>40223</v>
          </cell>
          <cell r="C1410" t="str">
            <v>0</v>
          </cell>
          <cell r="D1410">
            <v>0</v>
          </cell>
        </row>
        <row r="1411">
          <cell r="B1411">
            <v>40224</v>
          </cell>
          <cell r="C1411" t="str">
            <v>0</v>
          </cell>
          <cell r="D1411">
            <v>0</v>
          </cell>
        </row>
        <row r="1412">
          <cell r="B1412">
            <v>40225</v>
          </cell>
          <cell r="C1412" t="str">
            <v>0</v>
          </cell>
          <cell r="D1412">
            <v>0</v>
          </cell>
        </row>
        <row r="1413">
          <cell r="B1413">
            <v>40226</v>
          </cell>
          <cell r="C1413" t="str">
            <v>0</v>
          </cell>
          <cell r="D1413">
            <v>0</v>
          </cell>
        </row>
        <row r="1414">
          <cell r="B1414">
            <v>40318</v>
          </cell>
          <cell r="C1414">
            <v>15000000</v>
          </cell>
          <cell r="D1414">
            <v>14851888.020833334</v>
          </cell>
        </row>
        <row r="1415">
          <cell r="B1415">
            <v>40228</v>
          </cell>
          <cell r="C1415" t="str">
            <v>0</v>
          </cell>
          <cell r="D1415">
            <v>0</v>
          </cell>
        </row>
        <row r="1416">
          <cell r="B1416">
            <v>40229</v>
          </cell>
          <cell r="C1416" t="str">
            <v>0</v>
          </cell>
          <cell r="D1416">
            <v>0</v>
          </cell>
        </row>
        <row r="1417">
          <cell r="B1417">
            <v>40230</v>
          </cell>
          <cell r="C1417" t="str">
            <v>0</v>
          </cell>
          <cell r="D1417">
            <v>0</v>
          </cell>
        </row>
        <row r="1418">
          <cell r="B1418">
            <v>40231</v>
          </cell>
          <cell r="C1418" t="str">
            <v>0</v>
          </cell>
          <cell r="D1418">
            <v>0</v>
          </cell>
        </row>
        <row r="1419">
          <cell r="B1419">
            <v>40232</v>
          </cell>
          <cell r="C1419" t="str">
            <v>0</v>
          </cell>
          <cell r="D1419">
            <v>0</v>
          </cell>
        </row>
        <row r="1420">
          <cell r="B1420">
            <v>40233</v>
          </cell>
          <cell r="C1420" t="str">
            <v>0</v>
          </cell>
          <cell r="D1420">
            <v>0</v>
          </cell>
        </row>
        <row r="1421">
          <cell r="B1421">
            <v>40325</v>
          </cell>
          <cell r="C1421">
            <v>15000000</v>
          </cell>
          <cell r="D1421">
            <v>14851888.020833334</v>
          </cell>
        </row>
        <row r="1422">
          <cell r="B1422">
            <v>40235</v>
          </cell>
          <cell r="C1422" t="str">
            <v>0</v>
          </cell>
          <cell r="D1422">
            <v>0</v>
          </cell>
        </row>
        <row r="1423">
          <cell r="B1423">
            <v>40236</v>
          </cell>
          <cell r="C1423" t="str">
            <v>0</v>
          </cell>
          <cell r="D1423">
            <v>0</v>
          </cell>
        </row>
        <row r="1424">
          <cell r="B1424">
            <v>40237</v>
          </cell>
          <cell r="C1424" t="str">
            <v>0</v>
          </cell>
          <cell r="D1424">
            <v>0</v>
          </cell>
        </row>
        <row r="1425">
          <cell r="B1425">
            <v>40238</v>
          </cell>
          <cell r="C1425" t="str">
            <v>0</v>
          </cell>
          <cell r="D1425">
            <v>0</v>
          </cell>
        </row>
        <row r="1426">
          <cell r="B1426">
            <v>40239</v>
          </cell>
          <cell r="C1426" t="str">
            <v>0</v>
          </cell>
          <cell r="D1426">
            <v>0</v>
          </cell>
        </row>
        <row r="1427">
          <cell r="B1427">
            <v>40240</v>
          </cell>
          <cell r="C1427" t="str">
            <v>0</v>
          </cell>
          <cell r="D1427">
            <v>0</v>
          </cell>
        </row>
        <row r="1428">
          <cell r="B1428">
            <v>40332</v>
          </cell>
          <cell r="C1428">
            <v>15000000</v>
          </cell>
          <cell r="D1428">
            <v>14851888.020833334</v>
          </cell>
        </row>
        <row r="1429">
          <cell r="B1429">
            <v>40242</v>
          </cell>
          <cell r="C1429" t="str">
            <v>0</v>
          </cell>
          <cell r="D1429">
            <v>0</v>
          </cell>
        </row>
        <row r="1430">
          <cell r="B1430">
            <v>40243</v>
          </cell>
          <cell r="C1430" t="str">
            <v>0</v>
          </cell>
          <cell r="D1430">
            <v>0</v>
          </cell>
        </row>
        <row r="1431">
          <cell r="B1431">
            <v>40244</v>
          </cell>
          <cell r="C1431" t="str">
            <v>0</v>
          </cell>
          <cell r="D1431">
            <v>0</v>
          </cell>
        </row>
        <row r="1432">
          <cell r="B1432">
            <v>40245</v>
          </cell>
          <cell r="C1432" t="str">
            <v>0</v>
          </cell>
          <cell r="D1432">
            <v>0</v>
          </cell>
        </row>
        <row r="1433">
          <cell r="B1433">
            <v>40246</v>
          </cell>
          <cell r="C1433" t="str">
            <v>0</v>
          </cell>
          <cell r="D1433">
            <v>0</v>
          </cell>
        </row>
        <row r="1434">
          <cell r="B1434">
            <v>40247</v>
          </cell>
          <cell r="C1434" t="str">
            <v>0</v>
          </cell>
          <cell r="D1434">
            <v>0</v>
          </cell>
        </row>
        <row r="1435">
          <cell r="B1435">
            <v>40339</v>
          </cell>
          <cell r="C1435">
            <v>15000000</v>
          </cell>
          <cell r="D1435">
            <v>14851888.020833334</v>
          </cell>
        </row>
        <row r="1436">
          <cell r="B1436">
            <v>40249</v>
          </cell>
          <cell r="C1436" t="str">
            <v>0</v>
          </cell>
          <cell r="D1436">
            <v>0</v>
          </cell>
        </row>
        <row r="1437">
          <cell r="B1437">
            <v>40250</v>
          </cell>
          <cell r="C1437" t="str">
            <v>0</v>
          </cell>
          <cell r="D1437">
            <v>0</v>
          </cell>
        </row>
        <row r="1438">
          <cell r="B1438">
            <v>40251</v>
          </cell>
          <cell r="C1438" t="str">
            <v>0</v>
          </cell>
          <cell r="D1438">
            <v>0</v>
          </cell>
        </row>
        <row r="1439">
          <cell r="B1439">
            <v>40252</v>
          </cell>
          <cell r="C1439" t="str">
            <v>0</v>
          </cell>
          <cell r="D1439">
            <v>0</v>
          </cell>
        </row>
        <row r="1440">
          <cell r="B1440">
            <v>40253</v>
          </cell>
          <cell r="C1440" t="str">
            <v>0</v>
          </cell>
          <cell r="D1440">
            <v>0</v>
          </cell>
        </row>
        <row r="1441">
          <cell r="B1441">
            <v>40254</v>
          </cell>
          <cell r="C1441" t="str">
            <v>0</v>
          </cell>
          <cell r="D1441">
            <v>0</v>
          </cell>
        </row>
        <row r="1442">
          <cell r="B1442">
            <v>40346</v>
          </cell>
          <cell r="C1442">
            <v>15000000</v>
          </cell>
          <cell r="D1442">
            <v>14851888.020833334</v>
          </cell>
        </row>
        <row r="1443">
          <cell r="B1443">
            <v>40256</v>
          </cell>
          <cell r="C1443" t="str">
            <v>0</v>
          </cell>
          <cell r="D1443">
            <v>0</v>
          </cell>
        </row>
        <row r="1444">
          <cell r="B1444">
            <v>40257</v>
          </cell>
          <cell r="C1444" t="str">
            <v>0</v>
          </cell>
          <cell r="D1444">
            <v>0</v>
          </cell>
        </row>
        <row r="1445">
          <cell r="B1445">
            <v>40258</v>
          </cell>
          <cell r="C1445" t="str">
            <v>0</v>
          </cell>
          <cell r="D1445">
            <v>0</v>
          </cell>
        </row>
        <row r="1446">
          <cell r="B1446">
            <v>40259</v>
          </cell>
          <cell r="C1446" t="str">
            <v>0</v>
          </cell>
          <cell r="D1446">
            <v>0</v>
          </cell>
        </row>
        <row r="1447">
          <cell r="B1447">
            <v>40260</v>
          </cell>
          <cell r="C1447" t="str">
            <v>0</v>
          </cell>
          <cell r="D1447">
            <v>0</v>
          </cell>
        </row>
        <row r="1448">
          <cell r="B1448">
            <v>40261</v>
          </cell>
          <cell r="C1448" t="str">
            <v>0</v>
          </cell>
          <cell r="D1448">
            <v>0</v>
          </cell>
        </row>
        <row r="1449">
          <cell r="B1449">
            <v>40353</v>
          </cell>
          <cell r="C1449">
            <v>15000000</v>
          </cell>
          <cell r="D1449">
            <v>14851888.020833334</v>
          </cell>
        </row>
        <row r="1450">
          <cell r="B1450">
            <v>40263</v>
          </cell>
          <cell r="C1450" t="str">
            <v>0</v>
          </cell>
          <cell r="D1450">
            <v>0</v>
          </cell>
        </row>
        <row r="1451">
          <cell r="B1451">
            <v>40264</v>
          </cell>
          <cell r="C1451" t="str">
            <v>0</v>
          </cell>
          <cell r="D1451">
            <v>0</v>
          </cell>
        </row>
        <row r="1452">
          <cell r="B1452">
            <v>40265</v>
          </cell>
          <cell r="C1452" t="str">
            <v>0</v>
          </cell>
          <cell r="D1452">
            <v>0</v>
          </cell>
        </row>
        <row r="1453">
          <cell r="B1453">
            <v>40266</v>
          </cell>
          <cell r="C1453" t="str">
            <v>0</v>
          </cell>
          <cell r="D1453">
            <v>0</v>
          </cell>
        </row>
        <row r="1454">
          <cell r="B1454">
            <v>40267</v>
          </cell>
          <cell r="C1454" t="str">
            <v>0</v>
          </cell>
          <cell r="D1454">
            <v>0</v>
          </cell>
        </row>
        <row r="1455">
          <cell r="B1455">
            <v>40268</v>
          </cell>
          <cell r="C1455" t="str">
            <v>0</v>
          </cell>
          <cell r="D1455">
            <v>0</v>
          </cell>
        </row>
        <row r="1456">
          <cell r="B1456">
            <v>40360</v>
          </cell>
          <cell r="C1456">
            <v>20000000</v>
          </cell>
          <cell r="D1456">
            <v>19802517.361111112</v>
          </cell>
        </row>
        <row r="1457">
          <cell r="B1457">
            <v>40270</v>
          </cell>
          <cell r="C1457" t="str">
            <v>0</v>
          </cell>
          <cell r="D1457">
            <v>0</v>
          </cell>
        </row>
        <row r="1458">
          <cell r="B1458">
            <v>40271</v>
          </cell>
          <cell r="C1458" t="str">
            <v>0</v>
          </cell>
          <cell r="D1458">
            <v>0</v>
          </cell>
        </row>
        <row r="1459">
          <cell r="B1459">
            <v>40272</v>
          </cell>
          <cell r="C1459" t="str">
            <v>0</v>
          </cell>
          <cell r="D1459">
            <v>0</v>
          </cell>
        </row>
        <row r="1460">
          <cell r="B1460">
            <v>40273</v>
          </cell>
          <cell r="C1460" t="str">
            <v>0</v>
          </cell>
          <cell r="D1460">
            <v>0</v>
          </cell>
        </row>
        <row r="1461">
          <cell r="B1461">
            <v>40274</v>
          </cell>
          <cell r="C1461" t="str">
            <v>0</v>
          </cell>
          <cell r="D1461">
            <v>0</v>
          </cell>
        </row>
        <row r="1462">
          <cell r="B1462">
            <v>40275</v>
          </cell>
          <cell r="C1462" t="str">
            <v>0</v>
          </cell>
          <cell r="D1462">
            <v>0</v>
          </cell>
        </row>
        <row r="1463">
          <cell r="B1463">
            <v>40367</v>
          </cell>
          <cell r="C1463">
            <v>20000000</v>
          </cell>
          <cell r="D1463">
            <v>19802517.361111112</v>
          </cell>
        </row>
        <row r="1464">
          <cell r="B1464">
            <v>40277</v>
          </cell>
          <cell r="C1464" t="str">
            <v>0</v>
          </cell>
          <cell r="D1464">
            <v>0</v>
          </cell>
        </row>
        <row r="1465">
          <cell r="B1465">
            <v>40278</v>
          </cell>
          <cell r="C1465" t="str">
            <v>0</v>
          </cell>
          <cell r="D1465">
            <v>0</v>
          </cell>
        </row>
        <row r="1466">
          <cell r="B1466">
            <v>40279</v>
          </cell>
          <cell r="C1466" t="str">
            <v>0</v>
          </cell>
          <cell r="D1466">
            <v>0</v>
          </cell>
        </row>
        <row r="1467">
          <cell r="B1467">
            <v>40280</v>
          </cell>
          <cell r="C1467" t="str">
            <v>0</v>
          </cell>
          <cell r="D1467">
            <v>0</v>
          </cell>
        </row>
        <row r="1468">
          <cell r="B1468">
            <v>40281</v>
          </cell>
          <cell r="C1468" t="str">
            <v>0</v>
          </cell>
          <cell r="D1468">
            <v>0</v>
          </cell>
        </row>
        <row r="1469">
          <cell r="B1469">
            <v>40282</v>
          </cell>
          <cell r="C1469" t="str">
            <v>0</v>
          </cell>
          <cell r="D1469">
            <v>0</v>
          </cell>
        </row>
        <row r="1470">
          <cell r="B1470">
            <v>40374</v>
          </cell>
          <cell r="C1470">
            <v>20000000</v>
          </cell>
          <cell r="D1470">
            <v>19802517.361111112</v>
          </cell>
        </row>
        <row r="1471">
          <cell r="B1471">
            <v>40284</v>
          </cell>
          <cell r="C1471" t="str">
            <v>0</v>
          </cell>
          <cell r="D1471">
            <v>0</v>
          </cell>
        </row>
        <row r="1472">
          <cell r="B1472">
            <v>40285</v>
          </cell>
          <cell r="C1472" t="str">
            <v>0</v>
          </cell>
          <cell r="D1472">
            <v>0</v>
          </cell>
        </row>
        <row r="1473">
          <cell r="B1473">
            <v>40286</v>
          </cell>
          <cell r="C1473" t="str">
            <v>0</v>
          </cell>
          <cell r="D1473">
            <v>0</v>
          </cell>
        </row>
        <row r="1474">
          <cell r="B1474">
            <v>40287</v>
          </cell>
          <cell r="C1474" t="str">
            <v>0</v>
          </cell>
          <cell r="D1474">
            <v>0</v>
          </cell>
        </row>
        <row r="1475">
          <cell r="B1475">
            <v>40288</v>
          </cell>
          <cell r="C1475" t="str">
            <v>0</v>
          </cell>
          <cell r="D1475">
            <v>0</v>
          </cell>
        </row>
        <row r="1476">
          <cell r="B1476">
            <v>40289</v>
          </cell>
          <cell r="C1476" t="str">
            <v>0</v>
          </cell>
          <cell r="D1476">
            <v>0</v>
          </cell>
        </row>
        <row r="1477">
          <cell r="B1477">
            <v>40381</v>
          </cell>
          <cell r="C1477">
            <v>20000000</v>
          </cell>
          <cell r="D1477">
            <v>19802517.361111112</v>
          </cell>
        </row>
        <row r="1478">
          <cell r="B1478">
            <v>40291</v>
          </cell>
          <cell r="C1478" t="str">
            <v>0</v>
          </cell>
          <cell r="D1478">
            <v>0</v>
          </cell>
        </row>
        <row r="1479">
          <cell r="B1479">
            <v>40292</v>
          </cell>
          <cell r="C1479" t="str">
            <v>0</v>
          </cell>
          <cell r="D1479">
            <v>0</v>
          </cell>
        </row>
        <row r="1480">
          <cell r="B1480">
            <v>40293</v>
          </cell>
          <cell r="C1480" t="str">
            <v>0</v>
          </cell>
          <cell r="D1480">
            <v>0</v>
          </cell>
        </row>
        <row r="1481">
          <cell r="B1481">
            <v>40294</v>
          </cell>
          <cell r="C1481" t="str">
            <v>0</v>
          </cell>
          <cell r="D1481">
            <v>0</v>
          </cell>
        </row>
        <row r="1482">
          <cell r="B1482">
            <v>40295</v>
          </cell>
          <cell r="C1482" t="str">
            <v>0</v>
          </cell>
          <cell r="D1482">
            <v>0</v>
          </cell>
        </row>
        <row r="1483">
          <cell r="B1483">
            <v>40296</v>
          </cell>
          <cell r="C1483" t="str">
            <v>0</v>
          </cell>
          <cell r="D1483">
            <v>0</v>
          </cell>
        </row>
        <row r="1484">
          <cell r="B1484">
            <v>40388</v>
          </cell>
          <cell r="C1484">
            <v>20000000</v>
          </cell>
          <cell r="D1484">
            <v>19802517.361111112</v>
          </cell>
        </row>
        <row r="1485">
          <cell r="B1485">
            <v>40298</v>
          </cell>
          <cell r="C1485" t="str">
            <v>0</v>
          </cell>
          <cell r="D1485">
            <v>0</v>
          </cell>
        </row>
        <row r="1486">
          <cell r="B1486">
            <v>40299</v>
          </cell>
          <cell r="C1486" t="str">
            <v>0</v>
          </cell>
          <cell r="D1486">
            <v>0</v>
          </cell>
        </row>
        <row r="1487">
          <cell r="B1487">
            <v>40300</v>
          </cell>
          <cell r="C1487" t="str">
            <v>0</v>
          </cell>
          <cell r="D1487">
            <v>0</v>
          </cell>
        </row>
        <row r="1488">
          <cell r="B1488">
            <v>40301</v>
          </cell>
          <cell r="C1488" t="str">
            <v>0</v>
          </cell>
          <cell r="D1488">
            <v>0</v>
          </cell>
        </row>
        <row r="1489">
          <cell r="B1489">
            <v>40302</v>
          </cell>
          <cell r="C1489" t="str">
            <v>0</v>
          </cell>
          <cell r="D1489">
            <v>0</v>
          </cell>
        </row>
        <row r="1490">
          <cell r="B1490">
            <v>40303</v>
          </cell>
          <cell r="C1490" t="str">
            <v>0</v>
          </cell>
          <cell r="D1490">
            <v>0</v>
          </cell>
        </row>
        <row r="1491">
          <cell r="B1491">
            <v>40395</v>
          </cell>
          <cell r="C1491">
            <v>20000000</v>
          </cell>
          <cell r="D1491">
            <v>19753754.566364497</v>
          </cell>
        </row>
        <row r="1492">
          <cell r="B1492">
            <v>40305</v>
          </cell>
          <cell r="C1492" t="str">
            <v>0</v>
          </cell>
          <cell r="D1492">
            <v>0</v>
          </cell>
        </row>
        <row r="1493">
          <cell r="B1493">
            <v>40306</v>
          </cell>
          <cell r="C1493" t="str">
            <v>0</v>
          </cell>
          <cell r="D1493">
            <v>0</v>
          </cell>
        </row>
        <row r="1494">
          <cell r="B1494">
            <v>40307</v>
          </cell>
          <cell r="C1494" t="str">
            <v>0</v>
          </cell>
          <cell r="D1494">
            <v>0</v>
          </cell>
        </row>
        <row r="1495">
          <cell r="B1495">
            <v>40308</v>
          </cell>
          <cell r="C1495" t="str">
            <v>0</v>
          </cell>
          <cell r="D1495">
            <v>0</v>
          </cell>
        </row>
        <row r="1496">
          <cell r="B1496">
            <v>40309</v>
          </cell>
          <cell r="C1496" t="str">
            <v>0</v>
          </cell>
          <cell r="D1496">
            <v>0</v>
          </cell>
        </row>
        <row r="1497">
          <cell r="B1497">
            <v>40310</v>
          </cell>
          <cell r="C1497" t="str">
            <v>0</v>
          </cell>
          <cell r="D1497">
            <v>0</v>
          </cell>
        </row>
        <row r="1498">
          <cell r="B1498">
            <v>40402</v>
          </cell>
          <cell r="C1498">
            <v>20000000</v>
          </cell>
          <cell r="D1498">
            <v>19705231.334017169</v>
          </cell>
        </row>
        <row r="1499">
          <cell r="B1499">
            <v>40312</v>
          </cell>
          <cell r="C1499" t="str">
            <v>0</v>
          </cell>
          <cell r="D1499">
            <v>0</v>
          </cell>
        </row>
        <row r="1500">
          <cell r="B1500">
            <v>40313</v>
          </cell>
          <cell r="C1500" t="str">
            <v>0</v>
          </cell>
          <cell r="D1500">
            <v>0</v>
          </cell>
        </row>
        <row r="1501">
          <cell r="B1501">
            <v>40314</v>
          </cell>
          <cell r="C1501" t="str">
            <v>0</v>
          </cell>
          <cell r="D1501">
            <v>0</v>
          </cell>
        </row>
        <row r="1502">
          <cell r="B1502">
            <v>40315</v>
          </cell>
          <cell r="C1502" t="str">
            <v>0</v>
          </cell>
          <cell r="D1502">
            <v>0</v>
          </cell>
        </row>
        <row r="1503">
          <cell r="B1503">
            <v>40316</v>
          </cell>
          <cell r="C1503" t="str">
            <v>0</v>
          </cell>
          <cell r="D1503">
            <v>0</v>
          </cell>
        </row>
        <row r="1504">
          <cell r="B1504">
            <v>40317</v>
          </cell>
          <cell r="C1504" t="str">
            <v>0</v>
          </cell>
          <cell r="D1504">
            <v>0</v>
          </cell>
        </row>
        <row r="1505">
          <cell r="B1505">
            <v>40409</v>
          </cell>
          <cell r="C1505">
            <v>20000000</v>
          </cell>
          <cell r="D1505">
            <v>19705231.334017169</v>
          </cell>
        </row>
        <row r="1506">
          <cell r="B1506">
            <v>40319</v>
          </cell>
          <cell r="C1506" t="str">
            <v>0</v>
          </cell>
          <cell r="D1506">
            <v>0</v>
          </cell>
        </row>
        <row r="1507">
          <cell r="B1507">
            <v>40320</v>
          </cell>
          <cell r="C1507" t="str">
            <v>0</v>
          </cell>
          <cell r="D1507">
            <v>0</v>
          </cell>
        </row>
        <row r="1508">
          <cell r="B1508">
            <v>40321</v>
          </cell>
          <cell r="C1508" t="str">
            <v>0</v>
          </cell>
          <cell r="D1508">
            <v>0</v>
          </cell>
        </row>
        <row r="1509">
          <cell r="B1509">
            <v>40322</v>
          </cell>
          <cell r="C1509" t="str">
            <v>0</v>
          </cell>
          <cell r="D1509">
            <v>0</v>
          </cell>
        </row>
        <row r="1510">
          <cell r="B1510">
            <v>40323</v>
          </cell>
          <cell r="C1510" t="str">
            <v>0</v>
          </cell>
          <cell r="D1510">
            <v>0</v>
          </cell>
        </row>
        <row r="1511">
          <cell r="B1511">
            <v>40324</v>
          </cell>
          <cell r="C1511" t="str">
            <v>0</v>
          </cell>
          <cell r="D1511">
            <v>0</v>
          </cell>
        </row>
        <row r="1512">
          <cell r="B1512">
            <v>40416</v>
          </cell>
          <cell r="C1512">
            <v>4800000</v>
          </cell>
          <cell r="D1512">
            <v>4729255.52016412</v>
          </cell>
        </row>
        <row r="1513">
          <cell r="B1513">
            <v>40326</v>
          </cell>
          <cell r="C1513" t="str">
            <v>0</v>
          </cell>
          <cell r="D1513">
            <v>0</v>
          </cell>
        </row>
        <row r="1514">
          <cell r="B1514">
            <v>40327</v>
          </cell>
          <cell r="C1514" t="str">
            <v>0</v>
          </cell>
          <cell r="D1514">
            <v>0</v>
          </cell>
        </row>
        <row r="1515">
          <cell r="B1515">
            <v>40328</v>
          </cell>
          <cell r="C1515" t="str">
            <v>0</v>
          </cell>
          <cell r="D1515">
            <v>0</v>
          </cell>
        </row>
        <row r="1516">
          <cell r="B1516">
            <v>40329</v>
          </cell>
          <cell r="C1516" t="str">
            <v>0</v>
          </cell>
          <cell r="D1516">
            <v>0</v>
          </cell>
        </row>
        <row r="1517">
          <cell r="B1517">
            <v>40330</v>
          </cell>
          <cell r="C1517" t="str">
            <v>0</v>
          </cell>
          <cell r="D1517">
            <v>0</v>
          </cell>
        </row>
        <row r="1518">
          <cell r="B1518">
            <v>40331</v>
          </cell>
          <cell r="C1518" t="str">
            <v>0</v>
          </cell>
          <cell r="D1518">
            <v>0</v>
          </cell>
        </row>
        <row r="1519">
          <cell r="B1519">
            <v>40423</v>
          </cell>
          <cell r="C1519">
            <v>2100000</v>
          </cell>
          <cell r="D1519">
            <v>2069049.2900718027</v>
          </cell>
        </row>
        <row r="1520">
          <cell r="B1520">
            <v>40333</v>
          </cell>
          <cell r="C1520" t="str">
            <v>0</v>
          </cell>
          <cell r="D1520">
            <v>0</v>
          </cell>
        </row>
        <row r="1521">
          <cell r="B1521">
            <v>40334</v>
          </cell>
          <cell r="C1521" t="str">
            <v>0</v>
          </cell>
          <cell r="D1521">
            <v>0</v>
          </cell>
        </row>
        <row r="1522">
          <cell r="B1522">
            <v>40335</v>
          </cell>
          <cell r="C1522" t="str">
            <v>0</v>
          </cell>
          <cell r="D1522">
            <v>0</v>
          </cell>
        </row>
        <row r="1523">
          <cell r="B1523">
            <v>40336</v>
          </cell>
          <cell r="C1523" t="str">
            <v>0</v>
          </cell>
          <cell r="D1523">
            <v>0</v>
          </cell>
        </row>
        <row r="1524">
          <cell r="B1524">
            <v>40337</v>
          </cell>
          <cell r="C1524" t="str">
            <v>0</v>
          </cell>
          <cell r="D1524">
            <v>0</v>
          </cell>
        </row>
        <row r="1525">
          <cell r="B1525">
            <v>40338</v>
          </cell>
          <cell r="C1525" t="str">
            <v>0</v>
          </cell>
          <cell r="D1525">
            <v>0</v>
          </cell>
        </row>
        <row r="1526">
          <cell r="B1526">
            <v>40430</v>
          </cell>
          <cell r="C1526">
            <v>11000000</v>
          </cell>
          <cell r="D1526">
            <v>10784893.091221662</v>
          </cell>
        </row>
        <row r="1527">
          <cell r="B1527">
            <v>40340</v>
          </cell>
          <cell r="C1527" t="str">
            <v>0</v>
          </cell>
          <cell r="D1527">
            <v>0</v>
          </cell>
        </row>
        <row r="1528">
          <cell r="B1528">
            <v>40341</v>
          </cell>
          <cell r="C1528" t="str">
            <v>0</v>
          </cell>
          <cell r="D1528">
            <v>0</v>
          </cell>
        </row>
        <row r="1529">
          <cell r="B1529">
            <v>40342</v>
          </cell>
          <cell r="C1529" t="str">
            <v>0</v>
          </cell>
          <cell r="D1529">
            <v>0</v>
          </cell>
        </row>
        <row r="1530">
          <cell r="B1530">
            <v>40343</v>
          </cell>
          <cell r="C1530" t="str">
            <v>0</v>
          </cell>
          <cell r="D1530">
            <v>0</v>
          </cell>
        </row>
        <row r="1531">
          <cell r="B1531">
            <v>40344</v>
          </cell>
          <cell r="C1531" t="str">
            <v>0</v>
          </cell>
          <cell r="D1531">
            <v>0</v>
          </cell>
        </row>
        <row r="1532">
          <cell r="B1532">
            <v>40345</v>
          </cell>
          <cell r="C1532" t="str">
            <v>0</v>
          </cell>
          <cell r="D1532">
            <v>0</v>
          </cell>
        </row>
        <row r="1533">
          <cell r="B1533">
            <v>40437</v>
          </cell>
          <cell r="C1533">
            <v>2500000</v>
          </cell>
          <cell r="D1533">
            <v>2452790.8324489845</v>
          </cell>
        </row>
        <row r="1534">
          <cell r="B1534">
            <v>40347</v>
          </cell>
          <cell r="C1534" t="str">
            <v>0</v>
          </cell>
          <cell r="D1534">
            <v>0</v>
          </cell>
        </row>
        <row r="1535">
          <cell r="B1535">
            <v>40348</v>
          </cell>
          <cell r="C1535" t="str">
            <v>0</v>
          </cell>
          <cell r="D1535">
            <v>0</v>
          </cell>
        </row>
        <row r="1536">
          <cell r="B1536">
            <v>40349</v>
          </cell>
          <cell r="C1536" t="str">
            <v>0</v>
          </cell>
          <cell r="D1536">
            <v>0</v>
          </cell>
        </row>
        <row r="1537">
          <cell r="B1537">
            <v>40350</v>
          </cell>
          <cell r="C1537" t="str">
            <v>0</v>
          </cell>
          <cell r="D1537">
            <v>0</v>
          </cell>
        </row>
        <row r="1538">
          <cell r="B1538">
            <v>40351</v>
          </cell>
          <cell r="C1538" t="str">
            <v>0</v>
          </cell>
          <cell r="D1538">
            <v>0</v>
          </cell>
        </row>
        <row r="1539">
          <cell r="B1539">
            <v>40352</v>
          </cell>
          <cell r="C1539" t="str">
            <v>0</v>
          </cell>
          <cell r="D1539">
            <v>0</v>
          </cell>
        </row>
        <row r="1540">
          <cell r="B1540">
            <v>40444</v>
          </cell>
          <cell r="C1540">
            <v>10800000</v>
          </cell>
          <cell r="D1540">
            <v>10640824.920369271</v>
          </cell>
        </row>
        <row r="1541">
          <cell r="B1541">
            <v>40354</v>
          </cell>
          <cell r="C1541" t="str">
            <v>0</v>
          </cell>
          <cell r="D1541">
            <v>0</v>
          </cell>
        </row>
        <row r="1542">
          <cell r="B1542">
            <v>40355</v>
          </cell>
          <cell r="C1542" t="str">
            <v>0</v>
          </cell>
          <cell r="D1542">
            <v>0</v>
          </cell>
        </row>
        <row r="1543">
          <cell r="B1543">
            <v>40356</v>
          </cell>
          <cell r="C1543" t="str">
            <v>0</v>
          </cell>
          <cell r="D1543">
            <v>0</v>
          </cell>
        </row>
        <row r="1544">
          <cell r="B1544">
            <v>40357</v>
          </cell>
          <cell r="C1544" t="str">
            <v>0</v>
          </cell>
          <cell r="D1544">
            <v>0</v>
          </cell>
        </row>
        <row r="1545">
          <cell r="B1545">
            <v>40358</v>
          </cell>
          <cell r="C1545" t="str">
            <v>0</v>
          </cell>
          <cell r="D1545">
            <v>0</v>
          </cell>
        </row>
        <row r="1546">
          <cell r="B1546">
            <v>40359</v>
          </cell>
          <cell r="C1546" t="str">
            <v>0</v>
          </cell>
          <cell r="D1546">
            <v>0</v>
          </cell>
        </row>
        <row r="1547">
          <cell r="B1547">
            <v>40451</v>
          </cell>
          <cell r="C1547">
            <v>20000000</v>
          </cell>
          <cell r="D1547">
            <v>19705231.334017169</v>
          </cell>
        </row>
        <row r="1548">
          <cell r="B1548">
            <v>40361</v>
          </cell>
          <cell r="C1548" t="str">
            <v>0</v>
          </cell>
          <cell r="D1548">
            <v>0</v>
          </cell>
        </row>
        <row r="1549">
          <cell r="B1549">
            <v>40362</v>
          </cell>
          <cell r="C1549" t="str">
            <v>0</v>
          </cell>
          <cell r="D1549">
            <v>0</v>
          </cell>
        </row>
        <row r="1550">
          <cell r="B1550">
            <v>40363</v>
          </cell>
          <cell r="C1550" t="str">
            <v>0</v>
          </cell>
          <cell r="D1550">
            <v>0</v>
          </cell>
        </row>
        <row r="1551">
          <cell r="B1551">
            <v>40364</v>
          </cell>
          <cell r="C1551" t="str">
            <v>0</v>
          </cell>
          <cell r="D1551">
            <v>0</v>
          </cell>
        </row>
        <row r="1552">
          <cell r="B1552">
            <v>40365</v>
          </cell>
          <cell r="C1552" t="str">
            <v>0</v>
          </cell>
          <cell r="D1552">
            <v>0</v>
          </cell>
        </row>
        <row r="1553">
          <cell r="B1553">
            <v>40366</v>
          </cell>
          <cell r="C1553" t="str">
            <v>0</v>
          </cell>
          <cell r="D1553">
            <v>0</v>
          </cell>
        </row>
        <row r="1554">
          <cell r="B1554">
            <v>40458</v>
          </cell>
          <cell r="C1554">
            <v>20000000</v>
          </cell>
          <cell r="D1554">
            <v>19705231.334017169</v>
          </cell>
        </row>
        <row r="1555">
          <cell r="B1555">
            <v>40368</v>
          </cell>
          <cell r="C1555" t="str">
            <v>0</v>
          </cell>
          <cell r="D1555">
            <v>0</v>
          </cell>
        </row>
        <row r="1556">
          <cell r="B1556">
            <v>40369</v>
          </cell>
          <cell r="C1556" t="str">
            <v>0</v>
          </cell>
          <cell r="D1556">
            <v>0</v>
          </cell>
        </row>
        <row r="1557">
          <cell r="B1557">
            <v>40370</v>
          </cell>
          <cell r="C1557" t="str">
            <v>0</v>
          </cell>
          <cell r="D1557">
            <v>0</v>
          </cell>
        </row>
        <row r="1558">
          <cell r="B1558">
            <v>40371</v>
          </cell>
          <cell r="C1558" t="str">
            <v>0</v>
          </cell>
          <cell r="D1558">
            <v>0</v>
          </cell>
        </row>
        <row r="1559">
          <cell r="B1559">
            <v>40372</v>
          </cell>
          <cell r="C1559" t="str">
            <v>0</v>
          </cell>
          <cell r="D1559">
            <v>0</v>
          </cell>
        </row>
        <row r="1560">
          <cell r="B1560">
            <v>40373</v>
          </cell>
          <cell r="C1560" t="str">
            <v>0</v>
          </cell>
          <cell r="D1560">
            <v>0</v>
          </cell>
        </row>
        <row r="1561">
          <cell r="B1561">
            <v>40464</v>
          </cell>
          <cell r="C1561">
            <v>11500000</v>
          </cell>
          <cell r="D1561">
            <v>11332343.412526999</v>
          </cell>
        </row>
        <row r="1562">
          <cell r="B1562">
            <v>40375</v>
          </cell>
          <cell r="C1562" t="str">
            <v>0</v>
          </cell>
          <cell r="D1562">
            <v>0</v>
          </cell>
        </row>
        <row r="1563">
          <cell r="B1563">
            <v>40376</v>
          </cell>
          <cell r="C1563" t="str">
            <v>0</v>
          </cell>
          <cell r="D1563">
            <v>0</v>
          </cell>
        </row>
        <row r="1564">
          <cell r="B1564">
            <v>40377</v>
          </cell>
          <cell r="C1564" t="str">
            <v>0</v>
          </cell>
          <cell r="D1564">
            <v>0</v>
          </cell>
        </row>
        <row r="1565">
          <cell r="B1565">
            <v>40378</v>
          </cell>
          <cell r="C1565" t="str">
            <v>0</v>
          </cell>
          <cell r="D1565">
            <v>0</v>
          </cell>
        </row>
        <row r="1566">
          <cell r="B1566">
            <v>40379</v>
          </cell>
          <cell r="C1566" t="str">
            <v>0</v>
          </cell>
          <cell r="D1566">
            <v>0</v>
          </cell>
        </row>
        <row r="1567">
          <cell r="B1567">
            <v>40380</v>
          </cell>
          <cell r="C1567" t="str">
            <v>0</v>
          </cell>
          <cell r="D1567">
            <v>0</v>
          </cell>
        </row>
        <row r="1568">
          <cell r="B1568">
            <v>40472</v>
          </cell>
          <cell r="C1568">
            <v>20000000</v>
          </cell>
          <cell r="D1568">
            <v>19705231.334017169</v>
          </cell>
        </row>
        <row r="1569">
          <cell r="B1569">
            <v>40382</v>
          </cell>
          <cell r="C1569" t="str">
            <v>0</v>
          </cell>
          <cell r="D1569">
            <v>0</v>
          </cell>
        </row>
        <row r="1570">
          <cell r="B1570">
            <v>40383</v>
          </cell>
          <cell r="C1570" t="str">
            <v>0</v>
          </cell>
          <cell r="D1570">
            <v>0</v>
          </cell>
        </row>
        <row r="1571">
          <cell r="B1571">
            <v>40384</v>
          </cell>
          <cell r="C1571" t="str">
            <v>0</v>
          </cell>
          <cell r="D1571">
            <v>0</v>
          </cell>
        </row>
        <row r="1572">
          <cell r="B1572">
            <v>40385</v>
          </cell>
          <cell r="C1572" t="str">
            <v>0</v>
          </cell>
          <cell r="D1572">
            <v>0</v>
          </cell>
        </row>
        <row r="1573">
          <cell r="B1573">
            <v>40386</v>
          </cell>
          <cell r="C1573" t="str">
            <v>0</v>
          </cell>
          <cell r="D1573">
            <v>0</v>
          </cell>
        </row>
        <row r="1574">
          <cell r="B1574">
            <v>40387</v>
          </cell>
          <cell r="C1574" t="str">
            <v>0</v>
          </cell>
          <cell r="D1574">
            <v>0</v>
          </cell>
        </row>
        <row r="1575">
          <cell r="B1575">
            <v>40479</v>
          </cell>
          <cell r="C1575">
            <v>20000000</v>
          </cell>
          <cell r="D1575">
            <v>19705231.334017169</v>
          </cell>
        </row>
        <row r="1576">
          <cell r="B1576">
            <v>40389</v>
          </cell>
          <cell r="C1576" t="str">
            <v>0</v>
          </cell>
          <cell r="D1576">
            <v>0</v>
          </cell>
        </row>
        <row r="1577">
          <cell r="B1577">
            <v>40390</v>
          </cell>
          <cell r="C1577" t="str">
            <v>0</v>
          </cell>
          <cell r="D1577">
            <v>0</v>
          </cell>
        </row>
        <row r="1578">
          <cell r="B1578">
            <v>40391</v>
          </cell>
          <cell r="C1578" t="str">
            <v>0</v>
          </cell>
          <cell r="D1578">
            <v>0</v>
          </cell>
        </row>
        <row r="1579">
          <cell r="B1579">
            <v>40392</v>
          </cell>
          <cell r="C1579" t="str">
            <v>0</v>
          </cell>
          <cell r="D1579">
            <v>0</v>
          </cell>
        </row>
        <row r="1580">
          <cell r="B1580">
            <v>40393</v>
          </cell>
          <cell r="C1580" t="str">
            <v>0</v>
          </cell>
          <cell r="D1580">
            <v>0</v>
          </cell>
        </row>
        <row r="1581">
          <cell r="B1581">
            <v>40394</v>
          </cell>
          <cell r="C1581" t="str">
            <v>0</v>
          </cell>
          <cell r="D1581">
            <v>0</v>
          </cell>
        </row>
        <row r="1582">
          <cell r="B1582">
            <v>40486</v>
          </cell>
          <cell r="C1582">
            <v>12288000</v>
          </cell>
          <cell r="D1582">
            <v>12018328.465392964</v>
          </cell>
        </row>
        <row r="1583">
          <cell r="B1583">
            <v>40396</v>
          </cell>
          <cell r="C1583" t="str">
            <v>0</v>
          </cell>
          <cell r="D1583">
            <v>0</v>
          </cell>
        </row>
        <row r="1584">
          <cell r="B1584">
            <v>40397</v>
          </cell>
          <cell r="C1584" t="str">
            <v>0</v>
          </cell>
          <cell r="D1584">
            <v>0</v>
          </cell>
        </row>
        <row r="1585">
          <cell r="B1585">
            <v>40398</v>
          </cell>
          <cell r="C1585" t="str">
            <v>0</v>
          </cell>
          <cell r="D1585">
            <v>0</v>
          </cell>
        </row>
        <row r="1586">
          <cell r="B1586">
            <v>40399</v>
          </cell>
          <cell r="C1586" t="str">
            <v>0</v>
          </cell>
          <cell r="D1586">
            <v>0</v>
          </cell>
        </row>
        <row r="1587">
          <cell r="B1587">
            <v>40400</v>
          </cell>
          <cell r="C1587" t="str">
            <v>0</v>
          </cell>
          <cell r="D1587">
            <v>0</v>
          </cell>
        </row>
        <row r="1588">
          <cell r="B1588">
            <v>40401</v>
          </cell>
          <cell r="C1588" t="str">
            <v>0</v>
          </cell>
          <cell r="D1588">
            <v>0</v>
          </cell>
        </row>
        <row r="1589">
          <cell r="B1589">
            <v>40493</v>
          </cell>
          <cell r="C1589">
            <v>9800000</v>
          </cell>
          <cell r="D1589">
            <v>9584929.9284546748</v>
          </cell>
        </row>
        <row r="1590">
          <cell r="B1590">
            <v>40403</v>
          </cell>
          <cell r="C1590" t="str">
            <v>0</v>
          </cell>
          <cell r="D1590">
            <v>0</v>
          </cell>
        </row>
        <row r="1591">
          <cell r="B1591">
            <v>40404</v>
          </cell>
          <cell r="C1591" t="str">
            <v>0</v>
          </cell>
          <cell r="D1591">
            <v>0</v>
          </cell>
        </row>
        <row r="1592">
          <cell r="B1592">
            <v>40405</v>
          </cell>
          <cell r="C1592" t="str">
            <v>0</v>
          </cell>
          <cell r="D1592">
            <v>0</v>
          </cell>
        </row>
        <row r="1593">
          <cell r="B1593">
            <v>40406</v>
          </cell>
          <cell r="C1593" t="str">
            <v>0</v>
          </cell>
          <cell r="D1593">
            <v>0</v>
          </cell>
        </row>
        <row r="1594">
          <cell r="B1594">
            <v>40407</v>
          </cell>
          <cell r="C1594" t="str">
            <v>0</v>
          </cell>
          <cell r="D1594">
            <v>0</v>
          </cell>
        </row>
        <row r="1595">
          <cell r="B1595">
            <v>40408</v>
          </cell>
          <cell r="C1595" t="str">
            <v>0</v>
          </cell>
          <cell r="D1595">
            <v>0</v>
          </cell>
        </row>
        <row r="1596">
          <cell r="B1596">
            <v>40500</v>
          </cell>
          <cell r="C1596">
            <v>20000000</v>
          </cell>
          <cell r="D1596">
            <v>19561081.486642193</v>
          </cell>
        </row>
        <row r="1597">
          <cell r="C1597" t="str">
            <v>0</v>
          </cell>
        </row>
        <row r="1598">
          <cell r="C1598" t="str">
            <v>0</v>
          </cell>
        </row>
        <row r="1599">
          <cell r="C1599" t="str">
            <v>0</v>
          </cell>
        </row>
        <row r="1600">
          <cell r="C1600" t="str">
            <v>0</v>
          </cell>
        </row>
        <row r="1601">
          <cell r="C1601" t="str">
            <v>0</v>
          </cell>
        </row>
        <row r="1602">
          <cell r="C1602" t="str">
            <v>0</v>
          </cell>
        </row>
        <row r="1603">
          <cell r="B1603">
            <v>40507</v>
          </cell>
          <cell r="C1603">
            <v>5100000</v>
          </cell>
          <cell r="D1603">
            <v>4988075.7790937591</v>
          </cell>
        </row>
        <row r="1604">
          <cell r="C1604" t="str">
            <v>0</v>
          </cell>
        </row>
        <row r="1605">
          <cell r="C1605" t="str">
            <v>0</v>
          </cell>
        </row>
        <row r="1606">
          <cell r="C1606" t="str">
            <v>0</v>
          </cell>
        </row>
        <row r="1607">
          <cell r="C1607" t="str">
            <v>0</v>
          </cell>
        </row>
        <row r="1608">
          <cell r="C1608" t="str">
            <v>0</v>
          </cell>
        </row>
        <row r="1609">
          <cell r="C1609" t="str">
            <v>0</v>
          </cell>
        </row>
        <row r="1610">
          <cell r="B1610">
            <v>40514</v>
          </cell>
          <cell r="C1610">
            <v>8500000</v>
          </cell>
          <cell r="D1610">
            <v>8313459.6318229325</v>
          </cell>
        </row>
        <row r="1611">
          <cell r="C1611" t="str">
            <v>0</v>
          </cell>
        </row>
        <row r="1612">
          <cell r="C1612" t="str">
            <v>0</v>
          </cell>
        </row>
        <row r="1613">
          <cell r="C1613" t="str">
            <v>0</v>
          </cell>
        </row>
        <row r="1614">
          <cell r="C1614" t="str">
            <v>0</v>
          </cell>
        </row>
        <row r="1615">
          <cell r="C1615" t="str">
            <v>0</v>
          </cell>
        </row>
        <row r="1616">
          <cell r="C1616" t="str">
            <v>0</v>
          </cell>
        </row>
        <row r="1617">
          <cell r="B1617">
            <v>40521</v>
          </cell>
          <cell r="C1617">
            <v>10500000</v>
          </cell>
          <cell r="D1617">
            <v>10257561.823723566</v>
          </cell>
        </row>
        <row r="1618">
          <cell r="C1618" t="str">
            <v>0</v>
          </cell>
        </row>
        <row r="1619">
          <cell r="C1619" t="str">
            <v>0</v>
          </cell>
        </row>
        <row r="1620">
          <cell r="C1620" t="str">
            <v>0</v>
          </cell>
        </row>
        <row r="1621">
          <cell r="C1621" t="str">
            <v>0</v>
          </cell>
        </row>
        <row r="1622">
          <cell r="C1622" t="str">
            <v>0</v>
          </cell>
        </row>
        <row r="1623">
          <cell r="C1623" t="str">
            <v>0</v>
          </cell>
        </row>
        <row r="1624">
          <cell r="B1624">
            <v>40528</v>
          </cell>
          <cell r="C1624">
            <v>16970000</v>
          </cell>
          <cell r="D1624">
            <v>16564053.619606933</v>
          </cell>
        </row>
        <row r="1625">
          <cell r="C1625" t="str">
            <v>0</v>
          </cell>
        </row>
        <row r="1626">
          <cell r="C1626" t="str">
            <v>0</v>
          </cell>
        </row>
        <row r="1627">
          <cell r="C1627" t="str">
            <v>0</v>
          </cell>
        </row>
        <row r="1628">
          <cell r="C1628" t="str">
            <v>0</v>
          </cell>
        </row>
        <row r="1629">
          <cell r="C1629" t="str">
            <v>0</v>
          </cell>
        </row>
        <row r="1630">
          <cell r="C1630" t="str">
            <v>0</v>
          </cell>
        </row>
        <row r="1631">
          <cell r="B1631">
            <v>40535</v>
          </cell>
          <cell r="C1631">
            <v>20000000</v>
          </cell>
          <cell r="D1631">
            <v>19521571.737898566</v>
          </cell>
        </row>
        <row r="1632">
          <cell r="C1632" t="str">
            <v>0</v>
          </cell>
        </row>
        <row r="1633">
          <cell r="C1633" t="str">
            <v>0</v>
          </cell>
        </row>
        <row r="1634">
          <cell r="C1634" t="str">
            <v>0</v>
          </cell>
        </row>
        <row r="1635">
          <cell r="C1635" t="str">
            <v>0</v>
          </cell>
        </row>
        <row r="1636">
          <cell r="C1636" t="str">
            <v>0</v>
          </cell>
        </row>
        <row r="1637">
          <cell r="C1637" t="str">
            <v>0</v>
          </cell>
        </row>
        <row r="1638">
          <cell r="B1638">
            <v>40542</v>
          </cell>
          <cell r="C1638">
            <v>20000000</v>
          </cell>
          <cell r="D1638">
            <v>19521571.737898566</v>
          </cell>
        </row>
        <row r="1639">
          <cell r="C1639" t="str">
            <v>0</v>
          </cell>
        </row>
        <row r="1640">
          <cell r="C1640" t="str">
            <v>0</v>
          </cell>
        </row>
        <row r="1641">
          <cell r="C1641" t="str">
            <v>0</v>
          </cell>
        </row>
        <row r="1642">
          <cell r="C1642" t="str">
            <v>0</v>
          </cell>
        </row>
        <row r="1643">
          <cell r="C1643" t="str">
            <v>0</v>
          </cell>
        </row>
        <row r="1644">
          <cell r="C1644" t="str">
            <v>0</v>
          </cell>
        </row>
        <row r="1645">
          <cell r="B1645">
            <v>40549</v>
          </cell>
          <cell r="C1645">
            <v>20000000</v>
          </cell>
          <cell r="D1645">
            <v>19525848.210870601</v>
          </cell>
        </row>
        <row r="1646">
          <cell r="C1646" t="str">
            <v>0</v>
          </cell>
        </row>
        <row r="1647">
          <cell r="C1647" t="str">
            <v>0</v>
          </cell>
        </row>
        <row r="1648">
          <cell r="C1648" t="str">
            <v>0</v>
          </cell>
        </row>
        <row r="1649">
          <cell r="C1649" t="str">
            <v>0</v>
          </cell>
        </row>
        <row r="1650">
          <cell r="C1650" t="str">
            <v>0</v>
          </cell>
        </row>
        <row r="1651">
          <cell r="B1651">
            <v>40556</v>
          </cell>
          <cell r="C1651">
            <v>20000000</v>
          </cell>
          <cell r="D1651">
            <v>19531333.610161003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 t="str">
            <v>0</v>
          </cell>
        </row>
        <row r="1655">
          <cell r="C1655" t="str">
            <v>0</v>
          </cell>
        </row>
        <row r="1656">
          <cell r="C1656" t="str">
            <v>0</v>
          </cell>
        </row>
        <row r="1657">
          <cell r="C1657" t="str">
            <v>0</v>
          </cell>
        </row>
        <row r="1658">
          <cell r="C1658" t="str">
            <v>0</v>
          </cell>
        </row>
        <row r="1659">
          <cell r="B1659">
            <v>40563</v>
          </cell>
          <cell r="C1659">
            <v>20000000</v>
          </cell>
          <cell r="D1659">
            <v>19544877.448263638</v>
          </cell>
        </row>
        <row r="1660">
          <cell r="C1660" t="str">
            <v>0</v>
          </cell>
        </row>
        <row r="1661">
          <cell r="C1661" t="str">
            <v>0</v>
          </cell>
        </row>
        <row r="1662">
          <cell r="C1662" t="str">
            <v>0</v>
          </cell>
        </row>
        <row r="1663">
          <cell r="C1663" t="str">
            <v>0</v>
          </cell>
        </row>
        <row r="1664">
          <cell r="C1664" t="str">
            <v>0</v>
          </cell>
        </row>
        <row r="1665">
          <cell r="C1665" t="str">
            <v>0</v>
          </cell>
        </row>
        <row r="1666">
          <cell r="B1666">
            <v>40570</v>
          </cell>
          <cell r="C1666">
            <v>25000000</v>
          </cell>
          <cell r="D1666">
            <v>24425145.828158326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-Valuation"/>
      <sheetName val="Test-Cash"/>
      <sheetName val="Test-Interbank"/>
      <sheetName val="CMA-NOSTRO"/>
      <sheetName val="CMA-Deposits"/>
      <sheetName val="Mandatory Reserves"/>
      <sheetName val="1990-PBC"/>
      <sheetName val="1993-PBC"/>
      <sheetName val="1220-PBC"/>
      <sheetName val="1202-PBC"/>
      <sheetName val="1201-PBC"/>
      <sheetName val="XREF"/>
      <sheetName val="Tickmarks"/>
      <sheetName val="Test_Valuation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mixed"/>
      <sheetName val="ALL items"/>
      <sheetName val="Sheet1"/>
      <sheetName val="Sheet2"/>
      <sheetName val="graph"/>
      <sheetName val="cvlileba"/>
      <sheetName val="J(Priv.Cap)"/>
    </sheetNames>
    <sheetDataSet>
      <sheetData sheetId="0" refreshError="1"/>
      <sheetData sheetId="1">
        <row r="115">
          <cell r="E115">
            <v>0.571666758761461</v>
          </cell>
        </row>
      </sheetData>
      <sheetData sheetId="2">
        <row r="26">
          <cell r="E26">
            <v>7.0835028434867706E-2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Test-Valuation"/>
      <sheetName val="#ССЫЛКА"/>
      <sheetName val="summary"/>
      <sheetName val="G2TempSheet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Довідник"/>
      <sheetName val="Справочник"/>
      <sheetName val="Depreciation analytical test"/>
      <sheetName val="Movement (Stat)"/>
      <sheetName val="FA Test"/>
      <sheetName val="Основные средства"/>
      <sheetName val="Дата"/>
      <sheetName val="WP Fixed Assets"/>
      <sheetName val="FA brdwn&amp;test"/>
      <sheetName val="AdmData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C32">
            <v>3542962</v>
          </cell>
        </row>
        <row r="50">
          <cell r="J50">
            <v>3542962</v>
          </cell>
        </row>
      </sheetData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JE and RJE"/>
      <sheetName val="Per branches"/>
      <sheetName val="For disclosure"/>
      <sheetName val="Test"/>
      <sheetName val="Fair Value"/>
      <sheetName val="Restatement as per IAS 29"/>
      <sheetName val="IAS 29 indic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IC&amp;RP"/>
      <sheetName val="Ad_USD"/>
      <sheetName val="Ad_UAH"/>
      <sheetName val="MP"/>
      <sheetName val="OreEnrich"/>
      <sheetName val="Mining"/>
      <sheetName val="Chemical"/>
      <sheetName val="Aging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est"/>
      <sheetName val="Links"/>
      <sheetName val="XREF"/>
      <sheetName val="Tickmark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WVO69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6.7109375" style="53" customWidth="1"/>
    <col min="2" max="2" width="53.140625" style="53" customWidth="1"/>
    <col min="3" max="4" width="14.85546875" style="54" customWidth="1"/>
    <col min="5" max="5" width="14.140625" style="55" customWidth="1"/>
    <col min="6" max="6" width="9.140625" style="53"/>
    <col min="7" max="7" width="13.85546875" style="53" bestFit="1" customWidth="1"/>
    <col min="8" max="9" width="11.42578125" style="53" bestFit="1" customWidth="1"/>
    <col min="10" max="256" width="9.140625" style="53"/>
    <col min="257" max="257" width="6.7109375" style="53" customWidth="1"/>
    <col min="258" max="258" width="45.140625" style="53" customWidth="1"/>
    <col min="259" max="260" width="16.28515625" style="53" customWidth="1"/>
    <col min="261" max="261" width="14.28515625" style="53" customWidth="1"/>
    <col min="262" max="262" width="9.140625" style="53"/>
    <col min="263" max="263" width="13.42578125" style="53" bestFit="1" customWidth="1"/>
    <col min="264" max="512" width="9.140625" style="53"/>
    <col min="513" max="513" width="6.7109375" style="53" customWidth="1"/>
    <col min="514" max="514" width="45.140625" style="53" customWidth="1"/>
    <col min="515" max="516" width="16.28515625" style="53" customWidth="1"/>
    <col min="517" max="517" width="14.28515625" style="53" customWidth="1"/>
    <col min="518" max="518" width="9.140625" style="53"/>
    <col min="519" max="519" width="13.42578125" style="53" bestFit="1" customWidth="1"/>
    <col min="520" max="768" width="9.140625" style="53"/>
    <col min="769" max="769" width="6.7109375" style="53" customWidth="1"/>
    <col min="770" max="770" width="45.140625" style="53" customWidth="1"/>
    <col min="771" max="772" width="16.28515625" style="53" customWidth="1"/>
    <col min="773" max="773" width="14.28515625" style="53" customWidth="1"/>
    <col min="774" max="774" width="9.140625" style="53"/>
    <col min="775" max="775" width="13.42578125" style="53" bestFit="1" customWidth="1"/>
    <col min="776" max="1024" width="9.140625" style="53"/>
    <col min="1025" max="1025" width="6.7109375" style="53" customWidth="1"/>
    <col min="1026" max="1026" width="45.140625" style="53" customWidth="1"/>
    <col min="1027" max="1028" width="16.28515625" style="53" customWidth="1"/>
    <col min="1029" max="1029" width="14.28515625" style="53" customWidth="1"/>
    <col min="1030" max="1030" width="9.140625" style="53"/>
    <col min="1031" max="1031" width="13.42578125" style="53" bestFit="1" customWidth="1"/>
    <col min="1032" max="1280" width="9.140625" style="53"/>
    <col min="1281" max="1281" width="6.7109375" style="53" customWidth="1"/>
    <col min="1282" max="1282" width="45.140625" style="53" customWidth="1"/>
    <col min="1283" max="1284" width="16.28515625" style="53" customWidth="1"/>
    <col min="1285" max="1285" width="14.28515625" style="53" customWidth="1"/>
    <col min="1286" max="1286" width="9.140625" style="53"/>
    <col min="1287" max="1287" width="13.42578125" style="53" bestFit="1" customWidth="1"/>
    <col min="1288" max="1536" width="9.140625" style="53"/>
    <col min="1537" max="1537" width="6.7109375" style="53" customWidth="1"/>
    <col min="1538" max="1538" width="45.140625" style="53" customWidth="1"/>
    <col min="1539" max="1540" width="16.28515625" style="53" customWidth="1"/>
    <col min="1541" max="1541" width="14.28515625" style="53" customWidth="1"/>
    <col min="1542" max="1542" width="9.140625" style="53"/>
    <col min="1543" max="1543" width="13.42578125" style="53" bestFit="1" customWidth="1"/>
    <col min="1544" max="1792" width="9.140625" style="53"/>
    <col min="1793" max="1793" width="6.7109375" style="53" customWidth="1"/>
    <col min="1794" max="1794" width="45.140625" style="53" customWidth="1"/>
    <col min="1795" max="1796" width="16.28515625" style="53" customWidth="1"/>
    <col min="1797" max="1797" width="14.28515625" style="53" customWidth="1"/>
    <col min="1798" max="1798" width="9.140625" style="53"/>
    <col min="1799" max="1799" width="13.42578125" style="53" bestFit="1" customWidth="1"/>
    <col min="1800" max="2048" width="9.140625" style="53"/>
    <col min="2049" max="2049" width="6.7109375" style="53" customWidth="1"/>
    <col min="2050" max="2050" width="45.140625" style="53" customWidth="1"/>
    <col min="2051" max="2052" width="16.28515625" style="53" customWidth="1"/>
    <col min="2053" max="2053" width="14.28515625" style="53" customWidth="1"/>
    <col min="2054" max="2054" width="9.140625" style="53"/>
    <col min="2055" max="2055" width="13.42578125" style="53" bestFit="1" customWidth="1"/>
    <col min="2056" max="2304" width="9.140625" style="53"/>
    <col min="2305" max="2305" width="6.7109375" style="53" customWidth="1"/>
    <col min="2306" max="2306" width="45.140625" style="53" customWidth="1"/>
    <col min="2307" max="2308" width="16.28515625" style="53" customWidth="1"/>
    <col min="2309" max="2309" width="14.28515625" style="53" customWidth="1"/>
    <col min="2310" max="2310" width="9.140625" style="53"/>
    <col min="2311" max="2311" width="13.42578125" style="53" bestFit="1" customWidth="1"/>
    <col min="2312" max="2560" width="9.140625" style="53"/>
    <col min="2561" max="2561" width="6.7109375" style="53" customWidth="1"/>
    <col min="2562" max="2562" width="45.140625" style="53" customWidth="1"/>
    <col min="2563" max="2564" width="16.28515625" style="53" customWidth="1"/>
    <col min="2565" max="2565" width="14.28515625" style="53" customWidth="1"/>
    <col min="2566" max="2566" width="9.140625" style="53"/>
    <col min="2567" max="2567" width="13.42578125" style="53" bestFit="1" customWidth="1"/>
    <col min="2568" max="2816" width="9.140625" style="53"/>
    <col min="2817" max="2817" width="6.7109375" style="53" customWidth="1"/>
    <col min="2818" max="2818" width="45.140625" style="53" customWidth="1"/>
    <col min="2819" max="2820" width="16.28515625" style="53" customWidth="1"/>
    <col min="2821" max="2821" width="14.28515625" style="53" customWidth="1"/>
    <col min="2822" max="2822" width="9.140625" style="53"/>
    <col min="2823" max="2823" width="13.42578125" style="53" bestFit="1" customWidth="1"/>
    <col min="2824" max="3072" width="9.140625" style="53"/>
    <col min="3073" max="3073" width="6.7109375" style="53" customWidth="1"/>
    <col min="3074" max="3074" width="45.140625" style="53" customWidth="1"/>
    <col min="3075" max="3076" width="16.28515625" style="53" customWidth="1"/>
    <col min="3077" max="3077" width="14.28515625" style="53" customWidth="1"/>
    <col min="3078" max="3078" width="9.140625" style="53"/>
    <col min="3079" max="3079" width="13.42578125" style="53" bestFit="1" customWidth="1"/>
    <col min="3080" max="3328" width="9.140625" style="53"/>
    <col min="3329" max="3329" width="6.7109375" style="53" customWidth="1"/>
    <col min="3330" max="3330" width="45.140625" style="53" customWidth="1"/>
    <col min="3331" max="3332" width="16.28515625" style="53" customWidth="1"/>
    <col min="3333" max="3333" width="14.28515625" style="53" customWidth="1"/>
    <col min="3334" max="3334" width="9.140625" style="53"/>
    <col min="3335" max="3335" width="13.42578125" style="53" bestFit="1" customWidth="1"/>
    <col min="3336" max="3584" width="9.140625" style="53"/>
    <col min="3585" max="3585" width="6.7109375" style="53" customWidth="1"/>
    <col min="3586" max="3586" width="45.140625" style="53" customWidth="1"/>
    <col min="3587" max="3588" width="16.28515625" style="53" customWidth="1"/>
    <col min="3589" max="3589" width="14.28515625" style="53" customWidth="1"/>
    <col min="3590" max="3590" width="9.140625" style="53"/>
    <col min="3591" max="3591" width="13.42578125" style="53" bestFit="1" customWidth="1"/>
    <col min="3592" max="3840" width="9.140625" style="53"/>
    <col min="3841" max="3841" width="6.7109375" style="53" customWidth="1"/>
    <col min="3842" max="3842" width="45.140625" style="53" customWidth="1"/>
    <col min="3843" max="3844" width="16.28515625" style="53" customWidth="1"/>
    <col min="3845" max="3845" width="14.28515625" style="53" customWidth="1"/>
    <col min="3846" max="3846" width="9.140625" style="53"/>
    <col min="3847" max="3847" width="13.42578125" style="53" bestFit="1" customWidth="1"/>
    <col min="3848" max="4096" width="9.140625" style="53"/>
    <col min="4097" max="4097" width="6.7109375" style="53" customWidth="1"/>
    <col min="4098" max="4098" width="45.140625" style="53" customWidth="1"/>
    <col min="4099" max="4100" width="16.28515625" style="53" customWidth="1"/>
    <col min="4101" max="4101" width="14.28515625" style="53" customWidth="1"/>
    <col min="4102" max="4102" width="9.140625" style="53"/>
    <col min="4103" max="4103" width="13.42578125" style="53" bestFit="1" customWidth="1"/>
    <col min="4104" max="4352" width="9.140625" style="53"/>
    <col min="4353" max="4353" width="6.7109375" style="53" customWidth="1"/>
    <col min="4354" max="4354" width="45.140625" style="53" customWidth="1"/>
    <col min="4355" max="4356" width="16.28515625" style="53" customWidth="1"/>
    <col min="4357" max="4357" width="14.28515625" style="53" customWidth="1"/>
    <col min="4358" max="4358" width="9.140625" style="53"/>
    <col min="4359" max="4359" width="13.42578125" style="53" bestFit="1" customWidth="1"/>
    <col min="4360" max="4608" width="9.140625" style="53"/>
    <col min="4609" max="4609" width="6.7109375" style="53" customWidth="1"/>
    <col min="4610" max="4610" width="45.140625" style="53" customWidth="1"/>
    <col min="4611" max="4612" width="16.28515625" style="53" customWidth="1"/>
    <col min="4613" max="4613" width="14.28515625" style="53" customWidth="1"/>
    <col min="4614" max="4614" width="9.140625" style="53"/>
    <col min="4615" max="4615" width="13.42578125" style="53" bestFit="1" customWidth="1"/>
    <col min="4616" max="4864" width="9.140625" style="53"/>
    <col min="4865" max="4865" width="6.7109375" style="53" customWidth="1"/>
    <col min="4866" max="4866" width="45.140625" style="53" customWidth="1"/>
    <col min="4867" max="4868" width="16.28515625" style="53" customWidth="1"/>
    <col min="4869" max="4869" width="14.28515625" style="53" customWidth="1"/>
    <col min="4870" max="4870" width="9.140625" style="53"/>
    <col min="4871" max="4871" width="13.42578125" style="53" bestFit="1" customWidth="1"/>
    <col min="4872" max="5120" width="9.140625" style="53"/>
    <col min="5121" max="5121" width="6.7109375" style="53" customWidth="1"/>
    <col min="5122" max="5122" width="45.140625" style="53" customWidth="1"/>
    <col min="5123" max="5124" width="16.28515625" style="53" customWidth="1"/>
    <col min="5125" max="5125" width="14.28515625" style="53" customWidth="1"/>
    <col min="5126" max="5126" width="9.140625" style="53"/>
    <col min="5127" max="5127" width="13.42578125" style="53" bestFit="1" customWidth="1"/>
    <col min="5128" max="5376" width="9.140625" style="53"/>
    <col min="5377" max="5377" width="6.7109375" style="53" customWidth="1"/>
    <col min="5378" max="5378" width="45.140625" style="53" customWidth="1"/>
    <col min="5379" max="5380" width="16.28515625" style="53" customWidth="1"/>
    <col min="5381" max="5381" width="14.28515625" style="53" customWidth="1"/>
    <col min="5382" max="5382" width="9.140625" style="53"/>
    <col min="5383" max="5383" width="13.42578125" style="53" bestFit="1" customWidth="1"/>
    <col min="5384" max="5632" width="9.140625" style="53"/>
    <col min="5633" max="5633" width="6.7109375" style="53" customWidth="1"/>
    <col min="5634" max="5634" width="45.140625" style="53" customWidth="1"/>
    <col min="5635" max="5636" width="16.28515625" style="53" customWidth="1"/>
    <col min="5637" max="5637" width="14.28515625" style="53" customWidth="1"/>
    <col min="5638" max="5638" width="9.140625" style="53"/>
    <col min="5639" max="5639" width="13.42578125" style="53" bestFit="1" customWidth="1"/>
    <col min="5640" max="5888" width="9.140625" style="53"/>
    <col min="5889" max="5889" width="6.7109375" style="53" customWidth="1"/>
    <col min="5890" max="5890" width="45.140625" style="53" customWidth="1"/>
    <col min="5891" max="5892" width="16.28515625" style="53" customWidth="1"/>
    <col min="5893" max="5893" width="14.28515625" style="53" customWidth="1"/>
    <col min="5894" max="5894" width="9.140625" style="53"/>
    <col min="5895" max="5895" width="13.42578125" style="53" bestFit="1" customWidth="1"/>
    <col min="5896" max="6144" width="9.140625" style="53"/>
    <col min="6145" max="6145" width="6.7109375" style="53" customWidth="1"/>
    <col min="6146" max="6146" width="45.140625" style="53" customWidth="1"/>
    <col min="6147" max="6148" width="16.28515625" style="53" customWidth="1"/>
    <col min="6149" max="6149" width="14.28515625" style="53" customWidth="1"/>
    <col min="6150" max="6150" width="9.140625" style="53"/>
    <col min="6151" max="6151" width="13.42578125" style="53" bestFit="1" customWidth="1"/>
    <col min="6152" max="6400" width="9.140625" style="53"/>
    <col min="6401" max="6401" width="6.7109375" style="53" customWidth="1"/>
    <col min="6402" max="6402" width="45.140625" style="53" customWidth="1"/>
    <col min="6403" max="6404" width="16.28515625" style="53" customWidth="1"/>
    <col min="6405" max="6405" width="14.28515625" style="53" customWidth="1"/>
    <col min="6406" max="6406" width="9.140625" style="53"/>
    <col min="6407" max="6407" width="13.42578125" style="53" bestFit="1" customWidth="1"/>
    <col min="6408" max="6656" width="9.140625" style="53"/>
    <col min="6657" max="6657" width="6.7109375" style="53" customWidth="1"/>
    <col min="6658" max="6658" width="45.140625" style="53" customWidth="1"/>
    <col min="6659" max="6660" width="16.28515625" style="53" customWidth="1"/>
    <col min="6661" max="6661" width="14.28515625" style="53" customWidth="1"/>
    <col min="6662" max="6662" width="9.140625" style="53"/>
    <col min="6663" max="6663" width="13.42578125" style="53" bestFit="1" customWidth="1"/>
    <col min="6664" max="6912" width="9.140625" style="53"/>
    <col min="6913" max="6913" width="6.7109375" style="53" customWidth="1"/>
    <col min="6914" max="6914" width="45.140625" style="53" customWidth="1"/>
    <col min="6915" max="6916" width="16.28515625" style="53" customWidth="1"/>
    <col min="6917" max="6917" width="14.28515625" style="53" customWidth="1"/>
    <col min="6918" max="6918" width="9.140625" style="53"/>
    <col min="6919" max="6919" width="13.42578125" style="53" bestFit="1" customWidth="1"/>
    <col min="6920" max="7168" width="9.140625" style="53"/>
    <col min="7169" max="7169" width="6.7109375" style="53" customWidth="1"/>
    <col min="7170" max="7170" width="45.140625" style="53" customWidth="1"/>
    <col min="7171" max="7172" width="16.28515625" style="53" customWidth="1"/>
    <col min="7173" max="7173" width="14.28515625" style="53" customWidth="1"/>
    <col min="7174" max="7174" width="9.140625" style="53"/>
    <col min="7175" max="7175" width="13.42578125" style="53" bestFit="1" customWidth="1"/>
    <col min="7176" max="7424" width="9.140625" style="53"/>
    <col min="7425" max="7425" width="6.7109375" style="53" customWidth="1"/>
    <col min="7426" max="7426" width="45.140625" style="53" customWidth="1"/>
    <col min="7427" max="7428" width="16.28515625" style="53" customWidth="1"/>
    <col min="7429" max="7429" width="14.28515625" style="53" customWidth="1"/>
    <col min="7430" max="7430" width="9.140625" style="53"/>
    <col min="7431" max="7431" width="13.42578125" style="53" bestFit="1" customWidth="1"/>
    <col min="7432" max="7680" width="9.140625" style="53"/>
    <col min="7681" max="7681" width="6.7109375" style="53" customWidth="1"/>
    <col min="7682" max="7682" width="45.140625" style="53" customWidth="1"/>
    <col min="7683" max="7684" width="16.28515625" style="53" customWidth="1"/>
    <col min="7685" max="7685" width="14.28515625" style="53" customWidth="1"/>
    <col min="7686" max="7686" width="9.140625" style="53"/>
    <col min="7687" max="7687" width="13.42578125" style="53" bestFit="1" customWidth="1"/>
    <col min="7688" max="7936" width="9.140625" style="53"/>
    <col min="7937" max="7937" width="6.7109375" style="53" customWidth="1"/>
    <col min="7938" max="7938" width="45.140625" style="53" customWidth="1"/>
    <col min="7939" max="7940" width="16.28515625" style="53" customWidth="1"/>
    <col min="7941" max="7941" width="14.28515625" style="53" customWidth="1"/>
    <col min="7942" max="7942" width="9.140625" style="53"/>
    <col min="7943" max="7943" width="13.42578125" style="53" bestFit="1" customWidth="1"/>
    <col min="7944" max="8192" width="9.140625" style="53"/>
    <col min="8193" max="8193" width="6.7109375" style="53" customWidth="1"/>
    <col min="8194" max="8194" width="45.140625" style="53" customWidth="1"/>
    <col min="8195" max="8196" width="16.28515625" style="53" customWidth="1"/>
    <col min="8197" max="8197" width="14.28515625" style="53" customWidth="1"/>
    <col min="8198" max="8198" width="9.140625" style="53"/>
    <col min="8199" max="8199" width="13.42578125" style="53" bestFit="1" customWidth="1"/>
    <col min="8200" max="8448" width="9.140625" style="53"/>
    <col min="8449" max="8449" width="6.7109375" style="53" customWidth="1"/>
    <col min="8450" max="8450" width="45.140625" style="53" customWidth="1"/>
    <col min="8451" max="8452" width="16.28515625" style="53" customWidth="1"/>
    <col min="8453" max="8453" width="14.28515625" style="53" customWidth="1"/>
    <col min="8454" max="8454" width="9.140625" style="53"/>
    <col min="8455" max="8455" width="13.42578125" style="53" bestFit="1" customWidth="1"/>
    <col min="8456" max="8704" width="9.140625" style="53"/>
    <col min="8705" max="8705" width="6.7109375" style="53" customWidth="1"/>
    <col min="8706" max="8706" width="45.140625" style="53" customWidth="1"/>
    <col min="8707" max="8708" width="16.28515625" style="53" customWidth="1"/>
    <col min="8709" max="8709" width="14.28515625" style="53" customWidth="1"/>
    <col min="8710" max="8710" width="9.140625" style="53"/>
    <col min="8711" max="8711" width="13.42578125" style="53" bestFit="1" customWidth="1"/>
    <col min="8712" max="8960" width="9.140625" style="53"/>
    <col min="8961" max="8961" width="6.7109375" style="53" customWidth="1"/>
    <col min="8962" max="8962" width="45.140625" style="53" customWidth="1"/>
    <col min="8963" max="8964" width="16.28515625" style="53" customWidth="1"/>
    <col min="8965" max="8965" width="14.28515625" style="53" customWidth="1"/>
    <col min="8966" max="8966" width="9.140625" style="53"/>
    <col min="8967" max="8967" width="13.42578125" style="53" bestFit="1" customWidth="1"/>
    <col min="8968" max="9216" width="9.140625" style="53"/>
    <col min="9217" max="9217" width="6.7109375" style="53" customWidth="1"/>
    <col min="9218" max="9218" width="45.140625" style="53" customWidth="1"/>
    <col min="9219" max="9220" width="16.28515625" style="53" customWidth="1"/>
    <col min="9221" max="9221" width="14.28515625" style="53" customWidth="1"/>
    <col min="9222" max="9222" width="9.140625" style="53"/>
    <col min="9223" max="9223" width="13.42578125" style="53" bestFit="1" customWidth="1"/>
    <col min="9224" max="9472" width="9.140625" style="53"/>
    <col min="9473" max="9473" width="6.7109375" style="53" customWidth="1"/>
    <col min="9474" max="9474" width="45.140625" style="53" customWidth="1"/>
    <col min="9475" max="9476" width="16.28515625" style="53" customWidth="1"/>
    <col min="9477" max="9477" width="14.28515625" style="53" customWidth="1"/>
    <col min="9478" max="9478" width="9.140625" style="53"/>
    <col min="9479" max="9479" width="13.42578125" style="53" bestFit="1" customWidth="1"/>
    <col min="9480" max="9728" width="9.140625" style="53"/>
    <col min="9729" max="9729" width="6.7109375" style="53" customWidth="1"/>
    <col min="9730" max="9730" width="45.140625" style="53" customWidth="1"/>
    <col min="9731" max="9732" width="16.28515625" style="53" customWidth="1"/>
    <col min="9733" max="9733" width="14.28515625" style="53" customWidth="1"/>
    <col min="9734" max="9734" width="9.140625" style="53"/>
    <col min="9735" max="9735" width="13.42578125" style="53" bestFit="1" customWidth="1"/>
    <col min="9736" max="9984" width="9.140625" style="53"/>
    <col min="9985" max="9985" width="6.7109375" style="53" customWidth="1"/>
    <col min="9986" max="9986" width="45.140625" style="53" customWidth="1"/>
    <col min="9987" max="9988" width="16.28515625" style="53" customWidth="1"/>
    <col min="9989" max="9989" width="14.28515625" style="53" customWidth="1"/>
    <col min="9990" max="9990" width="9.140625" style="53"/>
    <col min="9991" max="9991" width="13.42578125" style="53" bestFit="1" customWidth="1"/>
    <col min="9992" max="10240" width="9.140625" style="53"/>
    <col min="10241" max="10241" width="6.7109375" style="53" customWidth="1"/>
    <col min="10242" max="10242" width="45.140625" style="53" customWidth="1"/>
    <col min="10243" max="10244" width="16.28515625" style="53" customWidth="1"/>
    <col min="10245" max="10245" width="14.28515625" style="53" customWidth="1"/>
    <col min="10246" max="10246" width="9.140625" style="53"/>
    <col min="10247" max="10247" width="13.42578125" style="53" bestFit="1" customWidth="1"/>
    <col min="10248" max="10496" width="9.140625" style="53"/>
    <col min="10497" max="10497" width="6.7109375" style="53" customWidth="1"/>
    <col min="10498" max="10498" width="45.140625" style="53" customWidth="1"/>
    <col min="10499" max="10500" width="16.28515625" style="53" customWidth="1"/>
    <col min="10501" max="10501" width="14.28515625" style="53" customWidth="1"/>
    <col min="10502" max="10502" width="9.140625" style="53"/>
    <col min="10503" max="10503" width="13.42578125" style="53" bestFit="1" customWidth="1"/>
    <col min="10504" max="10752" width="9.140625" style="53"/>
    <col min="10753" max="10753" width="6.7109375" style="53" customWidth="1"/>
    <col min="10754" max="10754" width="45.140625" style="53" customWidth="1"/>
    <col min="10755" max="10756" width="16.28515625" style="53" customWidth="1"/>
    <col min="10757" max="10757" width="14.28515625" style="53" customWidth="1"/>
    <col min="10758" max="10758" width="9.140625" style="53"/>
    <col min="10759" max="10759" width="13.42578125" style="53" bestFit="1" customWidth="1"/>
    <col min="10760" max="11008" width="9.140625" style="53"/>
    <col min="11009" max="11009" width="6.7109375" style="53" customWidth="1"/>
    <col min="11010" max="11010" width="45.140625" style="53" customWidth="1"/>
    <col min="11011" max="11012" width="16.28515625" style="53" customWidth="1"/>
    <col min="11013" max="11013" width="14.28515625" style="53" customWidth="1"/>
    <col min="11014" max="11014" width="9.140625" style="53"/>
    <col min="11015" max="11015" width="13.42578125" style="53" bestFit="1" customWidth="1"/>
    <col min="11016" max="11264" width="9.140625" style="53"/>
    <col min="11265" max="11265" width="6.7109375" style="53" customWidth="1"/>
    <col min="11266" max="11266" width="45.140625" style="53" customWidth="1"/>
    <col min="11267" max="11268" width="16.28515625" style="53" customWidth="1"/>
    <col min="11269" max="11269" width="14.28515625" style="53" customWidth="1"/>
    <col min="11270" max="11270" width="9.140625" style="53"/>
    <col min="11271" max="11271" width="13.42578125" style="53" bestFit="1" customWidth="1"/>
    <col min="11272" max="11520" width="9.140625" style="53"/>
    <col min="11521" max="11521" width="6.7109375" style="53" customWidth="1"/>
    <col min="11522" max="11522" width="45.140625" style="53" customWidth="1"/>
    <col min="11523" max="11524" width="16.28515625" style="53" customWidth="1"/>
    <col min="11525" max="11525" width="14.28515625" style="53" customWidth="1"/>
    <col min="11526" max="11526" width="9.140625" style="53"/>
    <col min="11527" max="11527" width="13.42578125" style="53" bestFit="1" customWidth="1"/>
    <col min="11528" max="11776" width="9.140625" style="53"/>
    <col min="11777" max="11777" width="6.7109375" style="53" customWidth="1"/>
    <col min="11778" max="11778" width="45.140625" style="53" customWidth="1"/>
    <col min="11779" max="11780" width="16.28515625" style="53" customWidth="1"/>
    <col min="11781" max="11781" width="14.28515625" style="53" customWidth="1"/>
    <col min="11782" max="11782" width="9.140625" style="53"/>
    <col min="11783" max="11783" width="13.42578125" style="53" bestFit="1" customWidth="1"/>
    <col min="11784" max="12032" width="9.140625" style="53"/>
    <col min="12033" max="12033" width="6.7109375" style="53" customWidth="1"/>
    <col min="12034" max="12034" width="45.140625" style="53" customWidth="1"/>
    <col min="12035" max="12036" width="16.28515625" style="53" customWidth="1"/>
    <col min="12037" max="12037" width="14.28515625" style="53" customWidth="1"/>
    <col min="12038" max="12038" width="9.140625" style="53"/>
    <col min="12039" max="12039" width="13.42578125" style="53" bestFit="1" customWidth="1"/>
    <col min="12040" max="12288" width="9.140625" style="53"/>
    <col min="12289" max="12289" width="6.7109375" style="53" customWidth="1"/>
    <col min="12290" max="12290" width="45.140625" style="53" customWidth="1"/>
    <col min="12291" max="12292" width="16.28515625" style="53" customWidth="1"/>
    <col min="12293" max="12293" width="14.28515625" style="53" customWidth="1"/>
    <col min="12294" max="12294" width="9.140625" style="53"/>
    <col min="12295" max="12295" width="13.42578125" style="53" bestFit="1" customWidth="1"/>
    <col min="12296" max="12544" width="9.140625" style="53"/>
    <col min="12545" max="12545" width="6.7109375" style="53" customWidth="1"/>
    <col min="12546" max="12546" width="45.140625" style="53" customWidth="1"/>
    <col min="12547" max="12548" width="16.28515625" style="53" customWidth="1"/>
    <col min="12549" max="12549" width="14.28515625" style="53" customWidth="1"/>
    <col min="12550" max="12550" width="9.140625" style="53"/>
    <col min="12551" max="12551" width="13.42578125" style="53" bestFit="1" customWidth="1"/>
    <col min="12552" max="12800" width="9.140625" style="53"/>
    <col min="12801" max="12801" width="6.7109375" style="53" customWidth="1"/>
    <col min="12802" max="12802" width="45.140625" style="53" customWidth="1"/>
    <col min="12803" max="12804" width="16.28515625" style="53" customWidth="1"/>
    <col min="12805" max="12805" width="14.28515625" style="53" customWidth="1"/>
    <col min="12806" max="12806" width="9.140625" style="53"/>
    <col min="12807" max="12807" width="13.42578125" style="53" bestFit="1" customWidth="1"/>
    <col min="12808" max="13056" width="9.140625" style="53"/>
    <col min="13057" max="13057" width="6.7109375" style="53" customWidth="1"/>
    <col min="13058" max="13058" width="45.140625" style="53" customWidth="1"/>
    <col min="13059" max="13060" width="16.28515625" style="53" customWidth="1"/>
    <col min="13061" max="13061" width="14.28515625" style="53" customWidth="1"/>
    <col min="13062" max="13062" width="9.140625" style="53"/>
    <col min="13063" max="13063" width="13.42578125" style="53" bestFit="1" customWidth="1"/>
    <col min="13064" max="13312" width="9.140625" style="53"/>
    <col min="13313" max="13313" width="6.7109375" style="53" customWidth="1"/>
    <col min="13314" max="13314" width="45.140625" style="53" customWidth="1"/>
    <col min="13315" max="13316" width="16.28515625" style="53" customWidth="1"/>
    <col min="13317" max="13317" width="14.28515625" style="53" customWidth="1"/>
    <col min="13318" max="13318" width="9.140625" style="53"/>
    <col min="13319" max="13319" width="13.42578125" style="53" bestFit="1" customWidth="1"/>
    <col min="13320" max="13568" width="9.140625" style="53"/>
    <col min="13569" max="13569" width="6.7109375" style="53" customWidth="1"/>
    <col min="13570" max="13570" width="45.140625" style="53" customWidth="1"/>
    <col min="13571" max="13572" width="16.28515625" style="53" customWidth="1"/>
    <col min="13573" max="13573" width="14.28515625" style="53" customWidth="1"/>
    <col min="13574" max="13574" width="9.140625" style="53"/>
    <col min="13575" max="13575" width="13.42578125" style="53" bestFit="1" customWidth="1"/>
    <col min="13576" max="13824" width="9.140625" style="53"/>
    <col min="13825" max="13825" width="6.7109375" style="53" customWidth="1"/>
    <col min="13826" max="13826" width="45.140625" style="53" customWidth="1"/>
    <col min="13827" max="13828" width="16.28515625" style="53" customWidth="1"/>
    <col min="13829" max="13829" width="14.28515625" style="53" customWidth="1"/>
    <col min="13830" max="13830" width="9.140625" style="53"/>
    <col min="13831" max="13831" width="13.42578125" style="53" bestFit="1" customWidth="1"/>
    <col min="13832" max="14080" width="9.140625" style="53"/>
    <col min="14081" max="14081" width="6.7109375" style="53" customWidth="1"/>
    <col min="14082" max="14082" width="45.140625" style="53" customWidth="1"/>
    <col min="14083" max="14084" width="16.28515625" style="53" customWidth="1"/>
    <col min="14085" max="14085" width="14.28515625" style="53" customWidth="1"/>
    <col min="14086" max="14086" width="9.140625" style="53"/>
    <col min="14087" max="14087" width="13.42578125" style="53" bestFit="1" customWidth="1"/>
    <col min="14088" max="14336" width="9.140625" style="53"/>
    <col min="14337" max="14337" width="6.7109375" style="53" customWidth="1"/>
    <col min="14338" max="14338" width="45.140625" style="53" customWidth="1"/>
    <col min="14339" max="14340" width="16.28515625" style="53" customWidth="1"/>
    <col min="14341" max="14341" width="14.28515625" style="53" customWidth="1"/>
    <col min="14342" max="14342" width="9.140625" style="53"/>
    <col min="14343" max="14343" width="13.42578125" style="53" bestFit="1" customWidth="1"/>
    <col min="14344" max="14592" width="9.140625" style="53"/>
    <col min="14593" max="14593" width="6.7109375" style="53" customWidth="1"/>
    <col min="14594" max="14594" width="45.140625" style="53" customWidth="1"/>
    <col min="14595" max="14596" width="16.28515625" style="53" customWidth="1"/>
    <col min="14597" max="14597" width="14.28515625" style="53" customWidth="1"/>
    <col min="14598" max="14598" width="9.140625" style="53"/>
    <col min="14599" max="14599" width="13.42578125" style="53" bestFit="1" customWidth="1"/>
    <col min="14600" max="14848" width="9.140625" style="53"/>
    <col min="14849" max="14849" width="6.7109375" style="53" customWidth="1"/>
    <col min="14850" max="14850" width="45.140625" style="53" customWidth="1"/>
    <col min="14851" max="14852" width="16.28515625" style="53" customWidth="1"/>
    <col min="14853" max="14853" width="14.28515625" style="53" customWidth="1"/>
    <col min="14854" max="14854" width="9.140625" style="53"/>
    <col min="14855" max="14855" width="13.42578125" style="53" bestFit="1" customWidth="1"/>
    <col min="14856" max="15104" width="9.140625" style="53"/>
    <col min="15105" max="15105" width="6.7109375" style="53" customWidth="1"/>
    <col min="15106" max="15106" width="45.140625" style="53" customWidth="1"/>
    <col min="15107" max="15108" width="16.28515625" style="53" customWidth="1"/>
    <col min="15109" max="15109" width="14.28515625" style="53" customWidth="1"/>
    <col min="15110" max="15110" width="9.140625" style="53"/>
    <col min="15111" max="15111" width="13.42578125" style="53" bestFit="1" customWidth="1"/>
    <col min="15112" max="15360" width="9.140625" style="53"/>
    <col min="15361" max="15361" width="6.7109375" style="53" customWidth="1"/>
    <col min="15362" max="15362" width="45.140625" style="53" customWidth="1"/>
    <col min="15363" max="15364" width="16.28515625" style="53" customWidth="1"/>
    <col min="15365" max="15365" width="14.28515625" style="53" customWidth="1"/>
    <col min="15366" max="15366" width="9.140625" style="53"/>
    <col min="15367" max="15367" width="13.42578125" style="53" bestFit="1" customWidth="1"/>
    <col min="15368" max="15616" width="9.140625" style="53"/>
    <col min="15617" max="15617" width="6.7109375" style="53" customWidth="1"/>
    <col min="15618" max="15618" width="45.140625" style="53" customWidth="1"/>
    <col min="15619" max="15620" width="16.28515625" style="53" customWidth="1"/>
    <col min="15621" max="15621" width="14.28515625" style="53" customWidth="1"/>
    <col min="15622" max="15622" width="9.140625" style="53"/>
    <col min="15623" max="15623" width="13.42578125" style="53" bestFit="1" customWidth="1"/>
    <col min="15624" max="15872" width="9.140625" style="53"/>
    <col min="15873" max="15873" width="6.7109375" style="53" customWidth="1"/>
    <col min="15874" max="15874" width="45.140625" style="53" customWidth="1"/>
    <col min="15875" max="15876" width="16.28515625" style="53" customWidth="1"/>
    <col min="15877" max="15877" width="14.28515625" style="53" customWidth="1"/>
    <col min="15878" max="15878" width="9.140625" style="53"/>
    <col min="15879" max="15879" width="13.42578125" style="53" bestFit="1" customWidth="1"/>
    <col min="15880" max="16128" width="9.140625" style="53"/>
    <col min="16129" max="16129" width="6.7109375" style="53" customWidth="1"/>
    <col min="16130" max="16130" width="45.140625" style="53" customWidth="1"/>
    <col min="16131" max="16132" width="16.28515625" style="53" customWidth="1"/>
    <col min="16133" max="16133" width="14.28515625" style="53" customWidth="1"/>
    <col min="16134" max="16134" width="9.140625" style="53"/>
    <col min="16135" max="16135" width="13.42578125" style="53" bestFit="1" customWidth="1"/>
    <col min="16136" max="16384" width="9.140625" style="53"/>
  </cols>
  <sheetData>
    <row r="1" spans="1:7" ht="17.25" customHeight="1" x14ac:dyDescent="0.2"/>
    <row r="2" spans="1:7" ht="45" x14ac:dyDescent="0.2">
      <c r="A2" s="56" t="s">
        <v>2536</v>
      </c>
      <c r="B2" s="57" t="s">
        <v>2537</v>
      </c>
      <c r="C2" s="57" t="s">
        <v>2532</v>
      </c>
      <c r="D2" s="57" t="s">
        <v>2533</v>
      </c>
      <c r="E2" s="57" t="s">
        <v>2534</v>
      </c>
    </row>
    <row r="3" spans="1:7" ht="15.75" thickBot="1" x14ac:dyDescent="0.25">
      <c r="A3" s="56" t="s">
        <v>2536</v>
      </c>
      <c r="B3" s="58" t="s">
        <v>0</v>
      </c>
      <c r="C3" s="59">
        <v>5548210</v>
      </c>
      <c r="D3" s="59">
        <v>5593477.19429</v>
      </c>
      <c r="E3" s="60">
        <v>1.0081588826468357</v>
      </c>
    </row>
    <row r="4" spans="1:7" ht="15.75" thickTop="1" x14ac:dyDescent="0.2">
      <c r="A4" s="56" t="s">
        <v>2536</v>
      </c>
      <c r="B4" s="61" t="s">
        <v>1</v>
      </c>
      <c r="C4" s="62">
        <v>5207380</v>
      </c>
      <c r="D4" s="62">
        <v>5212347.4557400001</v>
      </c>
      <c r="E4" s="63">
        <v>1.000953926108715</v>
      </c>
    </row>
    <row r="5" spans="1:7" ht="15" x14ac:dyDescent="0.2">
      <c r="A5" s="56" t="s">
        <v>2536</v>
      </c>
      <c r="B5" s="61" t="s">
        <v>2</v>
      </c>
      <c r="C5" s="62">
        <v>95100</v>
      </c>
      <c r="D5" s="62">
        <v>116874.81765</v>
      </c>
      <c r="E5" s="63">
        <v>1.2289675883280757</v>
      </c>
      <c r="G5" s="64"/>
    </row>
    <row r="6" spans="1:7" ht="15" x14ac:dyDescent="0.2">
      <c r="A6" s="56" t="s">
        <v>2536</v>
      </c>
      <c r="B6" s="61" t="s">
        <v>3</v>
      </c>
      <c r="C6" s="62">
        <v>245730</v>
      </c>
      <c r="D6" s="62">
        <v>264254.92090000003</v>
      </c>
      <c r="E6" s="63">
        <v>1.0753872986611321</v>
      </c>
    </row>
    <row r="7" spans="1:7" ht="15.75" thickBot="1" x14ac:dyDescent="0.25">
      <c r="A7" s="56" t="s">
        <v>2536</v>
      </c>
      <c r="B7" s="58" t="s">
        <v>10</v>
      </c>
      <c r="C7" s="59">
        <v>4624764.4420000007</v>
      </c>
      <c r="D7" s="59">
        <v>4512154.1960200006</v>
      </c>
      <c r="E7" s="60">
        <v>0.97565059855647451</v>
      </c>
    </row>
    <row r="8" spans="1:7" ht="15.75" thickTop="1" x14ac:dyDescent="0.2">
      <c r="A8" s="56" t="s">
        <v>2536</v>
      </c>
      <c r="B8" s="61" t="s">
        <v>11</v>
      </c>
      <c r="C8" s="62">
        <v>614212.04399999999</v>
      </c>
      <c r="D8" s="62">
        <v>590092.46228000033</v>
      </c>
      <c r="E8" s="63">
        <v>0.96073085515724654</v>
      </c>
    </row>
    <row r="9" spans="1:7" ht="15" x14ac:dyDescent="0.2">
      <c r="A9" s="56" t="s">
        <v>2536</v>
      </c>
      <c r="B9" s="61" t="s">
        <v>12</v>
      </c>
      <c r="C9" s="62">
        <v>580427.72100000002</v>
      </c>
      <c r="D9" s="62">
        <v>517315.54916000005</v>
      </c>
      <c r="E9" s="63">
        <v>0.89126609643787158</v>
      </c>
    </row>
    <row r="10" spans="1:7" ht="15" x14ac:dyDescent="0.2">
      <c r="A10" s="56" t="s">
        <v>2536</v>
      </c>
      <c r="B10" s="61" t="s">
        <v>13</v>
      </c>
      <c r="C10" s="62">
        <v>420639</v>
      </c>
      <c r="D10" s="62">
        <v>418301.17283999996</v>
      </c>
      <c r="E10" s="63">
        <v>0.99444220065186528</v>
      </c>
    </row>
    <row r="11" spans="1:7" ht="15" x14ac:dyDescent="0.2">
      <c r="A11" s="56" t="s">
        <v>2536</v>
      </c>
      <c r="B11" s="61" t="s">
        <v>14</v>
      </c>
      <c r="C11" s="62">
        <v>233465.755</v>
      </c>
      <c r="D11" s="62">
        <v>258366.14791</v>
      </c>
      <c r="E11" s="63">
        <v>1.106655440366404</v>
      </c>
    </row>
    <row r="12" spans="1:7" ht="15" x14ac:dyDescent="0.2">
      <c r="A12" s="56" t="s">
        <v>2536</v>
      </c>
      <c r="B12" s="61" t="s">
        <v>2</v>
      </c>
      <c r="C12" s="62">
        <v>328402.26500000001</v>
      </c>
      <c r="D12" s="62">
        <v>295272.28960000002</v>
      </c>
      <c r="E12" s="63">
        <v>0.8991177012740762</v>
      </c>
    </row>
    <row r="13" spans="1:7" ht="15" x14ac:dyDescent="0.2">
      <c r="A13" s="56" t="s">
        <v>2536</v>
      </c>
      <c r="B13" s="65" t="s">
        <v>2538</v>
      </c>
      <c r="C13" s="62">
        <v>233975.19500000001</v>
      </c>
      <c r="D13" s="62">
        <v>209786.51413</v>
      </c>
      <c r="E13" s="63">
        <v>0.89661861006248966</v>
      </c>
    </row>
    <row r="14" spans="1:7" ht="15" x14ac:dyDescent="0.2">
      <c r="A14" s="56" t="s">
        <v>2536</v>
      </c>
      <c r="B14" s="61" t="s">
        <v>15</v>
      </c>
      <c r="C14" s="62">
        <v>1848804.2690000001</v>
      </c>
      <c r="D14" s="62">
        <v>1846498.4771400003</v>
      </c>
      <c r="E14" s="63">
        <v>0.99875281991789921</v>
      </c>
    </row>
    <row r="15" spans="1:7" ht="15" x14ac:dyDescent="0.2">
      <c r="A15" s="56" t="s">
        <v>2536</v>
      </c>
      <c r="B15" s="61" t="s">
        <v>16</v>
      </c>
      <c r="C15" s="62">
        <v>598813.38800000004</v>
      </c>
      <c r="D15" s="62">
        <v>586308.09709000005</v>
      </c>
      <c r="E15" s="63">
        <v>0.97911654755788458</v>
      </c>
    </row>
    <row r="16" spans="1:7" ht="15" x14ac:dyDescent="0.2">
      <c r="A16" s="56" t="s">
        <v>2536</v>
      </c>
      <c r="B16" s="65" t="s">
        <v>2539</v>
      </c>
      <c r="C16" s="62">
        <v>156434.73699999999</v>
      </c>
      <c r="D16" s="62">
        <v>154759.64049000002</v>
      </c>
      <c r="E16" s="63">
        <v>0.98929204253400593</v>
      </c>
    </row>
    <row r="17" spans="1:8" ht="15.75" thickBot="1" x14ac:dyDescent="0.25">
      <c r="A17" s="56" t="s">
        <v>2536</v>
      </c>
      <c r="B17" s="58" t="s">
        <v>2540</v>
      </c>
      <c r="C17" s="59">
        <v>923445.55799999926</v>
      </c>
      <c r="D17" s="59">
        <v>1081322.9982699994</v>
      </c>
      <c r="E17" s="60">
        <v>1.1709656177370451</v>
      </c>
    </row>
    <row r="18" spans="1:8" ht="16.5" thickTop="1" thickBot="1" x14ac:dyDescent="0.25">
      <c r="A18" s="56" t="s">
        <v>2536</v>
      </c>
      <c r="B18" s="58" t="s">
        <v>2541</v>
      </c>
      <c r="C18" s="59">
        <v>859666.80700000003</v>
      </c>
      <c r="D18" s="59">
        <v>800096.41264999995</v>
      </c>
      <c r="E18" s="60">
        <v>0.9307052524711471</v>
      </c>
    </row>
    <row r="19" spans="1:8" ht="15.75" thickTop="1" x14ac:dyDescent="0.2">
      <c r="A19" s="56" t="s">
        <v>2536</v>
      </c>
      <c r="B19" s="61" t="s">
        <v>2542</v>
      </c>
      <c r="C19" s="62">
        <v>895666.80700000003</v>
      </c>
      <c r="D19" s="62">
        <v>861015.28397999995</v>
      </c>
      <c r="E19" s="63">
        <v>0.96131203841742896</v>
      </c>
    </row>
    <row r="20" spans="1:8" ht="15" x14ac:dyDescent="0.2">
      <c r="A20" s="56" t="s">
        <v>2536</v>
      </c>
      <c r="B20" s="61" t="s">
        <v>2543</v>
      </c>
      <c r="C20" s="62">
        <v>36000</v>
      </c>
      <c r="D20" s="62">
        <v>60918.871329999994</v>
      </c>
      <c r="E20" s="63">
        <v>1.6921908702777777</v>
      </c>
    </row>
    <row r="21" spans="1:8" ht="15.75" thickBot="1" x14ac:dyDescent="0.25">
      <c r="A21" s="56" t="s">
        <v>2536</v>
      </c>
      <c r="B21" s="58" t="s">
        <v>2544</v>
      </c>
      <c r="C21" s="59">
        <v>63778.750999999233</v>
      </c>
      <c r="D21" s="59">
        <v>281226.58561999945</v>
      </c>
      <c r="E21" s="60">
        <v>4.4094087954153069</v>
      </c>
    </row>
    <row r="22" spans="1:8" ht="16.5" thickTop="1" thickBot="1" x14ac:dyDescent="0.25">
      <c r="A22" s="56" t="s">
        <v>2536</v>
      </c>
      <c r="B22" s="58" t="s">
        <v>2545</v>
      </c>
      <c r="C22" s="59">
        <v>75558.583999999799</v>
      </c>
      <c r="D22" s="59">
        <v>471945.66679999942</v>
      </c>
      <c r="E22" s="60">
        <v>6.2460893496892513</v>
      </c>
    </row>
    <row r="23" spans="1:8" ht="16.5" thickTop="1" thickBot="1" x14ac:dyDescent="0.25">
      <c r="A23" s="56" t="s">
        <v>2536</v>
      </c>
      <c r="B23" s="66" t="s">
        <v>2542</v>
      </c>
      <c r="C23" s="59">
        <v>225558.5839999998</v>
      </c>
      <c r="D23" s="59">
        <v>624500.14647999941</v>
      </c>
      <c r="E23" s="60">
        <v>2.7686826872436829</v>
      </c>
      <c r="F23" s="67"/>
      <c r="G23" s="67"/>
      <c r="H23" s="67"/>
    </row>
    <row r="24" spans="1:8" ht="15.75" thickTop="1" x14ac:dyDescent="0.2">
      <c r="A24" s="56" t="s">
        <v>2536</v>
      </c>
      <c r="B24" s="61" t="s">
        <v>21</v>
      </c>
      <c r="C24" s="62">
        <v>203211.5839999998</v>
      </c>
      <c r="D24" s="62">
        <v>562743.03481999948</v>
      </c>
      <c r="E24" s="63">
        <v>2.7692468300429174</v>
      </c>
    </row>
    <row r="25" spans="1:8" ht="15" x14ac:dyDescent="0.2">
      <c r="A25" s="56" t="s">
        <v>2536</v>
      </c>
      <c r="B25" s="61" t="s">
        <v>6</v>
      </c>
      <c r="C25" s="62">
        <v>22347</v>
      </c>
      <c r="D25" s="62">
        <v>61757.111659999995</v>
      </c>
      <c r="E25" s="63">
        <v>2.7635526764218907</v>
      </c>
    </row>
    <row r="26" spans="1:8" ht="15" hidden="1" x14ac:dyDescent="0.2">
      <c r="A26" s="56" t="s">
        <v>2621</v>
      </c>
      <c r="B26" s="61" t="s">
        <v>19</v>
      </c>
      <c r="C26" s="62"/>
      <c r="D26" s="68"/>
      <c r="E26" s="63" t="e">
        <v>#DIV/0!</v>
      </c>
    </row>
    <row r="27" spans="1:8" ht="15.75" thickBot="1" x14ac:dyDescent="0.25">
      <c r="A27" s="56" t="s">
        <v>2536</v>
      </c>
      <c r="B27" s="66" t="s">
        <v>2543</v>
      </c>
      <c r="C27" s="59">
        <v>150000</v>
      </c>
      <c r="D27" s="59">
        <v>152554.47967999999</v>
      </c>
      <c r="E27" s="60">
        <v>1.0170298645333333</v>
      </c>
    </row>
    <row r="28" spans="1:8" ht="15.75" hidden="1" thickTop="1" x14ac:dyDescent="0.2">
      <c r="A28" s="56" t="s">
        <v>2621</v>
      </c>
      <c r="B28" s="61" t="s">
        <v>21</v>
      </c>
      <c r="C28" s="62"/>
      <c r="D28" s="62"/>
      <c r="E28" s="63" t="e">
        <v>#DIV/0!</v>
      </c>
    </row>
    <row r="29" spans="1:8" ht="15.75" thickTop="1" x14ac:dyDescent="0.2">
      <c r="A29" s="56" t="s">
        <v>2536</v>
      </c>
      <c r="B29" s="61" t="s">
        <v>6</v>
      </c>
      <c r="C29" s="62">
        <v>150000</v>
      </c>
      <c r="D29" s="62">
        <v>152554.47967999999</v>
      </c>
      <c r="E29" s="63">
        <v>1.0170298645333333</v>
      </c>
      <c r="F29" s="69"/>
    </row>
    <row r="30" spans="1:8" ht="15" hidden="1" x14ac:dyDescent="0.2">
      <c r="A30" s="56" t="s">
        <v>2621</v>
      </c>
      <c r="B30" s="61" t="s">
        <v>19</v>
      </c>
      <c r="C30" s="62"/>
      <c r="D30" s="62"/>
      <c r="E30" s="63" t="e">
        <v>#DIV/0!</v>
      </c>
      <c r="F30" s="70"/>
    </row>
    <row r="31" spans="1:8" ht="15" hidden="1" x14ac:dyDescent="0.2">
      <c r="A31" s="56" t="s">
        <v>2621</v>
      </c>
      <c r="B31" s="61" t="s">
        <v>2546</v>
      </c>
      <c r="C31" s="62"/>
      <c r="D31" s="62"/>
      <c r="E31" s="63" t="e">
        <v>#DIV/0!</v>
      </c>
    </row>
    <row r="32" spans="1:8" ht="15.75" thickBot="1" x14ac:dyDescent="0.25">
      <c r="A32" s="56" t="s">
        <v>2536</v>
      </c>
      <c r="B32" s="58" t="s">
        <v>2547</v>
      </c>
      <c r="C32" s="59">
        <v>11779.833000000042</v>
      </c>
      <c r="D32" s="59">
        <v>190719.08118000004</v>
      </c>
      <c r="E32" s="60">
        <v>16.190304326045993</v>
      </c>
    </row>
    <row r="33" spans="1:7" ht="16.5" thickTop="1" thickBot="1" x14ac:dyDescent="0.25">
      <c r="A33" s="56" t="s">
        <v>2536</v>
      </c>
      <c r="B33" s="66" t="s">
        <v>2542</v>
      </c>
      <c r="C33" s="59">
        <v>331949.26300000004</v>
      </c>
      <c r="D33" s="59">
        <v>509252.66201999999</v>
      </c>
      <c r="E33" s="60">
        <v>1.5341280092554384</v>
      </c>
    </row>
    <row r="34" spans="1:7" ht="16.5" thickTop="1" thickBot="1" x14ac:dyDescent="0.25">
      <c r="A34" s="56" t="s">
        <v>2536</v>
      </c>
      <c r="B34" s="71" t="s">
        <v>2548</v>
      </c>
      <c r="C34" s="59">
        <v>186000</v>
      </c>
      <c r="D34" s="59">
        <v>248622.86387</v>
      </c>
      <c r="E34" s="60">
        <v>1.3366820638172043</v>
      </c>
    </row>
    <row r="35" spans="1:7" ht="15.75" thickTop="1" x14ac:dyDescent="0.2">
      <c r="A35" s="56" t="s">
        <v>2536</v>
      </c>
      <c r="B35" s="72" t="s">
        <v>8</v>
      </c>
      <c r="C35" s="62">
        <v>186000</v>
      </c>
      <c r="D35" s="62">
        <v>248622.86387</v>
      </c>
      <c r="E35" s="63">
        <v>1.3366820638172043</v>
      </c>
    </row>
    <row r="36" spans="1:7" ht="15" hidden="1" x14ac:dyDescent="0.2">
      <c r="A36" s="56" t="s">
        <v>2621</v>
      </c>
      <c r="B36" s="72" t="s">
        <v>9</v>
      </c>
      <c r="C36" s="62"/>
      <c r="D36" s="62"/>
      <c r="E36" s="63" t="e">
        <v>#DIV/0!</v>
      </c>
    </row>
    <row r="37" spans="1:7" ht="15.75" thickBot="1" x14ac:dyDescent="0.25">
      <c r="A37" s="56" t="s">
        <v>2536</v>
      </c>
      <c r="B37" s="71" t="s">
        <v>2549</v>
      </c>
      <c r="C37" s="59">
        <v>145949.26300000001</v>
      </c>
      <c r="D37" s="59">
        <v>260629.79814999999</v>
      </c>
      <c r="E37" s="60">
        <v>1.7857561785015659</v>
      </c>
    </row>
    <row r="38" spans="1:7" ht="15.75" hidden="1" thickTop="1" x14ac:dyDescent="0.2">
      <c r="A38" s="56" t="s">
        <v>2621</v>
      </c>
      <c r="B38" s="73" t="s">
        <v>21</v>
      </c>
      <c r="C38" s="68"/>
      <c r="D38" s="68"/>
      <c r="E38" s="63" t="e">
        <v>#DIV/0!</v>
      </c>
    </row>
    <row r="39" spans="1:7" ht="15.75" hidden="1" thickTop="1" x14ac:dyDescent="0.2">
      <c r="A39" s="56" t="s">
        <v>2621</v>
      </c>
      <c r="B39" s="73" t="s">
        <v>8</v>
      </c>
      <c r="C39" s="68"/>
      <c r="D39" s="68"/>
      <c r="E39" s="63" t="e">
        <v>#DIV/0!</v>
      </c>
    </row>
    <row r="40" spans="1:7" ht="15.75" thickTop="1" x14ac:dyDescent="0.2">
      <c r="A40" s="56" t="s">
        <v>2536</v>
      </c>
      <c r="B40" s="73" t="s">
        <v>6</v>
      </c>
      <c r="C40" s="68">
        <v>145949.26300000001</v>
      </c>
      <c r="D40" s="68">
        <v>260629.79814999999</v>
      </c>
      <c r="E40" s="63">
        <v>1.7857561785015659</v>
      </c>
    </row>
    <row r="41" spans="1:7" ht="30" hidden="1" x14ac:dyDescent="0.2">
      <c r="A41" s="56" t="s">
        <v>2621</v>
      </c>
      <c r="B41" s="73" t="s">
        <v>2550</v>
      </c>
      <c r="C41" s="68"/>
      <c r="D41" s="68"/>
      <c r="E41" s="63" t="e">
        <v>#DIV/0!</v>
      </c>
    </row>
    <row r="42" spans="1:7" ht="15.75" thickBot="1" x14ac:dyDescent="0.25">
      <c r="A42" s="56" t="s">
        <v>2536</v>
      </c>
      <c r="B42" s="66" t="s">
        <v>2543</v>
      </c>
      <c r="C42" s="59">
        <v>320169.43</v>
      </c>
      <c r="D42" s="59">
        <v>318533.58083999995</v>
      </c>
      <c r="E42" s="60">
        <v>0.99489067660207275</v>
      </c>
    </row>
    <row r="43" spans="1:7" ht="16.5" thickTop="1" thickBot="1" x14ac:dyDescent="0.25">
      <c r="A43" s="56" t="s">
        <v>2536</v>
      </c>
      <c r="B43" s="71" t="s">
        <v>2548</v>
      </c>
      <c r="C43" s="59">
        <v>12689.43</v>
      </c>
      <c r="D43" s="59">
        <v>12689.43</v>
      </c>
      <c r="E43" s="60">
        <v>1</v>
      </c>
    </row>
    <row r="44" spans="1:7" ht="15.75" thickTop="1" x14ac:dyDescent="0.2">
      <c r="A44" s="56" t="s">
        <v>2536</v>
      </c>
      <c r="B44" s="72" t="s">
        <v>8</v>
      </c>
      <c r="C44" s="62">
        <v>10000</v>
      </c>
      <c r="D44" s="62">
        <v>10000</v>
      </c>
      <c r="E44" s="63">
        <v>1</v>
      </c>
    </row>
    <row r="45" spans="1:7" ht="15" x14ac:dyDescent="0.2">
      <c r="A45" s="56" t="s">
        <v>2536</v>
      </c>
      <c r="B45" s="72" t="s">
        <v>6</v>
      </c>
      <c r="C45" s="62">
        <v>2689.43</v>
      </c>
      <c r="D45" s="62">
        <v>2689.43</v>
      </c>
      <c r="E45" s="63">
        <v>1</v>
      </c>
    </row>
    <row r="46" spans="1:7" ht="15" hidden="1" x14ac:dyDescent="0.2">
      <c r="A46" s="56" t="s">
        <v>2621</v>
      </c>
      <c r="B46" s="72" t="s">
        <v>9</v>
      </c>
      <c r="C46" s="62"/>
      <c r="D46" s="62"/>
      <c r="E46" s="63" t="e">
        <v>#DIV/0!</v>
      </c>
      <c r="G46" s="64"/>
    </row>
    <row r="47" spans="1:7" ht="15.75" thickBot="1" x14ac:dyDescent="0.25">
      <c r="A47" s="56" t="s">
        <v>2536</v>
      </c>
      <c r="B47" s="71" t="s">
        <v>2549</v>
      </c>
      <c r="C47" s="59">
        <v>307480</v>
      </c>
      <c r="D47" s="59">
        <v>305844.15083999996</v>
      </c>
      <c r="E47" s="60">
        <v>0.99467981930532057</v>
      </c>
      <c r="G47" s="64"/>
    </row>
    <row r="48" spans="1:7" ht="15.75" hidden="1" thickTop="1" x14ac:dyDescent="0.2">
      <c r="A48" s="56" t="s">
        <v>2621</v>
      </c>
      <c r="B48" s="72" t="s">
        <v>8</v>
      </c>
      <c r="C48" s="62">
        <v>0</v>
      </c>
      <c r="D48" s="62">
        <v>0</v>
      </c>
      <c r="E48" s="63" t="e">
        <v>#DIV/0!</v>
      </c>
    </row>
    <row r="49" spans="1:9" ht="15.75" thickTop="1" x14ac:dyDescent="0.2">
      <c r="A49" s="56" t="s">
        <v>2536</v>
      </c>
      <c r="B49" s="72" t="s">
        <v>6</v>
      </c>
      <c r="C49" s="62">
        <v>307480</v>
      </c>
      <c r="D49" s="62">
        <v>305844.15083999996</v>
      </c>
      <c r="E49" s="63">
        <v>0.99467981930532057</v>
      </c>
      <c r="G49" s="64"/>
    </row>
    <row r="50" spans="1:9" ht="15" hidden="1" x14ac:dyDescent="0.2">
      <c r="A50" s="56" t="s">
        <v>2621</v>
      </c>
      <c r="B50" s="72" t="s">
        <v>9</v>
      </c>
      <c r="C50" s="62"/>
      <c r="D50" s="62"/>
      <c r="E50" s="63" t="e">
        <v>#DIV/0!</v>
      </c>
    </row>
    <row r="51" spans="1:9" ht="15" x14ac:dyDescent="0.2">
      <c r="A51" s="56" t="s">
        <v>2536</v>
      </c>
      <c r="B51" s="74" t="s">
        <v>2551</v>
      </c>
      <c r="C51" s="75">
        <v>-5.2386894822120667E-10</v>
      </c>
      <c r="D51" s="75">
        <v>0</v>
      </c>
      <c r="E51" s="76"/>
    </row>
    <row r="52" spans="1:9" ht="24.75" customHeight="1" x14ac:dyDescent="0.2">
      <c r="A52" s="56" t="s">
        <v>2536</v>
      </c>
    </row>
    <row r="53" spans="1:9" ht="45" x14ac:dyDescent="0.2">
      <c r="A53" s="56" t="s">
        <v>2536</v>
      </c>
      <c r="B53" s="57" t="s">
        <v>265</v>
      </c>
      <c r="C53" s="57" t="s">
        <v>2532</v>
      </c>
      <c r="D53" s="57" t="s">
        <v>2533</v>
      </c>
      <c r="E53" s="57" t="s">
        <v>2534</v>
      </c>
      <c r="G53" s="69"/>
    </row>
    <row r="54" spans="1:9" ht="15.75" thickBot="1" x14ac:dyDescent="0.25">
      <c r="A54" s="56" t="s">
        <v>2536</v>
      </c>
      <c r="B54" s="58" t="s">
        <v>22</v>
      </c>
      <c r="C54" s="59">
        <v>6066159.2630000003</v>
      </c>
      <c r="D54" s="59">
        <v>6316203.2073199991</v>
      </c>
      <c r="E54" s="77">
        <v>1.0412194822917229</v>
      </c>
      <c r="G54" s="69"/>
      <c r="H54" s="69"/>
    </row>
    <row r="55" spans="1:9" ht="15.75" thickTop="1" x14ac:dyDescent="0.2">
      <c r="A55" s="56" t="s">
        <v>2536</v>
      </c>
      <c r="B55" s="61" t="s">
        <v>0</v>
      </c>
      <c r="C55" s="78">
        <v>5548210</v>
      </c>
      <c r="D55" s="78">
        <v>5593477.19429</v>
      </c>
      <c r="E55" s="79">
        <v>1.0081588826468357</v>
      </c>
      <c r="G55" s="69"/>
    </row>
    <row r="56" spans="1:9" ht="15" x14ac:dyDescent="0.2">
      <c r="A56" s="56" t="s">
        <v>2536</v>
      </c>
      <c r="B56" s="61" t="s">
        <v>4</v>
      </c>
      <c r="C56" s="78">
        <v>36000</v>
      </c>
      <c r="D56" s="78">
        <v>60918.871329999994</v>
      </c>
      <c r="E56" s="79">
        <v>1.6921908702777777</v>
      </c>
      <c r="G56" s="69"/>
    </row>
    <row r="57" spans="1:9" ht="15" x14ac:dyDescent="0.2">
      <c r="A57" s="56" t="s">
        <v>2536</v>
      </c>
      <c r="B57" s="61" t="s">
        <v>23</v>
      </c>
      <c r="C57" s="78">
        <v>150000</v>
      </c>
      <c r="D57" s="78">
        <v>152554.47967999999</v>
      </c>
      <c r="E57" s="79">
        <v>1.0170298645333333</v>
      </c>
      <c r="G57" s="69"/>
    </row>
    <row r="58" spans="1:9" ht="15" x14ac:dyDescent="0.2">
      <c r="A58" s="56" t="s">
        <v>2536</v>
      </c>
      <c r="B58" s="61" t="s">
        <v>7</v>
      </c>
      <c r="C58" s="78">
        <v>331949.26300000004</v>
      </c>
      <c r="D58" s="78">
        <v>509252.66201999999</v>
      </c>
      <c r="E58" s="79">
        <v>1.5341280092554384</v>
      </c>
      <c r="G58" s="69"/>
    </row>
    <row r="59" spans="1:9" ht="15.75" thickBot="1" x14ac:dyDescent="0.25">
      <c r="A59" s="56" t="s">
        <v>2536</v>
      </c>
      <c r="B59" s="58" t="s">
        <v>24</v>
      </c>
      <c r="C59" s="59">
        <v>5862947.6790000005</v>
      </c>
      <c r="D59" s="59">
        <v>5753460.1725000003</v>
      </c>
      <c r="E59" s="77">
        <v>0.98132551875020746</v>
      </c>
      <c r="G59" s="69"/>
      <c r="H59" s="69"/>
      <c r="I59" s="80"/>
    </row>
    <row r="60" spans="1:9" ht="15.75" thickTop="1" x14ac:dyDescent="0.2">
      <c r="A60" s="56" t="s">
        <v>2536</v>
      </c>
      <c r="B60" s="61" t="s">
        <v>10</v>
      </c>
      <c r="C60" s="78">
        <v>4624764.4420000007</v>
      </c>
      <c r="D60" s="78">
        <v>4512154.1960200006</v>
      </c>
      <c r="E60" s="79">
        <v>0.97565059855647451</v>
      </c>
      <c r="G60" s="69"/>
    </row>
    <row r="61" spans="1:9" ht="15" x14ac:dyDescent="0.2">
      <c r="A61" s="56" t="s">
        <v>2536</v>
      </c>
      <c r="B61" s="61" t="s">
        <v>17</v>
      </c>
      <c r="C61" s="78">
        <v>895666.80700000003</v>
      </c>
      <c r="D61" s="78">
        <v>861015.28397999995</v>
      </c>
      <c r="E61" s="79">
        <v>0.96131203841742896</v>
      </c>
      <c r="G61" s="69"/>
    </row>
    <row r="62" spans="1:9" ht="15" x14ac:dyDescent="0.2">
      <c r="A62" s="56" t="s">
        <v>2536</v>
      </c>
      <c r="B62" s="61" t="s">
        <v>25</v>
      </c>
      <c r="C62" s="78">
        <v>22347</v>
      </c>
      <c r="D62" s="78">
        <v>61757.111659999937</v>
      </c>
      <c r="E62" s="79">
        <v>2.7635526764218881</v>
      </c>
      <c r="G62" s="69"/>
    </row>
    <row r="63" spans="1:9" ht="15" x14ac:dyDescent="0.2">
      <c r="A63" s="56" t="s">
        <v>2536</v>
      </c>
      <c r="B63" s="61" t="s">
        <v>20</v>
      </c>
      <c r="C63" s="78">
        <v>320169.43</v>
      </c>
      <c r="D63" s="78">
        <v>318533.58083999995</v>
      </c>
      <c r="E63" s="79">
        <v>0.99489067660207275</v>
      </c>
      <c r="G63" s="69"/>
    </row>
    <row r="64" spans="1:9" ht="15.75" thickBot="1" x14ac:dyDescent="0.25">
      <c r="A64" s="56" t="s">
        <v>2536</v>
      </c>
      <c r="B64" s="58" t="s">
        <v>26</v>
      </c>
      <c r="C64" s="59">
        <v>203211.5839999998</v>
      </c>
      <c r="D64" s="59">
        <v>562743.03481999878</v>
      </c>
      <c r="E64" s="77"/>
      <c r="G64" s="69"/>
    </row>
    <row r="65" spans="1:16135" ht="13.5" thickTop="1" x14ac:dyDescent="0.2"/>
    <row r="66" spans="1:16135" x14ac:dyDescent="0.2">
      <c r="C66" s="81"/>
    </row>
    <row r="69" spans="1:16135" s="55" customFormat="1" x14ac:dyDescent="0.2">
      <c r="A69" s="53"/>
      <c r="B69" s="53"/>
      <c r="C69" s="81"/>
      <c r="D69" s="81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53"/>
      <c r="TL69" s="53"/>
      <c r="TM69" s="53"/>
      <c r="TN69" s="53"/>
      <c r="TO69" s="53"/>
      <c r="TP69" s="53"/>
      <c r="TQ69" s="53"/>
      <c r="TR69" s="53"/>
      <c r="TS69" s="53"/>
      <c r="TT69" s="53"/>
      <c r="TU69" s="53"/>
      <c r="TV69" s="53"/>
      <c r="TW69" s="53"/>
      <c r="TX69" s="53"/>
      <c r="TY69" s="53"/>
      <c r="TZ69" s="53"/>
      <c r="UA69" s="53"/>
      <c r="UB69" s="53"/>
      <c r="UC69" s="53"/>
      <c r="UD69" s="53"/>
      <c r="UE69" s="53"/>
      <c r="UF69" s="53"/>
      <c r="UG69" s="53"/>
      <c r="UH69" s="53"/>
      <c r="UI69" s="53"/>
      <c r="UJ69" s="53"/>
      <c r="UK69" s="53"/>
      <c r="UL69" s="53"/>
      <c r="UM69" s="53"/>
      <c r="UN69" s="53"/>
      <c r="UO69" s="53"/>
      <c r="UP69" s="53"/>
      <c r="UQ69" s="53"/>
      <c r="UR69" s="53"/>
      <c r="US69" s="53"/>
      <c r="UT69" s="53"/>
      <c r="UU69" s="53"/>
      <c r="UV69" s="53"/>
      <c r="UW69" s="53"/>
      <c r="UX69" s="53"/>
      <c r="UY69" s="53"/>
      <c r="UZ69" s="53"/>
      <c r="VA69" s="53"/>
      <c r="VB69" s="53"/>
      <c r="VC69" s="53"/>
      <c r="VD69" s="53"/>
      <c r="VE69" s="53"/>
      <c r="VF69" s="53"/>
      <c r="VG69" s="53"/>
      <c r="VH69" s="53"/>
      <c r="VI69" s="53"/>
      <c r="VJ69" s="53"/>
      <c r="VK69" s="53"/>
      <c r="VL69" s="53"/>
      <c r="VM69" s="53"/>
      <c r="VN69" s="53"/>
      <c r="VO69" s="53"/>
      <c r="VP69" s="53"/>
      <c r="VQ69" s="53"/>
      <c r="VR69" s="53"/>
      <c r="VS69" s="53"/>
      <c r="VT69" s="53"/>
      <c r="VU69" s="53"/>
      <c r="VV69" s="53"/>
      <c r="VW69" s="53"/>
      <c r="VX69" s="53"/>
      <c r="VY69" s="53"/>
      <c r="VZ69" s="53"/>
      <c r="WA69" s="53"/>
      <c r="WB69" s="53"/>
      <c r="WC69" s="53"/>
      <c r="WD69" s="53"/>
      <c r="WE69" s="53"/>
      <c r="WF69" s="53"/>
      <c r="WG69" s="53"/>
      <c r="WH69" s="53"/>
      <c r="WI69" s="53"/>
      <c r="WJ69" s="53"/>
      <c r="WK69" s="53"/>
      <c r="WL69" s="53"/>
      <c r="WM69" s="53"/>
      <c r="WN69" s="53"/>
      <c r="WO69" s="53"/>
      <c r="WP69" s="53"/>
      <c r="WQ69" s="53"/>
      <c r="WR69" s="53"/>
      <c r="WS69" s="53"/>
      <c r="WT69" s="53"/>
      <c r="WU69" s="53"/>
      <c r="WV69" s="53"/>
      <c r="WW69" s="53"/>
      <c r="WX69" s="53"/>
      <c r="WY69" s="53"/>
      <c r="WZ69" s="53"/>
      <c r="XA69" s="53"/>
      <c r="XB69" s="53"/>
      <c r="XC69" s="53"/>
      <c r="XD69" s="53"/>
      <c r="XE69" s="53"/>
      <c r="XF69" s="53"/>
      <c r="XG69" s="53"/>
      <c r="XH69" s="53"/>
      <c r="XI69" s="53"/>
      <c r="XJ69" s="53"/>
      <c r="XK69" s="53"/>
      <c r="XL69" s="53"/>
      <c r="XM69" s="53"/>
      <c r="XN69" s="53"/>
      <c r="XO69" s="53"/>
      <c r="XP69" s="53"/>
      <c r="XQ69" s="53"/>
      <c r="XR69" s="53"/>
      <c r="XS69" s="53"/>
      <c r="XT69" s="53"/>
      <c r="XU69" s="53"/>
      <c r="XV69" s="53"/>
      <c r="XW69" s="53"/>
      <c r="XX69" s="53"/>
      <c r="XY69" s="53"/>
      <c r="XZ69" s="53"/>
      <c r="YA69" s="53"/>
      <c r="YB69" s="53"/>
      <c r="YC69" s="53"/>
      <c r="YD69" s="53"/>
      <c r="YE69" s="53"/>
      <c r="YF69" s="53"/>
      <c r="YG69" s="53"/>
      <c r="YH69" s="53"/>
      <c r="YI69" s="53"/>
      <c r="YJ69" s="53"/>
      <c r="YK69" s="53"/>
      <c r="YL69" s="53"/>
      <c r="YM69" s="53"/>
      <c r="YN69" s="53"/>
      <c r="YO69" s="53"/>
      <c r="YP69" s="53"/>
      <c r="YQ69" s="53"/>
      <c r="YR69" s="53"/>
      <c r="YS69" s="53"/>
      <c r="YT69" s="53"/>
      <c r="YU69" s="53"/>
      <c r="YV69" s="53"/>
      <c r="YW69" s="53"/>
      <c r="YX69" s="53"/>
      <c r="YY69" s="53"/>
      <c r="YZ69" s="53"/>
      <c r="ZA69" s="53"/>
      <c r="ZB69" s="53"/>
      <c r="ZC69" s="53"/>
      <c r="ZD69" s="53"/>
      <c r="ZE69" s="53"/>
      <c r="ZF69" s="53"/>
      <c r="ZG69" s="53"/>
      <c r="ZH69" s="53"/>
      <c r="ZI69" s="53"/>
      <c r="ZJ69" s="53"/>
      <c r="ZK69" s="53"/>
      <c r="ZL69" s="53"/>
      <c r="ZM69" s="53"/>
      <c r="ZN69" s="53"/>
      <c r="ZO69" s="53"/>
      <c r="ZP69" s="53"/>
      <c r="ZQ69" s="53"/>
      <c r="ZR69" s="53"/>
      <c r="ZS69" s="53"/>
      <c r="ZT69" s="53"/>
      <c r="ZU69" s="53"/>
      <c r="ZV69" s="53"/>
      <c r="ZW69" s="53"/>
      <c r="ZX69" s="53"/>
      <c r="ZY69" s="53"/>
      <c r="ZZ69" s="53"/>
      <c r="AAA69" s="53"/>
      <c r="AAB69" s="53"/>
      <c r="AAC69" s="53"/>
      <c r="AAD69" s="53"/>
      <c r="AAE69" s="53"/>
      <c r="AAF69" s="53"/>
      <c r="AAG69" s="53"/>
      <c r="AAH69" s="53"/>
      <c r="AAI69" s="53"/>
      <c r="AAJ69" s="53"/>
      <c r="AAK69" s="53"/>
      <c r="AAL69" s="53"/>
      <c r="AAM69" s="53"/>
      <c r="AAN69" s="53"/>
      <c r="AAO69" s="53"/>
      <c r="AAP69" s="53"/>
      <c r="AAQ69" s="53"/>
      <c r="AAR69" s="53"/>
      <c r="AAS69" s="53"/>
      <c r="AAT69" s="53"/>
      <c r="AAU69" s="53"/>
      <c r="AAV69" s="53"/>
      <c r="AAW69" s="53"/>
      <c r="AAX69" s="53"/>
      <c r="AAY69" s="53"/>
      <c r="AAZ69" s="53"/>
      <c r="ABA69" s="53"/>
      <c r="ABB69" s="53"/>
      <c r="ABC69" s="53"/>
      <c r="ABD69" s="53"/>
      <c r="ABE69" s="53"/>
      <c r="ABF69" s="53"/>
      <c r="ABG69" s="53"/>
      <c r="ABH69" s="53"/>
      <c r="ABI69" s="53"/>
      <c r="ABJ69" s="53"/>
      <c r="ABK69" s="53"/>
      <c r="ABL69" s="53"/>
      <c r="ABM69" s="53"/>
      <c r="ABN69" s="53"/>
      <c r="ABO69" s="53"/>
      <c r="ABP69" s="53"/>
      <c r="ABQ69" s="53"/>
      <c r="ABR69" s="53"/>
      <c r="ABS69" s="53"/>
      <c r="ABT69" s="53"/>
      <c r="ABU69" s="53"/>
      <c r="ABV69" s="53"/>
      <c r="ABW69" s="53"/>
      <c r="ABX69" s="53"/>
      <c r="ABY69" s="53"/>
      <c r="ABZ69" s="53"/>
      <c r="ACA69" s="53"/>
      <c r="ACB69" s="53"/>
      <c r="ACC69" s="53"/>
      <c r="ACD69" s="53"/>
      <c r="ACE69" s="53"/>
      <c r="ACF69" s="53"/>
      <c r="ACG69" s="53"/>
      <c r="ACH69" s="53"/>
      <c r="ACI69" s="53"/>
      <c r="ACJ69" s="53"/>
      <c r="ACK69" s="53"/>
      <c r="ACL69" s="53"/>
      <c r="ACM69" s="53"/>
      <c r="ACN69" s="53"/>
      <c r="ACO69" s="53"/>
      <c r="ACP69" s="53"/>
      <c r="ACQ69" s="53"/>
      <c r="ACR69" s="53"/>
      <c r="ACS69" s="53"/>
      <c r="ACT69" s="53"/>
      <c r="ACU69" s="53"/>
      <c r="ACV69" s="53"/>
      <c r="ACW69" s="53"/>
      <c r="ACX69" s="53"/>
      <c r="ACY69" s="53"/>
      <c r="ACZ69" s="53"/>
      <c r="ADA69" s="53"/>
      <c r="ADB69" s="53"/>
      <c r="ADC69" s="53"/>
      <c r="ADD69" s="53"/>
      <c r="ADE69" s="53"/>
      <c r="ADF69" s="53"/>
      <c r="ADG69" s="53"/>
      <c r="ADH69" s="53"/>
      <c r="ADI69" s="53"/>
      <c r="ADJ69" s="53"/>
      <c r="ADK69" s="53"/>
      <c r="ADL69" s="53"/>
      <c r="ADM69" s="53"/>
      <c r="ADN69" s="53"/>
      <c r="ADO69" s="53"/>
      <c r="ADP69" s="53"/>
      <c r="ADQ69" s="53"/>
      <c r="ADR69" s="53"/>
      <c r="ADS69" s="53"/>
      <c r="ADT69" s="53"/>
      <c r="ADU69" s="53"/>
      <c r="ADV69" s="53"/>
      <c r="ADW69" s="53"/>
      <c r="ADX69" s="53"/>
      <c r="ADY69" s="53"/>
      <c r="ADZ69" s="53"/>
      <c r="AEA69" s="53"/>
      <c r="AEB69" s="53"/>
      <c r="AEC69" s="53"/>
      <c r="AED69" s="53"/>
      <c r="AEE69" s="53"/>
      <c r="AEF69" s="53"/>
      <c r="AEG69" s="53"/>
      <c r="AEH69" s="53"/>
      <c r="AEI69" s="53"/>
      <c r="AEJ69" s="53"/>
      <c r="AEK69" s="53"/>
      <c r="AEL69" s="53"/>
      <c r="AEM69" s="53"/>
      <c r="AEN69" s="53"/>
      <c r="AEO69" s="53"/>
      <c r="AEP69" s="53"/>
      <c r="AEQ69" s="53"/>
      <c r="AER69" s="53"/>
      <c r="AES69" s="53"/>
      <c r="AET69" s="53"/>
      <c r="AEU69" s="53"/>
      <c r="AEV69" s="53"/>
      <c r="AEW69" s="53"/>
      <c r="AEX69" s="53"/>
      <c r="AEY69" s="53"/>
      <c r="AEZ69" s="53"/>
      <c r="AFA69" s="53"/>
      <c r="AFB69" s="53"/>
      <c r="AFC69" s="53"/>
      <c r="AFD69" s="53"/>
      <c r="AFE69" s="53"/>
      <c r="AFF69" s="53"/>
      <c r="AFG69" s="53"/>
      <c r="AFH69" s="53"/>
      <c r="AFI69" s="53"/>
      <c r="AFJ69" s="53"/>
      <c r="AFK69" s="53"/>
      <c r="AFL69" s="53"/>
      <c r="AFM69" s="53"/>
      <c r="AFN69" s="53"/>
      <c r="AFO69" s="53"/>
      <c r="AFP69" s="53"/>
      <c r="AFQ69" s="53"/>
      <c r="AFR69" s="53"/>
      <c r="AFS69" s="53"/>
      <c r="AFT69" s="53"/>
      <c r="AFU69" s="53"/>
      <c r="AFV69" s="53"/>
      <c r="AFW69" s="53"/>
      <c r="AFX69" s="53"/>
      <c r="AFY69" s="53"/>
      <c r="AFZ69" s="53"/>
      <c r="AGA69" s="53"/>
      <c r="AGB69" s="53"/>
      <c r="AGC69" s="53"/>
      <c r="AGD69" s="53"/>
      <c r="AGE69" s="53"/>
      <c r="AGF69" s="53"/>
      <c r="AGG69" s="53"/>
      <c r="AGH69" s="53"/>
      <c r="AGI69" s="53"/>
      <c r="AGJ69" s="53"/>
      <c r="AGK69" s="53"/>
      <c r="AGL69" s="53"/>
      <c r="AGM69" s="53"/>
      <c r="AGN69" s="53"/>
      <c r="AGO69" s="53"/>
      <c r="AGP69" s="53"/>
      <c r="AGQ69" s="53"/>
      <c r="AGR69" s="53"/>
      <c r="AGS69" s="53"/>
      <c r="AGT69" s="53"/>
      <c r="AGU69" s="53"/>
      <c r="AGV69" s="53"/>
      <c r="AGW69" s="53"/>
      <c r="AGX69" s="53"/>
      <c r="AGY69" s="53"/>
      <c r="AGZ69" s="53"/>
      <c r="AHA69" s="53"/>
      <c r="AHB69" s="53"/>
      <c r="AHC69" s="53"/>
      <c r="AHD69" s="53"/>
      <c r="AHE69" s="53"/>
      <c r="AHF69" s="53"/>
      <c r="AHG69" s="53"/>
      <c r="AHH69" s="53"/>
      <c r="AHI69" s="53"/>
      <c r="AHJ69" s="53"/>
      <c r="AHK69" s="53"/>
      <c r="AHL69" s="53"/>
      <c r="AHM69" s="53"/>
      <c r="AHN69" s="53"/>
      <c r="AHO69" s="53"/>
      <c r="AHP69" s="53"/>
      <c r="AHQ69" s="53"/>
      <c r="AHR69" s="53"/>
      <c r="AHS69" s="53"/>
      <c r="AHT69" s="53"/>
      <c r="AHU69" s="53"/>
      <c r="AHV69" s="53"/>
      <c r="AHW69" s="53"/>
      <c r="AHX69" s="53"/>
      <c r="AHY69" s="53"/>
      <c r="AHZ69" s="53"/>
      <c r="AIA69" s="53"/>
      <c r="AIB69" s="53"/>
      <c r="AIC69" s="53"/>
      <c r="AID69" s="53"/>
      <c r="AIE69" s="53"/>
      <c r="AIF69" s="53"/>
      <c r="AIG69" s="53"/>
      <c r="AIH69" s="53"/>
      <c r="AII69" s="53"/>
      <c r="AIJ69" s="53"/>
      <c r="AIK69" s="53"/>
      <c r="AIL69" s="53"/>
      <c r="AIM69" s="53"/>
      <c r="AIN69" s="53"/>
      <c r="AIO69" s="53"/>
      <c r="AIP69" s="53"/>
      <c r="AIQ69" s="53"/>
      <c r="AIR69" s="53"/>
      <c r="AIS69" s="53"/>
      <c r="AIT69" s="53"/>
      <c r="AIU69" s="53"/>
      <c r="AIV69" s="53"/>
      <c r="AIW69" s="53"/>
      <c r="AIX69" s="53"/>
      <c r="AIY69" s="53"/>
      <c r="AIZ69" s="53"/>
      <c r="AJA69" s="53"/>
      <c r="AJB69" s="53"/>
      <c r="AJC69" s="53"/>
      <c r="AJD69" s="53"/>
      <c r="AJE69" s="53"/>
      <c r="AJF69" s="53"/>
      <c r="AJG69" s="53"/>
      <c r="AJH69" s="53"/>
      <c r="AJI69" s="53"/>
      <c r="AJJ69" s="53"/>
      <c r="AJK69" s="53"/>
      <c r="AJL69" s="53"/>
      <c r="AJM69" s="53"/>
      <c r="AJN69" s="53"/>
      <c r="AJO69" s="53"/>
      <c r="AJP69" s="53"/>
      <c r="AJQ69" s="53"/>
      <c r="AJR69" s="53"/>
      <c r="AJS69" s="53"/>
      <c r="AJT69" s="53"/>
      <c r="AJU69" s="53"/>
      <c r="AJV69" s="53"/>
      <c r="AJW69" s="53"/>
      <c r="AJX69" s="53"/>
      <c r="AJY69" s="53"/>
      <c r="AJZ69" s="53"/>
      <c r="AKA69" s="53"/>
      <c r="AKB69" s="53"/>
      <c r="AKC69" s="53"/>
      <c r="AKD69" s="53"/>
      <c r="AKE69" s="53"/>
      <c r="AKF69" s="53"/>
      <c r="AKG69" s="53"/>
      <c r="AKH69" s="53"/>
      <c r="AKI69" s="53"/>
      <c r="AKJ69" s="53"/>
      <c r="AKK69" s="53"/>
      <c r="AKL69" s="53"/>
      <c r="AKM69" s="53"/>
      <c r="AKN69" s="53"/>
      <c r="AKO69" s="53"/>
      <c r="AKP69" s="53"/>
      <c r="AKQ69" s="53"/>
      <c r="AKR69" s="53"/>
      <c r="AKS69" s="53"/>
      <c r="AKT69" s="53"/>
      <c r="AKU69" s="53"/>
      <c r="AKV69" s="53"/>
      <c r="AKW69" s="53"/>
      <c r="AKX69" s="53"/>
      <c r="AKY69" s="53"/>
      <c r="AKZ69" s="53"/>
      <c r="ALA69" s="53"/>
      <c r="ALB69" s="53"/>
      <c r="ALC69" s="53"/>
      <c r="ALD69" s="53"/>
      <c r="ALE69" s="53"/>
      <c r="ALF69" s="53"/>
      <c r="ALG69" s="53"/>
      <c r="ALH69" s="53"/>
      <c r="ALI69" s="53"/>
      <c r="ALJ69" s="53"/>
      <c r="ALK69" s="53"/>
      <c r="ALL69" s="53"/>
      <c r="ALM69" s="53"/>
      <c r="ALN69" s="53"/>
      <c r="ALO69" s="53"/>
      <c r="ALP69" s="53"/>
      <c r="ALQ69" s="53"/>
      <c r="ALR69" s="53"/>
      <c r="ALS69" s="53"/>
      <c r="ALT69" s="53"/>
      <c r="ALU69" s="53"/>
      <c r="ALV69" s="53"/>
      <c r="ALW69" s="53"/>
      <c r="ALX69" s="53"/>
      <c r="ALY69" s="53"/>
      <c r="ALZ69" s="53"/>
      <c r="AMA69" s="53"/>
      <c r="AMB69" s="53"/>
      <c r="AMC69" s="53"/>
      <c r="AMD69" s="53"/>
      <c r="AME69" s="53"/>
      <c r="AMF69" s="53"/>
      <c r="AMG69" s="53"/>
      <c r="AMH69" s="53"/>
      <c r="AMI69" s="53"/>
      <c r="AMJ69" s="53"/>
      <c r="AMK69" s="53"/>
      <c r="AML69" s="53"/>
      <c r="AMM69" s="53"/>
      <c r="AMN69" s="53"/>
      <c r="AMO69" s="53"/>
      <c r="AMP69" s="53"/>
      <c r="AMQ69" s="53"/>
      <c r="AMR69" s="53"/>
      <c r="AMS69" s="53"/>
      <c r="AMT69" s="53"/>
      <c r="AMU69" s="53"/>
      <c r="AMV69" s="53"/>
      <c r="AMW69" s="53"/>
      <c r="AMX69" s="53"/>
      <c r="AMY69" s="53"/>
      <c r="AMZ69" s="53"/>
      <c r="ANA69" s="53"/>
      <c r="ANB69" s="53"/>
      <c r="ANC69" s="53"/>
      <c r="AND69" s="53"/>
      <c r="ANE69" s="53"/>
      <c r="ANF69" s="53"/>
      <c r="ANG69" s="53"/>
      <c r="ANH69" s="53"/>
      <c r="ANI69" s="53"/>
      <c r="ANJ69" s="53"/>
      <c r="ANK69" s="53"/>
      <c r="ANL69" s="53"/>
      <c r="ANM69" s="53"/>
      <c r="ANN69" s="53"/>
      <c r="ANO69" s="53"/>
      <c r="ANP69" s="53"/>
      <c r="ANQ69" s="53"/>
      <c r="ANR69" s="53"/>
      <c r="ANS69" s="53"/>
      <c r="ANT69" s="53"/>
      <c r="ANU69" s="53"/>
      <c r="ANV69" s="53"/>
      <c r="ANW69" s="53"/>
      <c r="ANX69" s="53"/>
      <c r="ANY69" s="53"/>
      <c r="ANZ69" s="53"/>
      <c r="AOA69" s="53"/>
      <c r="AOB69" s="53"/>
      <c r="AOC69" s="53"/>
      <c r="AOD69" s="53"/>
      <c r="AOE69" s="53"/>
      <c r="AOF69" s="53"/>
      <c r="AOG69" s="53"/>
      <c r="AOH69" s="53"/>
      <c r="AOI69" s="53"/>
      <c r="AOJ69" s="53"/>
      <c r="AOK69" s="53"/>
      <c r="AOL69" s="53"/>
      <c r="AOM69" s="53"/>
      <c r="AON69" s="53"/>
      <c r="AOO69" s="53"/>
      <c r="AOP69" s="53"/>
      <c r="AOQ69" s="53"/>
      <c r="AOR69" s="53"/>
      <c r="AOS69" s="53"/>
      <c r="AOT69" s="53"/>
      <c r="AOU69" s="53"/>
      <c r="AOV69" s="53"/>
      <c r="AOW69" s="53"/>
      <c r="AOX69" s="53"/>
      <c r="AOY69" s="53"/>
      <c r="AOZ69" s="53"/>
      <c r="APA69" s="53"/>
      <c r="APB69" s="53"/>
      <c r="APC69" s="53"/>
      <c r="APD69" s="53"/>
      <c r="APE69" s="53"/>
      <c r="APF69" s="53"/>
      <c r="APG69" s="53"/>
      <c r="APH69" s="53"/>
      <c r="API69" s="53"/>
      <c r="APJ69" s="53"/>
      <c r="APK69" s="53"/>
      <c r="APL69" s="53"/>
      <c r="APM69" s="53"/>
      <c r="APN69" s="53"/>
      <c r="APO69" s="53"/>
      <c r="APP69" s="53"/>
      <c r="APQ69" s="53"/>
      <c r="APR69" s="53"/>
      <c r="APS69" s="53"/>
      <c r="APT69" s="53"/>
      <c r="APU69" s="53"/>
      <c r="APV69" s="53"/>
      <c r="APW69" s="53"/>
      <c r="APX69" s="53"/>
      <c r="APY69" s="53"/>
      <c r="APZ69" s="53"/>
      <c r="AQA69" s="53"/>
      <c r="AQB69" s="53"/>
      <c r="AQC69" s="53"/>
      <c r="AQD69" s="53"/>
      <c r="AQE69" s="53"/>
      <c r="AQF69" s="53"/>
      <c r="AQG69" s="53"/>
      <c r="AQH69" s="53"/>
      <c r="AQI69" s="53"/>
      <c r="AQJ69" s="53"/>
      <c r="AQK69" s="53"/>
      <c r="AQL69" s="53"/>
      <c r="AQM69" s="53"/>
      <c r="AQN69" s="53"/>
      <c r="AQO69" s="53"/>
      <c r="AQP69" s="53"/>
      <c r="AQQ69" s="53"/>
      <c r="AQR69" s="53"/>
      <c r="AQS69" s="53"/>
      <c r="AQT69" s="53"/>
      <c r="AQU69" s="53"/>
      <c r="AQV69" s="53"/>
      <c r="AQW69" s="53"/>
      <c r="AQX69" s="53"/>
      <c r="AQY69" s="53"/>
      <c r="AQZ69" s="53"/>
      <c r="ARA69" s="53"/>
      <c r="ARB69" s="53"/>
      <c r="ARC69" s="53"/>
      <c r="ARD69" s="53"/>
      <c r="ARE69" s="53"/>
      <c r="ARF69" s="53"/>
      <c r="ARG69" s="53"/>
      <c r="ARH69" s="53"/>
      <c r="ARI69" s="53"/>
      <c r="ARJ69" s="53"/>
      <c r="ARK69" s="53"/>
      <c r="ARL69" s="53"/>
      <c r="ARM69" s="53"/>
      <c r="ARN69" s="53"/>
      <c r="ARO69" s="53"/>
      <c r="ARP69" s="53"/>
      <c r="ARQ69" s="53"/>
      <c r="ARR69" s="53"/>
      <c r="ARS69" s="53"/>
      <c r="ART69" s="53"/>
      <c r="ARU69" s="53"/>
      <c r="ARV69" s="53"/>
      <c r="ARW69" s="53"/>
      <c r="ARX69" s="53"/>
      <c r="ARY69" s="53"/>
      <c r="ARZ69" s="53"/>
      <c r="ASA69" s="53"/>
      <c r="ASB69" s="53"/>
      <c r="ASC69" s="53"/>
      <c r="ASD69" s="53"/>
      <c r="ASE69" s="53"/>
      <c r="ASF69" s="53"/>
      <c r="ASG69" s="53"/>
      <c r="ASH69" s="53"/>
      <c r="ASI69" s="53"/>
      <c r="ASJ69" s="53"/>
      <c r="ASK69" s="53"/>
      <c r="ASL69" s="53"/>
      <c r="ASM69" s="53"/>
      <c r="ASN69" s="53"/>
      <c r="ASO69" s="53"/>
      <c r="ASP69" s="53"/>
      <c r="ASQ69" s="53"/>
      <c r="ASR69" s="53"/>
      <c r="ASS69" s="53"/>
      <c r="AST69" s="53"/>
      <c r="ASU69" s="53"/>
      <c r="ASV69" s="53"/>
      <c r="ASW69" s="53"/>
      <c r="ASX69" s="53"/>
      <c r="ASY69" s="53"/>
      <c r="ASZ69" s="53"/>
      <c r="ATA69" s="53"/>
      <c r="ATB69" s="53"/>
      <c r="ATC69" s="53"/>
      <c r="ATD69" s="53"/>
      <c r="ATE69" s="53"/>
      <c r="ATF69" s="53"/>
      <c r="ATG69" s="53"/>
      <c r="ATH69" s="53"/>
      <c r="ATI69" s="53"/>
      <c r="ATJ69" s="53"/>
      <c r="ATK69" s="53"/>
      <c r="ATL69" s="53"/>
      <c r="ATM69" s="53"/>
      <c r="ATN69" s="53"/>
      <c r="ATO69" s="53"/>
      <c r="ATP69" s="53"/>
      <c r="ATQ69" s="53"/>
      <c r="ATR69" s="53"/>
      <c r="ATS69" s="53"/>
      <c r="ATT69" s="53"/>
      <c r="ATU69" s="53"/>
      <c r="ATV69" s="53"/>
      <c r="ATW69" s="53"/>
      <c r="ATX69" s="53"/>
      <c r="ATY69" s="53"/>
      <c r="ATZ69" s="53"/>
      <c r="AUA69" s="53"/>
      <c r="AUB69" s="53"/>
      <c r="AUC69" s="53"/>
      <c r="AUD69" s="53"/>
      <c r="AUE69" s="53"/>
      <c r="AUF69" s="53"/>
      <c r="AUG69" s="53"/>
      <c r="AUH69" s="53"/>
      <c r="AUI69" s="53"/>
      <c r="AUJ69" s="53"/>
      <c r="AUK69" s="53"/>
      <c r="AUL69" s="53"/>
      <c r="AUM69" s="53"/>
      <c r="AUN69" s="53"/>
      <c r="AUO69" s="53"/>
      <c r="AUP69" s="53"/>
      <c r="AUQ69" s="53"/>
      <c r="AUR69" s="53"/>
      <c r="AUS69" s="53"/>
      <c r="AUT69" s="53"/>
      <c r="AUU69" s="53"/>
      <c r="AUV69" s="53"/>
      <c r="AUW69" s="53"/>
      <c r="AUX69" s="53"/>
      <c r="AUY69" s="53"/>
      <c r="AUZ69" s="53"/>
      <c r="AVA69" s="53"/>
      <c r="AVB69" s="53"/>
      <c r="AVC69" s="53"/>
      <c r="AVD69" s="53"/>
      <c r="AVE69" s="53"/>
      <c r="AVF69" s="53"/>
      <c r="AVG69" s="53"/>
      <c r="AVH69" s="53"/>
      <c r="AVI69" s="53"/>
      <c r="AVJ69" s="53"/>
      <c r="AVK69" s="53"/>
      <c r="AVL69" s="53"/>
      <c r="AVM69" s="53"/>
      <c r="AVN69" s="53"/>
      <c r="AVO69" s="53"/>
      <c r="AVP69" s="53"/>
      <c r="AVQ69" s="53"/>
      <c r="AVR69" s="53"/>
      <c r="AVS69" s="53"/>
      <c r="AVT69" s="53"/>
      <c r="AVU69" s="53"/>
      <c r="AVV69" s="53"/>
      <c r="AVW69" s="53"/>
      <c r="AVX69" s="53"/>
      <c r="AVY69" s="53"/>
      <c r="AVZ69" s="53"/>
      <c r="AWA69" s="53"/>
      <c r="AWB69" s="53"/>
      <c r="AWC69" s="53"/>
      <c r="AWD69" s="53"/>
      <c r="AWE69" s="53"/>
      <c r="AWF69" s="53"/>
      <c r="AWG69" s="53"/>
      <c r="AWH69" s="53"/>
      <c r="AWI69" s="53"/>
      <c r="AWJ69" s="53"/>
      <c r="AWK69" s="53"/>
      <c r="AWL69" s="53"/>
      <c r="AWM69" s="53"/>
      <c r="AWN69" s="53"/>
      <c r="AWO69" s="53"/>
      <c r="AWP69" s="53"/>
      <c r="AWQ69" s="53"/>
      <c r="AWR69" s="53"/>
      <c r="AWS69" s="53"/>
      <c r="AWT69" s="53"/>
      <c r="AWU69" s="53"/>
      <c r="AWV69" s="53"/>
      <c r="AWW69" s="53"/>
      <c r="AWX69" s="53"/>
      <c r="AWY69" s="53"/>
      <c r="AWZ69" s="53"/>
      <c r="AXA69" s="53"/>
      <c r="AXB69" s="53"/>
      <c r="AXC69" s="53"/>
      <c r="AXD69" s="53"/>
      <c r="AXE69" s="53"/>
      <c r="AXF69" s="53"/>
      <c r="AXG69" s="53"/>
      <c r="AXH69" s="53"/>
      <c r="AXI69" s="53"/>
      <c r="AXJ69" s="53"/>
      <c r="AXK69" s="53"/>
      <c r="AXL69" s="53"/>
      <c r="AXM69" s="53"/>
      <c r="AXN69" s="53"/>
      <c r="AXO69" s="53"/>
      <c r="AXP69" s="53"/>
      <c r="AXQ69" s="53"/>
      <c r="AXR69" s="53"/>
      <c r="AXS69" s="53"/>
      <c r="AXT69" s="53"/>
      <c r="AXU69" s="53"/>
      <c r="AXV69" s="53"/>
      <c r="AXW69" s="53"/>
      <c r="AXX69" s="53"/>
      <c r="AXY69" s="53"/>
      <c r="AXZ69" s="53"/>
      <c r="AYA69" s="53"/>
      <c r="AYB69" s="53"/>
      <c r="AYC69" s="53"/>
      <c r="AYD69" s="53"/>
      <c r="AYE69" s="53"/>
      <c r="AYF69" s="53"/>
      <c r="AYG69" s="53"/>
      <c r="AYH69" s="53"/>
      <c r="AYI69" s="53"/>
      <c r="AYJ69" s="53"/>
      <c r="AYK69" s="53"/>
      <c r="AYL69" s="53"/>
      <c r="AYM69" s="53"/>
      <c r="AYN69" s="53"/>
      <c r="AYO69" s="53"/>
      <c r="AYP69" s="53"/>
      <c r="AYQ69" s="53"/>
      <c r="AYR69" s="53"/>
      <c r="AYS69" s="53"/>
      <c r="AYT69" s="53"/>
      <c r="AYU69" s="53"/>
      <c r="AYV69" s="53"/>
      <c r="AYW69" s="53"/>
      <c r="AYX69" s="53"/>
      <c r="AYY69" s="53"/>
      <c r="AYZ69" s="53"/>
      <c r="AZA69" s="53"/>
      <c r="AZB69" s="53"/>
      <c r="AZC69" s="53"/>
      <c r="AZD69" s="53"/>
      <c r="AZE69" s="53"/>
      <c r="AZF69" s="53"/>
      <c r="AZG69" s="53"/>
      <c r="AZH69" s="53"/>
      <c r="AZI69" s="53"/>
      <c r="AZJ69" s="53"/>
      <c r="AZK69" s="53"/>
      <c r="AZL69" s="53"/>
      <c r="AZM69" s="53"/>
      <c r="AZN69" s="53"/>
      <c r="AZO69" s="53"/>
      <c r="AZP69" s="53"/>
      <c r="AZQ69" s="53"/>
      <c r="AZR69" s="53"/>
      <c r="AZS69" s="53"/>
      <c r="AZT69" s="53"/>
      <c r="AZU69" s="53"/>
      <c r="AZV69" s="53"/>
      <c r="AZW69" s="53"/>
      <c r="AZX69" s="53"/>
      <c r="AZY69" s="53"/>
      <c r="AZZ69" s="53"/>
      <c r="BAA69" s="53"/>
      <c r="BAB69" s="53"/>
      <c r="BAC69" s="53"/>
      <c r="BAD69" s="53"/>
      <c r="BAE69" s="53"/>
      <c r="BAF69" s="53"/>
      <c r="BAG69" s="53"/>
      <c r="BAH69" s="53"/>
      <c r="BAI69" s="53"/>
      <c r="BAJ69" s="53"/>
      <c r="BAK69" s="53"/>
      <c r="BAL69" s="53"/>
      <c r="BAM69" s="53"/>
      <c r="BAN69" s="53"/>
      <c r="BAO69" s="53"/>
      <c r="BAP69" s="53"/>
      <c r="BAQ69" s="53"/>
      <c r="BAR69" s="53"/>
      <c r="BAS69" s="53"/>
      <c r="BAT69" s="53"/>
      <c r="BAU69" s="53"/>
      <c r="BAV69" s="53"/>
      <c r="BAW69" s="53"/>
      <c r="BAX69" s="53"/>
      <c r="BAY69" s="53"/>
      <c r="BAZ69" s="53"/>
      <c r="BBA69" s="53"/>
      <c r="BBB69" s="53"/>
      <c r="BBC69" s="53"/>
      <c r="BBD69" s="53"/>
      <c r="BBE69" s="53"/>
      <c r="BBF69" s="53"/>
      <c r="BBG69" s="53"/>
      <c r="BBH69" s="53"/>
      <c r="BBI69" s="53"/>
      <c r="BBJ69" s="53"/>
      <c r="BBK69" s="53"/>
      <c r="BBL69" s="53"/>
      <c r="BBM69" s="53"/>
      <c r="BBN69" s="53"/>
      <c r="BBO69" s="53"/>
      <c r="BBP69" s="53"/>
      <c r="BBQ69" s="53"/>
      <c r="BBR69" s="53"/>
      <c r="BBS69" s="53"/>
      <c r="BBT69" s="53"/>
      <c r="BBU69" s="53"/>
      <c r="BBV69" s="53"/>
      <c r="BBW69" s="53"/>
      <c r="BBX69" s="53"/>
      <c r="BBY69" s="53"/>
      <c r="BBZ69" s="53"/>
      <c r="BCA69" s="53"/>
      <c r="BCB69" s="53"/>
      <c r="BCC69" s="53"/>
      <c r="BCD69" s="53"/>
      <c r="BCE69" s="53"/>
      <c r="BCF69" s="53"/>
      <c r="BCG69" s="53"/>
      <c r="BCH69" s="53"/>
      <c r="BCI69" s="53"/>
      <c r="BCJ69" s="53"/>
      <c r="BCK69" s="53"/>
      <c r="BCL69" s="53"/>
      <c r="BCM69" s="53"/>
      <c r="BCN69" s="53"/>
      <c r="BCO69" s="53"/>
      <c r="BCP69" s="53"/>
      <c r="BCQ69" s="53"/>
      <c r="BCR69" s="53"/>
      <c r="BCS69" s="53"/>
      <c r="BCT69" s="53"/>
      <c r="BCU69" s="53"/>
      <c r="BCV69" s="53"/>
      <c r="BCW69" s="53"/>
      <c r="BCX69" s="53"/>
      <c r="BCY69" s="53"/>
      <c r="BCZ69" s="53"/>
      <c r="BDA69" s="53"/>
      <c r="BDB69" s="53"/>
      <c r="BDC69" s="53"/>
      <c r="BDD69" s="53"/>
      <c r="BDE69" s="53"/>
      <c r="BDF69" s="53"/>
      <c r="BDG69" s="53"/>
      <c r="BDH69" s="53"/>
      <c r="BDI69" s="53"/>
      <c r="BDJ69" s="53"/>
      <c r="BDK69" s="53"/>
      <c r="BDL69" s="53"/>
      <c r="BDM69" s="53"/>
      <c r="BDN69" s="53"/>
      <c r="BDO69" s="53"/>
      <c r="BDP69" s="53"/>
      <c r="BDQ69" s="53"/>
      <c r="BDR69" s="53"/>
      <c r="BDS69" s="53"/>
      <c r="BDT69" s="53"/>
      <c r="BDU69" s="53"/>
      <c r="BDV69" s="53"/>
      <c r="BDW69" s="53"/>
      <c r="BDX69" s="53"/>
      <c r="BDY69" s="53"/>
      <c r="BDZ69" s="53"/>
      <c r="BEA69" s="53"/>
      <c r="BEB69" s="53"/>
      <c r="BEC69" s="53"/>
      <c r="BED69" s="53"/>
      <c r="BEE69" s="53"/>
      <c r="BEF69" s="53"/>
      <c r="BEG69" s="53"/>
      <c r="BEH69" s="53"/>
      <c r="BEI69" s="53"/>
      <c r="BEJ69" s="53"/>
      <c r="BEK69" s="53"/>
      <c r="BEL69" s="53"/>
      <c r="BEM69" s="53"/>
      <c r="BEN69" s="53"/>
      <c r="BEO69" s="53"/>
      <c r="BEP69" s="53"/>
      <c r="BEQ69" s="53"/>
      <c r="BER69" s="53"/>
      <c r="BES69" s="53"/>
      <c r="BET69" s="53"/>
      <c r="BEU69" s="53"/>
      <c r="BEV69" s="53"/>
      <c r="BEW69" s="53"/>
      <c r="BEX69" s="53"/>
      <c r="BEY69" s="53"/>
      <c r="BEZ69" s="53"/>
      <c r="BFA69" s="53"/>
      <c r="BFB69" s="53"/>
      <c r="BFC69" s="53"/>
      <c r="BFD69" s="53"/>
      <c r="BFE69" s="53"/>
      <c r="BFF69" s="53"/>
      <c r="BFG69" s="53"/>
      <c r="BFH69" s="53"/>
      <c r="BFI69" s="53"/>
      <c r="BFJ69" s="53"/>
      <c r="BFK69" s="53"/>
      <c r="BFL69" s="53"/>
      <c r="BFM69" s="53"/>
      <c r="BFN69" s="53"/>
      <c r="BFO69" s="53"/>
      <c r="BFP69" s="53"/>
      <c r="BFQ69" s="53"/>
      <c r="BFR69" s="53"/>
      <c r="BFS69" s="53"/>
      <c r="BFT69" s="53"/>
      <c r="BFU69" s="53"/>
      <c r="BFV69" s="53"/>
      <c r="BFW69" s="53"/>
      <c r="BFX69" s="53"/>
      <c r="BFY69" s="53"/>
      <c r="BFZ69" s="53"/>
      <c r="BGA69" s="53"/>
      <c r="BGB69" s="53"/>
      <c r="BGC69" s="53"/>
      <c r="BGD69" s="53"/>
      <c r="BGE69" s="53"/>
      <c r="BGF69" s="53"/>
      <c r="BGG69" s="53"/>
      <c r="BGH69" s="53"/>
      <c r="BGI69" s="53"/>
      <c r="BGJ69" s="53"/>
      <c r="BGK69" s="53"/>
      <c r="BGL69" s="53"/>
      <c r="BGM69" s="53"/>
      <c r="BGN69" s="53"/>
      <c r="BGO69" s="53"/>
      <c r="BGP69" s="53"/>
      <c r="BGQ69" s="53"/>
      <c r="BGR69" s="53"/>
      <c r="BGS69" s="53"/>
      <c r="BGT69" s="53"/>
      <c r="BGU69" s="53"/>
      <c r="BGV69" s="53"/>
      <c r="BGW69" s="53"/>
      <c r="BGX69" s="53"/>
      <c r="BGY69" s="53"/>
      <c r="BGZ69" s="53"/>
      <c r="BHA69" s="53"/>
      <c r="BHB69" s="53"/>
      <c r="BHC69" s="53"/>
      <c r="BHD69" s="53"/>
      <c r="BHE69" s="53"/>
      <c r="BHF69" s="53"/>
      <c r="BHG69" s="53"/>
      <c r="BHH69" s="53"/>
      <c r="BHI69" s="53"/>
      <c r="BHJ69" s="53"/>
      <c r="BHK69" s="53"/>
      <c r="BHL69" s="53"/>
      <c r="BHM69" s="53"/>
      <c r="BHN69" s="53"/>
      <c r="BHO69" s="53"/>
      <c r="BHP69" s="53"/>
      <c r="BHQ69" s="53"/>
      <c r="BHR69" s="53"/>
      <c r="BHS69" s="53"/>
      <c r="BHT69" s="53"/>
      <c r="BHU69" s="53"/>
      <c r="BHV69" s="53"/>
      <c r="BHW69" s="53"/>
      <c r="BHX69" s="53"/>
      <c r="BHY69" s="53"/>
      <c r="BHZ69" s="53"/>
      <c r="BIA69" s="53"/>
      <c r="BIB69" s="53"/>
      <c r="BIC69" s="53"/>
      <c r="BID69" s="53"/>
      <c r="BIE69" s="53"/>
      <c r="BIF69" s="53"/>
      <c r="BIG69" s="53"/>
      <c r="BIH69" s="53"/>
      <c r="BII69" s="53"/>
      <c r="BIJ69" s="53"/>
      <c r="BIK69" s="53"/>
      <c r="BIL69" s="53"/>
      <c r="BIM69" s="53"/>
      <c r="BIN69" s="53"/>
      <c r="BIO69" s="53"/>
      <c r="BIP69" s="53"/>
      <c r="BIQ69" s="53"/>
      <c r="BIR69" s="53"/>
      <c r="BIS69" s="53"/>
      <c r="BIT69" s="53"/>
      <c r="BIU69" s="53"/>
      <c r="BIV69" s="53"/>
      <c r="BIW69" s="53"/>
      <c r="BIX69" s="53"/>
      <c r="BIY69" s="53"/>
      <c r="BIZ69" s="53"/>
      <c r="BJA69" s="53"/>
      <c r="BJB69" s="53"/>
      <c r="BJC69" s="53"/>
      <c r="BJD69" s="53"/>
      <c r="BJE69" s="53"/>
      <c r="BJF69" s="53"/>
      <c r="BJG69" s="53"/>
      <c r="BJH69" s="53"/>
      <c r="BJI69" s="53"/>
      <c r="BJJ69" s="53"/>
      <c r="BJK69" s="53"/>
      <c r="BJL69" s="53"/>
      <c r="BJM69" s="53"/>
      <c r="BJN69" s="53"/>
      <c r="BJO69" s="53"/>
      <c r="BJP69" s="53"/>
      <c r="BJQ69" s="53"/>
      <c r="BJR69" s="53"/>
      <c r="BJS69" s="53"/>
      <c r="BJT69" s="53"/>
      <c r="BJU69" s="53"/>
      <c r="BJV69" s="53"/>
      <c r="BJW69" s="53"/>
      <c r="BJX69" s="53"/>
      <c r="BJY69" s="53"/>
      <c r="BJZ69" s="53"/>
      <c r="BKA69" s="53"/>
      <c r="BKB69" s="53"/>
      <c r="BKC69" s="53"/>
      <c r="BKD69" s="53"/>
      <c r="BKE69" s="53"/>
      <c r="BKF69" s="53"/>
      <c r="BKG69" s="53"/>
      <c r="BKH69" s="53"/>
      <c r="BKI69" s="53"/>
      <c r="BKJ69" s="53"/>
      <c r="BKK69" s="53"/>
      <c r="BKL69" s="53"/>
      <c r="BKM69" s="53"/>
      <c r="BKN69" s="53"/>
      <c r="BKO69" s="53"/>
      <c r="BKP69" s="53"/>
      <c r="BKQ69" s="53"/>
      <c r="BKR69" s="53"/>
      <c r="BKS69" s="53"/>
      <c r="BKT69" s="53"/>
      <c r="BKU69" s="53"/>
      <c r="BKV69" s="53"/>
      <c r="BKW69" s="53"/>
      <c r="BKX69" s="53"/>
      <c r="BKY69" s="53"/>
      <c r="BKZ69" s="53"/>
      <c r="BLA69" s="53"/>
      <c r="BLB69" s="53"/>
      <c r="BLC69" s="53"/>
      <c r="BLD69" s="53"/>
      <c r="BLE69" s="53"/>
      <c r="BLF69" s="53"/>
      <c r="BLG69" s="53"/>
      <c r="BLH69" s="53"/>
      <c r="BLI69" s="53"/>
      <c r="BLJ69" s="53"/>
      <c r="BLK69" s="53"/>
      <c r="BLL69" s="53"/>
      <c r="BLM69" s="53"/>
      <c r="BLN69" s="53"/>
      <c r="BLO69" s="53"/>
      <c r="BLP69" s="53"/>
      <c r="BLQ69" s="53"/>
      <c r="BLR69" s="53"/>
      <c r="BLS69" s="53"/>
      <c r="BLT69" s="53"/>
      <c r="BLU69" s="53"/>
      <c r="BLV69" s="53"/>
      <c r="BLW69" s="53"/>
      <c r="BLX69" s="53"/>
      <c r="BLY69" s="53"/>
      <c r="BLZ69" s="53"/>
      <c r="BMA69" s="53"/>
      <c r="BMB69" s="53"/>
      <c r="BMC69" s="53"/>
      <c r="BMD69" s="53"/>
      <c r="BME69" s="53"/>
      <c r="BMF69" s="53"/>
      <c r="BMG69" s="53"/>
      <c r="BMH69" s="53"/>
      <c r="BMI69" s="53"/>
      <c r="BMJ69" s="53"/>
      <c r="BMK69" s="53"/>
      <c r="BML69" s="53"/>
      <c r="BMM69" s="53"/>
      <c r="BMN69" s="53"/>
      <c r="BMO69" s="53"/>
      <c r="BMP69" s="53"/>
      <c r="BMQ69" s="53"/>
      <c r="BMR69" s="53"/>
      <c r="BMS69" s="53"/>
      <c r="BMT69" s="53"/>
      <c r="BMU69" s="53"/>
      <c r="BMV69" s="53"/>
      <c r="BMW69" s="53"/>
      <c r="BMX69" s="53"/>
      <c r="BMY69" s="53"/>
      <c r="BMZ69" s="53"/>
      <c r="BNA69" s="53"/>
      <c r="BNB69" s="53"/>
      <c r="BNC69" s="53"/>
      <c r="BND69" s="53"/>
      <c r="BNE69" s="53"/>
      <c r="BNF69" s="53"/>
      <c r="BNG69" s="53"/>
      <c r="BNH69" s="53"/>
      <c r="BNI69" s="53"/>
      <c r="BNJ69" s="53"/>
      <c r="BNK69" s="53"/>
      <c r="BNL69" s="53"/>
      <c r="BNM69" s="53"/>
      <c r="BNN69" s="53"/>
      <c r="BNO69" s="53"/>
      <c r="BNP69" s="53"/>
      <c r="BNQ69" s="53"/>
      <c r="BNR69" s="53"/>
      <c r="BNS69" s="53"/>
      <c r="BNT69" s="53"/>
      <c r="BNU69" s="53"/>
      <c r="BNV69" s="53"/>
      <c r="BNW69" s="53"/>
      <c r="BNX69" s="53"/>
      <c r="BNY69" s="53"/>
      <c r="BNZ69" s="53"/>
      <c r="BOA69" s="53"/>
      <c r="BOB69" s="53"/>
      <c r="BOC69" s="53"/>
      <c r="BOD69" s="53"/>
      <c r="BOE69" s="53"/>
      <c r="BOF69" s="53"/>
      <c r="BOG69" s="53"/>
      <c r="BOH69" s="53"/>
      <c r="BOI69" s="53"/>
      <c r="BOJ69" s="53"/>
      <c r="BOK69" s="53"/>
      <c r="BOL69" s="53"/>
      <c r="BOM69" s="53"/>
      <c r="BON69" s="53"/>
      <c r="BOO69" s="53"/>
      <c r="BOP69" s="53"/>
      <c r="BOQ69" s="53"/>
      <c r="BOR69" s="53"/>
      <c r="BOS69" s="53"/>
      <c r="BOT69" s="53"/>
      <c r="BOU69" s="53"/>
      <c r="BOV69" s="53"/>
      <c r="BOW69" s="53"/>
      <c r="BOX69" s="53"/>
      <c r="BOY69" s="53"/>
      <c r="BOZ69" s="53"/>
      <c r="BPA69" s="53"/>
      <c r="BPB69" s="53"/>
      <c r="BPC69" s="53"/>
      <c r="BPD69" s="53"/>
      <c r="BPE69" s="53"/>
      <c r="BPF69" s="53"/>
      <c r="BPG69" s="53"/>
      <c r="BPH69" s="53"/>
      <c r="BPI69" s="53"/>
      <c r="BPJ69" s="53"/>
      <c r="BPK69" s="53"/>
      <c r="BPL69" s="53"/>
      <c r="BPM69" s="53"/>
      <c r="BPN69" s="53"/>
      <c r="BPO69" s="53"/>
      <c r="BPP69" s="53"/>
      <c r="BPQ69" s="53"/>
      <c r="BPR69" s="53"/>
      <c r="BPS69" s="53"/>
      <c r="BPT69" s="53"/>
      <c r="BPU69" s="53"/>
      <c r="BPV69" s="53"/>
      <c r="BPW69" s="53"/>
      <c r="BPX69" s="53"/>
      <c r="BPY69" s="53"/>
      <c r="BPZ69" s="53"/>
      <c r="BQA69" s="53"/>
      <c r="BQB69" s="53"/>
      <c r="BQC69" s="53"/>
      <c r="BQD69" s="53"/>
      <c r="BQE69" s="53"/>
      <c r="BQF69" s="53"/>
      <c r="BQG69" s="53"/>
      <c r="BQH69" s="53"/>
      <c r="BQI69" s="53"/>
      <c r="BQJ69" s="53"/>
      <c r="BQK69" s="53"/>
      <c r="BQL69" s="53"/>
      <c r="BQM69" s="53"/>
      <c r="BQN69" s="53"/>
      <c r="BQO69" s="53"/>
      <c r="BQP69" s="53"/>
      <c r="BQQ69" s="53"/>
      <c r="BQR69" s="53"/>
      <c r="BQS69" s="53"/>
      <c r="BQT69" s="53"/>
      <c r="BQU69" s="53"/>
      <c r="BQV69" s="53"/>
      <c r="BQW69" s="53"/>
      <c r="BQX69" s="53"/>
      <c r="BQY69" s="53"/>
      <c r="BQZ69" s="53"/>
      <c r="BRA69" s="53"/>
      <c r="BRB69" s="53"/>
      <c r="BRC69" s="53"/>
      <c r="BRD69" s="53"/>
      <c r="BRE69" s="53"/>
      <c r="BRF69" s="53"/>
      <c r="BRG69" s="53"/>
      <c r="BRH69" s="53"/>
      <c r="BRI69" s="53"/>
      <c r="BRJ69" s="53"/>
      <c r="BRK69" s="53"/>
      <c r="BRL69" s="53"/>
      <c r="BRM69" s="53"/>
      <c r="BRN69" s="53"/>
      <c r="BRO69" s="53"/>
      <c r="BRP69" s="53"/>
      <c r="BRQ69" s="53"/>
      <c r="BRR69" s="53"/>
      <c r="BRS69" s="53"/>
      <c r="BRT69" s="53"/>
      <c r="BRU69" s="53"/>
      <c r="BRV69" s="53"/>
      <c r="BRW69" s="53"/>
      <c r="BRX69" s="53"/>
      <c r="BRY69" s="53"/>
      <c r="BRZ69" s="53"/>
      <c r="BSA69" s="53"/>
      <c r="BSB69" s="53"/>
      <c r="BSC69" s="53"/>
      <c r="BSD69" s="53"/>
      <c r="BSE69" s="53"/>
      <c r="BSF69" s="53"/>
      <c r="BSG69" s="53"/>
      <c r="BSH69" s="53"/>
      <c r="BSI69" s="53"/>
      <c r="BSJ69" s="53"/>
      <c r="BSK69" s="53"/>
      <c r="BSL69" s="53"/>
      <c r="BSM69" s="53"/>
      <c r="BSN69" s="53"/>
      <c r="BSO69" s="53"/>
      <c r="BSP69" s="53"/>
      <c r="BSQ69" s="53"/>
      <c r="BSR69" s="53"/>
      <c r="BSS69" s="53"/>
      <c r="BST69" s="53"/>
      <c r="BSU69" s="53"/>
      <c r="BSV69" s="53"/>
      <c r="BSW69" s="53"/>
      <c r="BSX69" s="53"/>
      <c r="BSY69" s="53"/>
      <c r="BSZ69" s="53"/>
      <c r="BTA69" s="53"/>
      <c r="BTB69" s="53"/>
      <c r="BTC69" s="53"/>
      <c r="BTD69" s="53"/>
      <c r="BTE69" s="53"/>
      <c r="BTF69" s="53"/>
      <c r="BTG69" s="53"/>
      <c r="BTH69" s="53"/>
      <c r="BTI69" s="53"/>
      <c r="BTJ69" s="53"/>
      <c r="BTK69" s="53"/>
      <c r="BTL69" s="53"/>
      <c r="BTM69" s="53"/>
      <c r="BTN69" s="53"/>
      <c r="BTO69" s="53"/>
      <c r="BTP69" s="53"/>
      <c r="BTQ69" s="53"/>
      <c r="BTR69" s="53"/>
      <c r="BTS69" s="53"/>
      <c r="BTT69" s="53"/>
      <c r="BTU69" s="53"/>
      <c r="BTV69" s="53"/>
      <c r="BTW69" s="53"/>
      <c r="BTX69" s="53"/>
      <c r="BTY69" s="53"/>
      <c r="BTZ69" s="53"/>
      <c r="BUA69" s="53"/>
      <c r="BUB69" s="53"/>
      <c r="BUC69" s="53"/>
      <c r="BUD69" s="53"/>
      <c r="BUE69" s="53"/>
      <c r="BUF69" s="53"/>
      <c r="BUG69" s="53"/>
      <c r="BUH69" s="53"/>
      <c r="BUI69" s="53"/>
      <c r="BUJ69" s="53"/>
      <c r="BUK69" s="53"/>
      <c r="BUL69" s="53"/>
      <c r="BUM69" s="53"/>
      <c r="BUN69" s="53"/>
      <c r="BUO69" s="53"/>
      <c r="BUP69" s="53"/>
      <c r="BUQ69" s="53"/>
      <c r="BUR69" s="53"/>
      <c r="BUS69" s="53"/>
      <c r="BUT69" s="53"/>
      <c r="BUU69" s="53"/>
      <c r="BUV69" s="53"/>
      <c r="BUW69" s="53"/>
      <c r="BUX69" s="53"/>
      <c r="BUY69" s="53"/>
      <c r="BUZ69" s="53"/>
      <c r="BVA69" s="53"/>
      <c r="BVB69" s="53"/>
      <c r="BVC69" s="53"/>
      <c r="BVD69" s="53"/>
      <c r="BVE69" s="53"/>
      <c r="BVF69" s="53"/>
      <c r="BVG69" s="53"/>
      <c r="BVH69" s="53"/>
      <c r="BVI69" s="53"/>
      <c r="BVJ69" s="53"/>
      <c r="BVK69" s="53"/>
      <c r="BVL69" s="53"/>
      <c r="BVM69" s="53"/>
      <c r="BVN69" s="53"/>
      <c r="BVO69" s="53"/>
      <c r="BVP69" s="53"/>
      <c r="BVQ69" s="53"/>
      <c r="BVR69" s="53"/>
      <c r="BVS69" s="53"/>
      <c r="BVT69" s="53"/>
      <c r="BVU69" s="53"/>
      <c r="BVV69" s="53"/>
      <c r="BVW69" s="53"/>
      <c r="BVX69" s="53"/>
      <c r="BVY69" s="53"/>
      <c r="BVZ69" s="53"/>
      <c r="BWA69" s="53"/>
      <c r="BWB69" s="53"/>
      <c r="BWC69" s="53"/>
      <c r="BWD69" s="53"/>
      <c r="BWE69" s="53"/>
      <c r="BWF69" s="53"/>
      <c r="BWG69" s="53"/>
      <c r="BWH69" s="53"/>
      <c r="BWI69" s="53"/>
      <c r="BWJ69" s="53"/>
      <c r="BWK69" s="53"/>
      <c r="BWL69" s="53"/>
      <c r="BWM69" s="53"/>
      <c r="BWN69" s="53"/>
      <c r="BWO69" s="53"/>
      <c r="BWP69" s="53"/>
      <c r="BWQ69" s="53"/>
      <c r="BWR69" s="53"/>
      <c r="BWS69" s="53"/>
      <c r="BWT69" s="53"/>
      <c r="BWU69" s="53"/>
      <c r="BWV69" s="53"/>
      <c r="BWW69" s="53"/>
      <c r="BWX69" s="53"/>
      <c r="BWY69" s="53"/>
      <c r="BWZ69" s="53"/>
      <c r="BXA69" s="53"/>
      <c r="BXB69" s="53"/>
      <c r="BXC69" s="53"/>
      <c r="BXD69" s="53"/>
      <c r="BXE69" s="53"/>
      <c r="BXF69" s="53"/>
      <c r="BXG69" s="53"/>
      <c r="BXH69" s="53"/>
      <c r="BXI69" s="53"/>
      <c r="BXJ69" s="53"/>
      <c r="BXK69" s="53"/>
      <c r="BXL69" s="53"/>
      <c r="BXM69" s="53"/>
      <c r="BXN69" s="53"/>
      <c r="BXO69" s="53"/>
      <c r="BXP69" s="53"/>
      <c r="BXQ69" s="53"/>
      <c r="BXR69" s="53"/>
      <c r="BXS69" s="53"/>
      <c r="BXT69" s="53"/>
      <c r="BXU69" s="53"/>
      <c r="BXV69" s="53"/>
      <c r="BXW69" s="53"/>
      <c r="BXX69" s="53"/>
      <c r="BXY69" s="53"/>
      <c r="BXZ69" s="53"/>
      <c r="BYA69" s="53"/>
      <c r="BYB69" s="53"/>
      <c r="BYC69" s="53"/>
      <c r="BYD69" s="53"/>
      <c r="BYE69" s="53"/>
      <c r="BYF69" s="53"/>
      <c r="BYG69" s="53"/>
      <c r="BYH69" s="53"/>
      <c r="BYI69" s="53"/>
      <c r="BYJ69" s="53"/>
      <c r="BYK69" s="53"/>
      <c r="BYL69" s="53"/>
      <c r="BYM69" s="53"/>
      <c r="BYN69" s="53"/>
      <c r="BYO69" s="53"/>
      <c r="BYP69" s="53"/>
      <c r="BYQ69" s="53"/>
      <c r="BYR69" s="53"/>
      <c r="BYS69" s="53"/>
      <c r="BYT69" s="53"/>
      <c r="BYU69" s="53"/>
      <c r="BYV69" s="53"/>
      <c r="BYW69" s="53"/>
      <c r="BYX69" s="53"/>
      <c r="BYY69" s="53"/>
      <c r="BYZ69" s="53"/>
      <c r="BZA69" s="53"/>
      <c r="BZB69" s="53"/>
      <c r="BZC69" s="53"/>
      <c r="BZD69" s="53"/>
      <c r="BZE69" s="53"/>
      <c r="BZF69" s="53"/>
      <c r="BZG69" s="53"/>
      <c r="BZH69" s="53"/>
      <c r="BZI69" s="53"/>
      <c r="BZJ69" s="53"/>
      <c r="BZK69" s="53"/>
      <c r="BZL69" s="53"/>
      <c r="BZM69" s="53"/>
      <c r="BZN69" s="53"/>
      <c r="BZO69" s="53"/>
      <c r="BZP69" s="53"/>
      <c r="BZQ69" s="53"/>
      <c r="BZR69" s="53"/>
      <c r="BZS69" s="53"/>
      <c r="BZT69" s="53"/>
      <c r="BZU69" s="53"/>
      <c r="BZV69" s="53"/>
      <c r="BZW69" s="53"/>
      <c r="BZX69" s="53"/>
      <c r="BZY69" s="53"/>
      <c r="BZZ69" s="53"/>
      <c r="CAA69" s="53"/>
      <c r="CAB69" s="53"/>
      <c r="CAC69" s="53"/>
      <c r="CAD69" s="53"/>
      <c r="CAE69" s="53"/>
      <c r="CAF69" s="53"/>
      <c r="CAG69" s="53"/>
      <c r="CAH69" s="53"/>
      <c r="CAI69" s="53"/>
      <c r="CAJ69" s="53"/>
      <c r="CAK69" s="53"/>
      <c r="CAL69" s="53"/>
      <c r="CAM69" s="53"/>
      <c r="CAN69" s="53"/>
      <c r="CAO69" s="53"/>
      <c r="CAP69" s="53"/>
      <c r="CAQ69" s="53"/>
      <c r="CAR69" s="53"/>
      <c r="CAS69" s="53"/>
      <c r="CAT69" s="53"/>
      <c r="CAU69" s="53"/>
      <c r="CAV69" s="53"/>
      <c r="CAW69" s="53"/>
      <c r="CAX69" s="53"/>
      <c r="CAY69" s="53"/>
      <c r="CAZ69" s="53"/>
      <c r="CBA69" s="53"/>
      <c r="CBB69" s="53"/>
      <c r="CBC69" s="53"/>
      <c r="CBD69" s="53"/>
      <c r="CBE69" s="53"/>
      <c r="CBF69" s="53"/>
      <c r="CBG69" s="53"/>
      <c r="CBH69" s="53"/>
      <c r="CBI69" s="53"/>
      <c r="CBJ69" s="53"/>
      <c r="CBK69" s="53"/>
      <c r="CBL69" s="53"/>
      <c r="CBM69" s="53"/>
      <c r="CBN69" s="53"/>
      <c r="CBO69" s="53"/>
      <c r="CBP69" s="53"/>
      <c r="CBQ69" s="53"/>
      <c r="CBR69" s="53"/>
      <c r="CBS69" s="53"/>
      <c r="CBT69" s="53"/>
      <c r="CBU69" s="53"/>
      <c r="CBV69" s="53"/>
      <c r="CBW69" s="53"/>
      <c r="CBX69" s="53"/>
      <c r="CBY69" s="53"/>
      <c r="CBZ69" s="53"/>
      <c r="CCA69" s="53"/>
      <c r="CCB69" s="53"/>
      <c r="CCC69" s="53"/>
      <c r="CCD69" s="53"/>
      <c r="CCE69" s="53"/>
      <c r="CCF69" s="53"/>
      <c r="CCG69" s="53"/>
      <c r="CCH69" s="53"/>
      <c r="CCI69" s="53"/>
      <c r="CCJ69" s="53"/>
      <c r="CCK69" s="53"/>
      <c r="CCL69" s="53"/>
      <c r="CCM69" s="53"/>
      <c r="CCN69" s="53"/>
      <c r="CCO69" s="53"/>
      <c r="CCP69" s="53"/>
      <c r="CCQ69" s="53"/>
      <c r="CCR69" s="53"/>
      <c r="CCS69" s="53"/>
      <c r="CCT69" s="53"/>
      <c r="CCU69" s="53"/>
      <c r="CCV69" s="53"/>
      <c r="CCW69" s="53"/>
      <c r="CCX69" s="53"/>
      <c r="CCY69" s="53"/>
      <c r="CCZ69" s="53"/>
      <c r="CDA69" s="53"/>
      <c r="CDB69" s="53"/>
      <c r="CDC69" s="53"/>
      <c r="CDD69" s="53"/>
      <c r="CDE69" s="53"/>
      <c r="CDF69" s="53"/>
      <c r="CDG69" s="53"/>
      <c r="CDH69" s="53"/>
      <c r="CDI69" s="53"/>
      <c r="CDJ69" s="53"/>
      <c r="CDK69" s="53"/>
      <c r="CDL69" s="53"/>
      <c r="CDM69" s="53"/>
      <c r="CDN69" s="53"/>
      <c r="CDO69" s="53"/>
      <c r="CDP69" s="53"/>
      <c r="CDQ69" s="53"/>
      <c r="CDR69" s="53"/>
      <c r="CDS69" s="53"/>
      <c r="CDT69" s="53"/>
      <c r="CDU69" s="53"/>
      <c r="CDV69" s="53"/>
      <c r="CDW69" s="53"/>
      <c r="CDX69" s="53"/>
      <c r="CDY69" s="53"/>
      <c r="CDZ69" s="53"/>
      <c r="CEA69" s="53"/>
      <c r="CEB69" s="53"/>
      <c r="CEC69" s="53"/>
      <c r="CED69" s="53"/>
      <c r="CEE69" s="53"/>
      <c r="CEF69" s="53"/>
      <c r="CEG69" s="53"/>
      <c r="CEH69" s="53"/>
      <c r="CEI69" s="53"/>
      <c r="CEJ69" s="53"/>
      <c r="CEK69" s="53"/>
      <c r="CEL69" s="53"/>
      <c r="CEM69" s="53"/>
      <c r="CEN69" s="53"/>
      <c r="CEO69" s="53"/>
      <c r="CEP69" s="53"/>
      <c r="CEQ69" s="53"/>
      <c r="CER69" s="53"/>
      <c r="CES69" s="53"/>
      <c r="CET69" s="53"/>
      <c r="CEU69" s="53"/>
      <c r="CEV69" s="53"/>
      <c r="CEW69" s="53"/>
      <c r="CEX69" s="53"/>
      <c r="CEY69" s="53"/>
      <c r="CEZ69" s="53"/>
      <c r="CFA69" s="53"/>
      <c r="CFB69" s="53"/>
      <c r="CFC69" s="53"/>
      <c r="CFD69" s="53"/>
      <c r="CFE69" s="53"/>
      <c r="CFF69" s="53"/>
      <c r="CFG69" s="53"/>
      <c r="CFH69" s="53"/>
      <c r="CFI69" s="53"/>
      <c r="CFJ69" s="53"/>
      <c r="CFK69" s="53"/>
      <c r="CFL69" s="53"/>
      <c r="CFM69" s="53"/>
      <c r="CFN69" s="53"/>
      <c r="CFO69" s="53"/>
      <c r="CFP69" s="53"/>
      <c r="CFQ69" s="53"/>
      <c r="CFR69" s="53"/>
      <c r="CFS69" s="53"/>
      <c r="CFT69" s="53"/>
      <c r="CFU69" s="53"/>
      <c r="CFV69" s="53"/>
      <c r="CFW69" s="53"/>
      <c r="CFX69" s="53"/>
      <c r="CFY69" s="53"/>
      <c r="CFZ69" s="53"/>
      <c r="CGA69" s="53"/>
      <c r="CGB69" s="53"/>
      <c r="CGC69" s="53"/>
      <c r="CGD69" s="53"/>
      <c r="CGE69" s="53"/>
      <c r="CGF69" s="53"/>
      <c r="CGG69" s="53"/>
      <c r="CGH69" s="53"/>
      <c r="CGI69" s="53"/>
      <c r="CGJ69" s="53"/>
      <c r="CGK69" s="53"/>
      <c r="CGL69" s="53"/>
      <c r="CGM69" s="53"/>
      <c r="CGN69" s="53"/>
      <c r="CGO69" s="53"/>
      <c r="CGP69" s="53"/>
      <c r="CGQ69" s="53"/>
      <c r="CGR69" s="53"/>
      <c r="CGS69" s="53"/>
      <c r="CGT69" s="53"/>
      <c r="CGU69" s="53"/>
      <c r="CGV69" s="53"/>
      <c r="CGW69" s="53"/>
      <c r="CGX69" s="53"/>
      <c r="CGY69" s="53"/>
      <c r="CGZ69" s="53"/>
      <c r="CHA69" s="53"/>
      <c r="CHB69" s="53"/>
      <c r="CHC69" s="53"/>
      <c r="CHD69" s="53"/>
      <c r="CHE69" s="53"/>
      <c r="CHF69" s="53"/>
      <c r="CHG69" s="53"/>
      <c r="CHH69" s="53"/>
      <c r="CHI69" s="53"/>
      <c r="CHJ69" s="53"/>
      <c r="CHK69" s="53"/>
      <c r="CHL69" s="53"/>
      <c r="CHM69" s="53"/>
      <c r="CHN69" s="53"/>
      <c r="CHO69" s="53"/>
      <c r="CHP69" s="53"/>
      <c r="CHQ69" s="53"/>
      <c r="CHR69" s="53"/>
      <c r="CHS69" s="53"/>
      <c r="CHT69" s="53"/>
      <c r="CHU69" s="53"/>
      <c r="CHV69" s="53"/>
      <c r="CHW69" s="53"/>
      <c r="CHX69" s="53"/>
      <c r="CHY69" s="53"/>
      <c r="CHZ69" s="53"/>
      <c r="CIA69" s="53"/>
      <c r="CIB69" s="53"/>
      <c r="CIC69" s="53"/>
      <c r="CID69" s="53"/>
      <c r="CIE69" s="53"/>
      <c r="CIF69" s="53"/>
      <c r="CIG69" s="53"/>
      <c r="CIH69" s="53"/>
      <c r="CII69" s="53"/>
      <c r="CIJ69" s="53"/>
      <c r="CIK69" s="53"/>
      <c r="CIL69" s="53"/>
      <c r="CIM69" s="53"/>
      <c r="CIN69" s="53"/>
      <c r="CIO69" s="53"/>
      <c r="CIP69" s="53"/>
      <c r="CIQ69" s="53"/>
      <c r="CIR69" s="53"/>
      <c r="CIS69" s="53"/>
      <c r="CIT69" s="53"/>
      <c r="CIU69" s="53"/>
      <c r="CIV69" s="53"/>
      <c r="CIW69" s="53"/>
      <c r="CIX69" s="53"/>
      <c r="CIY69" s="53"/>
      <c r="CIZ69" s="53"/>
      <c r="CJA69" s="53"/>
      <c r="CJB69" s="53"/>
      <c r="CJC69" s="53"/>
      <c r="CJD69" s="53"/>
      <c r="CJE69" s="53"/>
      <c r="CJF69" s="53"/>
      <c r="CJG69" s="53"/>
      <c r="CJH69" s="53"/>
      <c r="CJI69" s="53"/>
      <c r="CJJ69" s="53"/>
      <c r="CJK69" s="53"/>
      <c r="CJL69" s="53"/>
      <c r="CJM69" s="53"/>
      <c r="CJN69" s="53"/>
      <c r="CJO69" s="53"/>
      <c r="CJP69" s="53"/>
      <c r="CJQ69" s="53"/>
      <c r="CJR69" s="53"/>
      <c r="CJS69" s="53"/>
      <c r="CJT69" s="53"/>
      <c r="CJU69" s="53"/>
      <c r="CJV69" s="53"/>
      <c r="CJW69" s="53"/>
      <c r="CJX69" s="53"/>
      <c r="CJY69" s="53"/>
      <c r="CJZ69" s="53"/>
      <c r="CKA69" s="53"/>
      <c r="CKB69" s="53"/>
      <c r="CKC69" s="53"/>
      <c r="CKD69" s="53"/>
      <c r="CKE69" s="53"/>
      <c r="CKF69" s="53"/>
      <c r="CKG69" s="53"/>
      <c r="CKH69" s="53"/>
      <c r="CKI69" s="53"/>
      <c r="CKJ69" s="53"/>
      <c r="CKK69" s="53"/>
      <c r="CKL69" s="53"/>
      <c r="CKM69" s="53"/>
      <c r="CKN69" s="53"/>
      <c r="CKO69" s="53"/>
      <c r="CKP69" s="53"/>
      <c r="CKQ69" s="53"/>
      <c r="CKR69" s="53"/>
      <c r="CKS69" s="53"/>
      <c r="CKT69" s="53"/>
      <c r="CKU69" s="53"/>
      <c r="CKV69" s="53"/>
      <c r="CKW69" s="53"/>
      <c r="CKX69" s="53"/>
      <c r="CKY69" s="53"/>
      <c r="CKZ69" s="53"/>
      <c r="CLA69" s="53"/>
      <c r="CLB69" s="53"/>
      <c r="CLC69" s="53"/>
      <c r="CLD69" s="53"/>
      <c r="CLE69" s="53"/>
      <c r="CLF69" s="53"/>
      <c r="CLG69" s="53"/>
      <c r="CLH69" s="53"/>
      <c r="CLI69" s="53"/>
      <c r="CLJ69" s="53"/>
      <c r="CLK69" s="53"/>
      <c r="CLL69" s="53"/>
      <c r="CLM69" s="53"/>
      <c r="CLN69" s="53"/>
      <c r="CLO69" s="53"/>
      <c r="CLP69" s="53"/>
      <c r="CLQ69" s="53"/>
      <c r="CLR69" s="53"/>
      <c r="CLS69" s="53"/>
      <c r="CLT69" s="53"/>
      <c r="CLU69" s="53"/>
      <c r="CLV69" s="53"/>
      <c r="CLW69" s="53"/>
      <c r="CLX69" s="53"/>
      <c r="CLY69" s="53"/>
      <c r="CLZ69" s="53"/>
      <c r="CMA69" s="53"/>
      <c r="CMB69" s="53"/>
      <c r="CMC69" s="53"/>
      <c r="CMD69" s="53"/>
      <c r="CME69" s="53"/>
      <c r="CMF69" s="53"/>
      <c r="CMG69" s="53"/>
      <c r="CMH69" s="53"/>
      <c r="CMI69" s="53"/>
      <c r="CMJ69" s="53"/>
      <c r="CMK69" s="53"/>
      <c r="CML69" s="53"/>
      <c r="CMM69" s="53"/>
      <c r="CMN69" s="53"/>
      <c r="CMO69" s="53"/>
      <c r="CMP69" s="53"/>
      <c r="CMQ69" s="53"/>
      <c r="CMR69" s="53"/>
      <c r="CMS69" s="53"/>
      <c r="CMT69" s="53"/>
      <c r="CMU69" s="53"/>
      <c r="CMV69" s="53"/>
      <c r="CMW69" s="53"/>
      <c r="CMX69" s="53"/>
      <c r="CMY69" s="53"/>
      <c r="CMZ69" s="53"/>
      <c r="CNA69" s="53"/>
      <c r="CNB69" s="53"/>
      <c r="CNC69" s="53"/>
      <c r="CND69" s="53"/>
      <c r="CNE69" s="53"/>
      <c r="CNF69" s="53"/>
      <c r="CNG69" s="53"/>
      <c r="CNH69" s="53"/>
      <c r="CNI69" s="53"/>
      <c r="CNJ69" s="53"/>
      <c r="CNK69" s="53"/>
      <c r="CNL69" s="53"/>
      <c r="CNM69" s="53"/>
      <c r="CNN69" s="53"/>
      <c r="CNO69" s="53"/>
      <c r="CNP69" s="53"/>
      <c r="CNQ69" s="53"/>
      <c r="CNR69" s="53"/>
      <c r="CNS69" s="53"/>
      <c r="CNT69" s="53"/>
      <c r="CNU69" s="53"/>
      <c r="CNV69" s="53"/>
      <c r="CNW69" s="53"/>
      <c r="CNX69" s="53"/>
      <c r="CNY69" s="53"/>
      <c r="CNZ69" s="53"/>
      <c r="COA69" s="53"/>
      <c r="COB69" s="53"/>
      <c r="COC69" s="53"/>
      <c r="COD69" s="53"/>
      <c r="COE69" s="53"/>
      <c r="COF69" s="53"/>
      <c r="COG69" s="53"/>
      <c r="COH69" s="53"/>
      <c r="COI69" s="53"/>
      <c r="COJ69" s="53"/>
      <c r="COK69" s="53"/>
      <c r="COL69" s="53"/>
      <c r="COM69" s="53"/>
      <c r="CON69" s="53"/>
      <c r="COO69" s="53"/>
      <c r="COP69" s="53"/>
      <c r="COQ69" s="53"/>
      <c r="COR69" s="53"/>
      <c r="COS69" s="53"/>
      <c r="COT69" s="53"/>
      <c r="COU69" s="53"/>
      <c r="COV69" s="53"/>
      <c r="COW69" s="53"/>
      <c r="COX69" s="53"/>
      <c r="COY69" s="53"/>
      <c r="COZ69" s="53"/>
      <c r="CPA69" s="53"/>
      <c r="CPB69" s="53"/>
      <c r="CPC69" s="53"/>
      <c r="CPD69" s="53"/>
      <c r="CPE69" s="53"/>
      <c r="CPF69" s="53"/>
      <c r="CPG69" s="53"/>
      <c r="CPH69" s="53"/>
      <c r="CPI69" s="53"/>
      <c r="CPJ69" s="53"/>
      <c r="CPK69" s="53"/>
      <c r="CPL69" s="53"/>
      <c r="CPM69" s="53"/>
      <c r="CPN69" s="53"/>
      <c r="CPO69" s="53"/>
      <c r="CPP69" s="53"/>
      <c r="CPQ69" s="53"/>
      <c r="CPR69" s="53"/>
      <c r="CPS69" s="53"/>
      <c r="CPT69" s="53"/>
      <c r="CPU69" s="53"/>
      <c r="CPV69" s="53"/>
      <c r="CPW69" s="53"/>
      <c r="CPX69" s="53"/>
      <c r="CPY69" s="53"/>
      <c r="CPZ69" s="53"/>
      <c r="CQA69" s="53"/>
      <c r="CQB69" s="53"/>
      <c r="CQC69" s="53"/>
      <c r="CQD69" s="53"/>
      <c r="CQE69" s="53"/>
      <c r="CQF69" s="53"/>
      <c r="CQG69" s="53"/>
      <c r="CQH69" s="53"/>
      <c r="CQI69" s="53"/>
      <c r="CQJ69" s="53"/>
      <c r="CQK69" s="53"/>
      <c r="CQL69" s="53"/>
      <c r="CQM69" s="53"/>
      <c r="CQN69" s="53"/>
      <c r="CQO69" s="53"/>
      <c r="CQP69" s="53"/>
      <c r="CQQ69" s="53"/>
      <c r="CQR69" s="53"/>
      <c r="CQS69" s="53"/>
      <c r="CQT69" s="53"/>
      <c r="CQU69" s="53"/>
      <c r="CQV69" s="53"/>
      <c r="CQW69" s="53"/>
      <c r="CQX69" s="53"/>
      <c r="CQY69" s="53"/>
      <c r="CQZ69" s="53"/>
      <c r="CRA69" s="53"/>
      <c r="CRB69" s="53"/>
      <c r="CRC69" s="53"/>
      <c r="CRD69" s="53"/>
      <c r="CRE69" s="53"/>
      <c r="CRF69" s="53"/>
      <c r="CRG69" s="53"/>
      <c r="CRH69" s="53"/>
      <c r="CRI69" s="53"/>
      <c r="CRJ69" s="53"/>
      <c r="CRK69" s="53"/>
      <c r="CRL69" s="53"/>
      <c r="CRM69" s="53"/>
      <c r="CRN69" s="53"/>
      <c r="CRO69" s="53"/>
      <c r="CRP69" s="53"/>
      <c r="CRQ69" s="53"/>
      <c r="CRR69" s="53"/>
      <c r="CRS69" s="53"/>
      <c r="CRT69" s="53"/>
      <c r="CRU69" s="53"/>
      <c r="CRV69" s="53"/>
      <c r="CRW69" s="53"/>
      <c r="CRX69" s="53"/>
      <c r="CRY69" s="53"/>
      <c r="CRZ69" s="53"/>
      <c r="CSA69" s="53"/>
      <c r="CSB69" s="53"/>
      <c r="CSC69" s="53"/>
      <c r="CSD69" s="53"/>
      <c r="CSE69" s="53"/>
      <c r="CSF69" s="53"/>
      <c r="CSG69" s="53"/>
      <c r="CSH69" s="53"/>
      <c r="CSI69" s="53"/>
      <c r="CSJ69" s="53"/>
      <c r="CSK69" s="53"/>
      <c r="CSL69" s="53"/>
      <c r="CSM69" s="53"/>
      <c r="CSN69" s="53"/>
      <c r="CSO69" s="53"/>
      <c r="CSP69" s="53"/>
      <c r="CSQ69" s="53"/>
      <c r="CSR69" s="53"/>
      <c r="CSS69" s="53"/>
      <c r="CST69" s="53"/>
      <c r="CSU69" s="53"/>
      <c r="CSV69" s="53"/>
      <c r="CSW69" s="53"/>
      <c r="CSX69" s="53"/>
      <c r="CSY69" s="53"/>
      <c r="CSZ69" s="53"/>
      <c r="CTA69" s="53"/>
      <c r="CTB69" s="53"/>
      <c r="CTC69" s="53"/>
      <c r="CTD69" s="53"/>
      <c r="CTE69" s="53"/>
      <c r="CTF69" s="53"/>
      <c r="CTG69" s="53"/>
      <c r="CTH69" s="53"/>
      <c r="CTI69" s="53"/>
      <c r="CTJ69" s="53"/>
      <c r="CTK69" s="53"/>
      <c r="CTL69" s="53"/>
      <c r="CTM69" s="53"/>
      <c r="CTN69" s="53"/>
      <c r="CTO69" s="53"/>
      <c r="CTP69" s="53"/>
      <c r="CTQ69" s="53"/>
      <c r="CTR69" s="53"/>
      <c r="CTS69" s="53"/>
      <c r="CTT69" s="53"/>
      <c r="CTU69" s="53"/>
      <c r="CTV69" s="53"/>
      <c r="CTW69" s="53"/>
      <c r="CTX69" s="53"/>
      <c r="CTY69" s="53"/>
      <c r="CTZ69" s="53"/>
      <c r="CUA69" s="53"/>
      <c r="CUB69" s="53"/>
      <c r="CUC69" s="53"/>
      <c r="CUD69" s="53"/>
      <c r="CUE69" s="53"/>
      <c r="CUF69" s="53"/>
      <c r="CUG69" s="53"/>
      <c r="CUH69" s="53"/>
      <c r="CUI69" s="53"/>
      <c r="CUJ69" s="53"/>
      <c r="CUK69" s="53"/>
      <c r="CUL69" s="53"/>
      <c r="CUM69" s="53"/>
      <c r="CUN69" s="53"/>
      <c r="CUO69" s="53"/>
      <c r="CUP69" s="53"/>
      <c r="CUQ69" s="53"/>
      <c r="CUR69" s="53"/>
      <c r="CUS69" s="53"/>
      <c r="CUT69" s="53"/>
      <c r="CUU69" s="53"/>
      <c r="CUV69" s="53"/>
      <c r="CUW69" s="53"/>
      <c r="CUX69" s="53"/>
      <c r="CUY69" s="53"/>
      <c r="CUZ69" s="53"/>
      <c r="CVA69" s="53"/>
      <c r="CVB69" s="53"/>
      <c r="CVC69" s="53"/>
      <c r="CVD69" s="53"/>
      <c r="CVE69" s="53"/>
      <c r="CVF69" s="53"/>
      <c r="CVG69" s="53"/>
      <c r="CVH69" s="53"/>
      <c r="CVI69" s="53"/>
      <c r="CVJ69" s="53"/>
      <c r="CVK69" s="53"/>
      <c r="CVL69" s="53"/>
      <c r="CVM69" s="53"/>
      <c r="CVN69" s="53"/>
      <c r="CVO69" s="53"/>
      <c r="CVP69" s="53"/>
      <c r="CVQ69" s="53"/>
      <c r="CVR69" s="53"/>
      <c r="CVS69" s="53"/>
      <c r="CVT69" s="53"/>
      <c r="CVU69" s="53"/>
      <c r="CVV69" s="53"/>
      <c r="CVW69" s="53"/>
      <c r="CVX69" s="53"/>
      <c r="CVY69" s="53"/>
      <c r="CVZ69" s="53"/>
      <c r="CWA69" s="53"/>
      <c r="CWB69" s="53"/>
      <c r="CWC69" s="53"/>
      <c r="CWD69" s="53"/>
      <c r="CWE69" s="53"/>
      <c r="CWF69" s="53"/>
      <c r="CWG69" s="53"/>
      <c r="CWH69" s="53"/>
      <c r="CWI69" s="53"/>
      <c r="CWJ69" s="53"/>
      <c r="CWK69" s="53"/>
      <c r="CWL69" s="53"/>
      <c r="CWM69" s="53"/>
      <c r="CWN69" s="53"/>
      <c r="CWO69" s="53"/>
      <c r="CWP69" s="53"/>
      <c r="CWQ69" s="53"/>
      <c r="CWR69" s="53"/>
      <c r="CWS69" s="53"/>
      <c r="CWT69" s="53"/>
      <c r="CWU69" s="53"/>
      <c r="CWV69" s="53"/>
      <c r="CWW69" s="53"/>
      <c r="CWX69" s="53"/>
      <c r="CWY69" s="53"/>
      <c r="CWZ69" s="53"/>
      <c r="CXA69" s="53"/>
      <c r="CXB69" s="53"/>
      <c r="CXC69" s="53"/>
      <c r="CXD69" s="53"/>
      <c r="CXE69" s="53"/>
      <c r="CXF69" s="53"/>
      <c r="CXG69" s="53"/>
      <c r="CXH69" s="53"/>
      <c r="CXI69" s="53"/>
      <c r="CXJ69" s="53"/>
      <c r="CXK69" s="53"/>
      <c r="CXL69" s="53"/>
      <c r="CXM69" s="53"/>
      <c r="CXN69" s="53"/>
      <c r="CXO69" s="53"/>
      <c r="CXP69" s="53"/>
      <c r="CXQ69" s="53"/>
      <c r="CXR69" s="53"/>
      <c r="CXS69" s="53"/>
      <c r="CXT69" s="53"/>
      <c r="CXU69" s="53"/>
      <c r="CXV69" s="53"/>
      <c r="CXW69" s="53"/>
      <c r="CXX69" s="53"/>
      <c r="CXY69" s="53"/>
      <c r="CXZ69" s="53"/>
      <c r="CYA69" s="53"/>
      <c r="CYB69" s="53"/>
      <c r="CYC69" s="53"/>
      <c r="CYD69" s="53"/>
      <c r="CYE69" s="53"/>
      <c r="CYF69" s="53"/>
      <c r="CYG69" s="53"/>
      <c r="CYH69" s="53"/>
      <c r="CYI69" s="53"/>
      <c r="CYJ69" s="53"/>
      <c r="CYK69" s="53"/>
      <c r="CYL69" s="53"/>
      <c r="CYM69" s="53"/>
      <c r="CYN69" s="53"/>
      <c r="CYO69" s="53"/>
      <c r="CYP69" s="53"/>
      <c r="CYQ69" s="53"/>
      <c r="CYR69" s="53"/>
      <c r="CYS69" s="53"/>
      <c r="CYT69" s="53"/>
      <c r="CYU69" s="53"/>
      <c r="CYV69" s="53"/>
      <c r="CYW69" s="53"/>
      <c r="CYX69" s="53"/>
      <c r="CYY69" s="53"/>
      <c r="CYZ69" s="53"/>
      <c r="CZA69" s="53"/>
      <c r="CZB69" s="53"/>
      <c r="CZC69" s="53"/>
      <c r="CZD69" s="53"/>
      <c r="CZE69" s="53"/>
      <c r="CZF69" s="53"/>
      <c r="CZG69" s="53"/>
      <c r="CZH69" s="53"/>
      <c r="CZI69" s="53"/>
      <c r="CZJ69" s="53"/>
      <c r="CZK69" s="53"/>
      <c r="CZL69" s="53"/>
      <c r="CZM69" s="53"/>
      <c r="CZN69" s="53"/>
      <c r="CZO69" s="53"/>
      <c r="CZP69" s="53"/>
      <c r="CZQ69" s="53"/>
      <c r="CZR69" s="53"/>
      <c r="CZS69" s="53"/>
      <c r="CZT69" s="53"/>
      <c r="CZU69" s="53"/>
      <c r="CZV69" s="53"/>
      <c r="CZW69" s="53"/>
      <c r="CZX69" s="53"/>
      <c r="CZY69" s="53"/>
      <c r="CZZ69" s="53"/>
      <c r="DAA69" s="53"/>
      <c r="DAB69" s="53"/>
      <c r="DAC69" s="53"/>
      <c r="DAD69" s="53"/>
      <c r="DAE69" s="53"/>
      <c r="DAF69" s="53"/>
      <c r="DAG69" s="53"/>
      <c r="DAH69" s="53"/>
      <c r="DAI69" s="53"/>
      <c r="DAJ69" s="53"/>
      <c r="DAK69" s="53"/>
      <c r="DAL69" s="53"/>
      <c r="DAM69" s="53"/>
      <c r="DAN69" s="53"/>
      <c r="DAO69" s="53"/>
      <c r="DAP69" s="53"/>
      <c r="DAQ69" s="53"/>
      <c r="DAR69" s="53"/>
      <c r="DAS69" s="53"/>
      <c r="DAT69" s="53"/>
      <c r="DAU69" s="53"/>
      <c r="DAV69" s="53"/>
      <c r="DAW69" s="53"/>
      <c r="DAX69" s="53"/>
      <c r="DAY69" s="53"/>
      <c r="DAZ69" s="53"/>
      <c r="DBA69" s="53"/>
      <c r="DBB69" s="53"/>
      <c r="DBC69" s="53"/>
      <c r="DBD69" s="53"/>
      <c r="DBE69" s="53"/>
      <c r="DBF69" s="53"/>
      <c r="DBG69" s="53"/>
      <c r="DBH69" s="53"/>
      <c r="DBI69" s="53"/>
      <c r="DBJ69" s="53"/>
      <c r="DBK69" s="53"/>
      <c r="DBL69" s="53"/>
      <c r="DBM69" s="53"/>
      <c r="DBN69" s="53"/>
      <c r="DBO69" s="53"/>
      <c r="DBP69" s="53"/>
      <c r="DBQ69" s="53"/>
      <c r="DBR69" s="53"/>
      <c r="DBS69" s="53"/>
      <c r="DBT69" s="53"/>
      <c r="DBU69" s="53"/>
      <c r="DBV69" s="53"/>
      <c r="DBW69" s="53"/>
      <c r="DBX69" s="53"/>
      <c r="DBY69" s="53"/>
      <c r="DBZ69" s="53"/>
      <c r="DCA69" s="53"/>
      <c r="DCB69" s="53"/>
      <c r="DCC69" s="53"/>
      <c r="DCD69" s="53"/>
      <c r="DCE69" s="53"/>
      <c r="DCF69" s="53"/>
      <c r="DCG69" s="53"/>
      <c r="DCH69" s="53"/>
      <c r="DCI69" s="53"/>
      <c r="DCJ69" s="53"/>
      <c r="DCK69" s="53"/>
      <c r="DCL69" s="53"/>
      <c r="DCM69" s="53"/>
      <c r="DCN69" s="53"/>
      <c r="DCO69" s="53"/>
      <c r="DCP69" s="53"/>
      <c r="DCQ69" s="53"/>
      <c r="DCR69" s="53"/>
      <c r="DCS69" s="53"/>
      <c r="DCT69" s="53"/>
      <c r="DCU69" s="53"/>
      <c r="DCV69" s="53"/>
      <c r="DCW69" s="53"/>
      <c r="DCX69" s="53"/>
      <c r="DCY69" s="53"/>
      <c r="DCZ69" s="53"/>
      <c r="DDA69" s="53"/>
      <c r="DDB69" s="53"/>
      <c r="DDC69" s="53"/>
      <c r="DDD69" s="53"/>
      <c r="DDE69" s="53"/>
      <c r="DDF69" s="53"/>
      <c r="DDG69" s="53"/>
      <c r="DDH69" s="53"/>
      <c r="DDI69" s="53"/>
      <c r="DDJ69" s="53"/>
      <c r="DDK69" s="53"/>
      <c r="DDL69" s="53"/>
      <c r="DDM69" s="53"/>
      <c r="DDN69" s="53"/>
      <c r="DDO69" s="53"/>
      <c r="DDP69" s="53"/>
      <c r="DDQ69" s="53"/>
      <c r="DDR69" s="53"/>
      <c r="DDS69" s="53"/>
      <c r="DDT69" s="53"/>
      <c r="DDU69" s="53"/>
      <c r="DDV69" s="53"/>
      <c r="DDW69" s="53"/>
      <c r="DDX69" s="53"/>
      <c r="DDY69" s="53"/>
      <c r="DDZ69" s="53"/>
      <c r="DEA69" s="53"/>
      <c r="DEB69" s="53"/>
      <c r="DEC69" s="53"/>
      <c r="DED69" s="53"/>
      <c r="DEE69" s="53"/>
      <c r="DEF69" s="53"/>
      <c r="DEG69" s="53"/>
      <c r="DEH69" s="53"/>
      <c r="DEI69" s="53"/>
      <c r="DEJ69" s="53"/>
      <c r="DEK69" s="53"/>
      <c r="DEL69" s="53"/>
      <c r="DEM69" s="53"/>
      <c r="DEN69" s="53"/>
      <c r="DEO69" s="53"/>
      <c r="DEP69" s="53"/>
      <c r="DEQ69" s="53"/>
      <c r="DER69" s="53"/>
      <c r="DES69" s="53"/>
      <c r="DET69" s="53"/>
      <c r="DEU69" s="53"/>
      <c r="DEV69" s="53"/>
      <c r="DEW69" s="53"/>
      <c r="DEX69" s="53"/>
      <c r="DEY69" s="53"/>
      <c r="DEZ69" s="53"/>
      <c r="DFA69" s="53"/>
      <c r="DFB69" s="53"/>
      <c r="DFC69" s="53"/>
      <c r="DFD69" s="53"/>
      <c r="DFE69" s="53"/>
      <c r="DFF69" s="53"/>
      <c r="DFG69" s="53"/>
      <c r="DFH69" s="53"/>
      <c r="DFI69" s="53"/>
      <c r="DFJ69" s="53"/>
      <c r="DFK69" s="53"/>
      <c r="DFL69" s="53"/>
      <c r="DFM69" s="53"/>
      <c r="DFN69" s="53"/>
      <c r="DFO69" s="53"/>
      <c r="DFP69" s="53"/>
      <c r="DFQ69" s="53"/>
      <c r="DFR69" s="53"/>
      <c r="DFS69" s="53"/>
      <c r="DFT69" s="53"/>
      <c r="DFU69" s="53"/>
      <c r="DFV69" s="53"/>
      <c r="DFW69" s="53"/>
      <c r="DFX69" s="53"/>
      <c r="DFY69" s="53"/>
      <c r="DFZ69" s="53"/>
      <c r="DGA69" s="53"/>
      <c r="DGB69" s="53"/>
      <c r="DGC69" s="53"/>
      <c r="DGD69" s="53"/>
      <c r="DGE69" s="53"/>
      <c r="DGF69" s="53"/>
      <c r="DGG69" s="53"/>
      <c r="DGH69" s="53"/>
      <c r="DGI69" s="53"/>
      <c r="DGJ69" s="53"/>
      <c r="DGK69" s="53"/>
      <c r="DGL69" s="53"/>
      <c r="DGM69" s="53"/>
      <c r="DGN69" s="53"/>
      <c r="DGO69" s="53"/>
      <c r="DGP69" s="53"/>
      <c r="DGQ69" s="53"/>
      <c r="DGR69" s="53"/>
      <c r="DGS69" s="53"/>
      <c r="DGT69" s="53"/>
      <c r="DGU69" s="53"/>
      <c r="DGV69" s="53"/>
      <c r="DGW69" s="53"/>
      <c r="DGX69" s="53"/>
      <c r="DGY69" s="53"/>
      <c r="DGZ69" s="53"/>
      <c r="DHA69" s="53"/>
      <c r="DHB69" s="53"/>
      <c r="DHC69" s="53"/>
      <c r="DHD69" s="53"/>
      <c r="DHE69" s="53"/>
      <c r="DHF69" s="53"/>
      <c r="DHG69" s="53"/>
      <c r="DHH69" s="53"/>
      <c r="DHI69" s="53"/>
      <c r="DHJ69" s="53"/>
      <c r="DHK69" s="53"/>
      <c r="DHL69" s="53"/>
      <c r="DHM69" s="53"/>
      <c r="DHN69" s="53"/>
      <c r="DHO69" s="53"/>
      <c r="DHP69" s="53"/>
      <c r="DHQ69" s="53"/>
      <c r="DHR69" s="53"/>
      <c r="DHS69" s="53"/>
      <c r="DHT69" s="53"/>
      <c r="DHU69" s="53"/>
      <c r="DHV69" s="53"/>
      <c r="DHW69" s="53"/>
      <c r="DHX69" s="53"/>
      <c r="DHY69" s="53"/>
      <c r="DHZ69" s="53"/>
      <c r="DIA69" s="53"/>
      <c r="DIB69" s="53"/>
      <c r="DIC69" s="53"/>
      <c r="DID69" s="53"/>
      <c r="DIE69" s="53"/>
      <c r="DIF69" s="53"/>
      <c r="DIG69" s="53"/>
      <c r="DIH69" s="53"/>
      <c r="DII69" s="53"/>
      <c r="DIJ69" s="53"/>
      <c r="DIK69" s="53"/>
      <c r="DIL69" s="53"/>
      <c r="DIM69" s="53"/>
      <c r="DIN69" s="53"/>
      <c r="DIO69" s="53"/>
      <c r="DIP69" s="53"/>
      <c r="DIQ69" s="53"/>
      <c r="DIR69" s="53"/>
      <c r="DIS69" s="53"/>
      <c r="DIT69" s="53"/>
      <c r="DIU69" s="53"/>
      <c r="DIV69" s="53"/>
      <c r="DIW69" s="53"/>
      <c r="DIX69" s="53"/>
      <c r="DIY69" s="53"/>
      <c r="DIZ69" s="53"/>
      <c r="DJA69" s="53"/>
      <c r="DJB69" s="53"/>
      <c r="DJC69" s="53"/>
      <c r="DJD69" s="53"/>
      <c r="DJE69" s="53"/>
      <c r="DJF69" s="53"/>
      <c r="DJG69" s="53"/>
      <c r="DJH69" s="53"/>
      <c r="DJI69" s="53"/>
      <c r="DJJ69" s="53"/>
      <c r="DJK69" s="53"/>
      <c r="DJL69" s="53"/>
      <c r="DJM69" s="53"/>
      <c r="DJN69" s="53"/>
      <c r="DJO69" s="53"/>
      <c r="DJP69" s="53"/>
      <c r="DJQ69" s="53"/>
      <c r="DJR69" s="53"/>
      <c r="DJS69" s="53"/>
      <c r="DJT69" s="53"/>
      <c r="DJU69" s="53"/>
      <c r="DJV69" s="53"/>
      <c r="DJW69" s="53"/>
      <c r="DJX69" s="53"/>
      <c r="DJY69" s="53"/>
      <c r="DJZ69" s="53"/>
      <c r="DKA69" s="53"/>
      <c r="DKB69" s="53"/>
      <c r="DKC69" s="53"/>
      <c r="DKD69" s="53"/>
      <c r="DKE69" s="53"/>
      <c r="DKF69" s="53"/>
      <c r="DKG69" s="53"/>
      <c r="DKH69" s="53"/>
      <c r="DKI69" s="53"/>
      <c r="DKJ69" s="53"/>
      <c r="DKK69" s="53"/>
      <c r="DKL69" s="53"/>
      <c r="DKM69" s="53"/>
      <c r="DKN69" s="53"/>
      <c r="DKO69" s="53"/>
      <c r="DKP69" s="53"/>
      <c r="DKQ69" s="53"/>
      <c r="DKR69" s="53"/>
      <c r="DKS69" s="53"/>
      <c r="DKT69" s="53"/>
      <c r="DKU69" s="53"/>
      <c r="DKV69" s="53"/>
      <c r="DKW69" s="53"/>
      <c r="DKX69" s="53"/>
      <c r="DKY69" s="53"/>
      <c r="DKZ69" s="53"/>
      <c r="DLA69" s="53"/>
      <c r="DLB69" s="53"/>
      <c r="DLC69" s="53"/>
      <c r="DLD69" s="53"/>
      <c r="DLE69" s="53"/>
      <c r="DLF69" s="53"/>
      <c r="DLG69" s="53"/>
      <c r="DLH69" s="53"/>
      <c r="DLI69" s="53"/>
      <c r="DLJ69" s="53"/>
      <c r="DLK69" s="53"/>
      <c r="DLL69" s="53"/>
      <c r="DLM69" s="53"/>
      <c r="DLN69" s="53"/>
      <c r="DLO69" s="53"/>
      <c r="DLP69" s="53"/>
      <c r="DLQ69" s="53"/>
      <c r="DLR69" s="53"/>
      <c r="DLS69" s="53"/>
      <c r="DLT69" s="53"/>
      <c r="DLU69" s="53"/>
      <c r="DLV69" s="53"/>
      <c r="DLW69" s="53"/>
      <c r="DLX69" s="53"/>
      <c r="DLY69" s="53"/>
      <c r="DLZ69" s="53"/>
      <c r="DMA69" s="53"/>
      <c r="DMB69" s="53"/>
      <c r="DMC69" s="53"/>
      <c r="DMD69" s="53"/>
      <c r="DME69" s="53"/>
      <c r="DMF69" s="53"/>
      <c r="DMG69" s="53"/>
      <c r="DMH69" s="53"/>
      <c r="DMI69" s="53"/>
      <c r="DMJ69" s="53"/>
      <c r="DMK69" s="53"/>
      <c r="DML69" s="53"/>
      <c r="DMM69" s="53"/>
      <c r="DMN69" s="53"/>
      <c r="DMO69" s="53"/>
      <c r="DMP69" s="53"/>
      <c r="DMQ69" s="53"/>
      <c r="DMR69" s="53"/>
      <c r="DMS69" s="53"/>
      <c r="DMT69" s="53"/>
      <c r="DMU69" s="53"/>
      <c r="DMV69" s="53"/>
      <c r="DMW69" s="53"/>
      <c r="DMX69" s="53"/>
      <c r="DMY69" s="53"/>
      <c r="DMZ69" s="53"/>
      <c r="DNA69" s="53"/>
      <c r="DNB69" s="53"/>
      <c r="DNC69" s="53"/>
      <c r="DND69" s="53"/>
      <c r="DNE69" s="53"/>
      <c r="DNF69" s="53"/>
      <c r="DNG69" s="53"/>
      <c r="DNH69" s="53"/>
      <c r="DNI69" s="53"/>
      <c r="DNJ69" s="53"/>
      <c r="DNK69" s="53"/>
      <c r="DNL69" s="53"/>
      <c r="DNM69" s="53"/>
      <c r="DNN69" s="53"/>
      <c r="DNO69" s="53"/>
      <c r="DNP69" s="53"/>
      <c r="DNQ69" s="53"/>
      <c r="DNR69" s="53"/>
      <c r="DNS69" s="53"/>
      <c r="DNT69" s="53"/>
      <c r="DNU69" s="53"/>
      <c r="DNV69" s="53"/>
      <c r="DNW69" s="53"/>
      <c r="DNX69" s="53"/>
      <c r="DNY69" s="53"/>
      <c r="DNZ69" s="53"/>
      <c r="DOA69" s="53"/>
      <c r="DOB69" s="53"/>
      <c r="DOC69" s="53"/>
      <c r="DOD69" s="53"/>
      <c r="DOE69" s="53"/>
      <c r="DOF69" s="53"/>
      <c r="DOG69" s="53"/>
      <c r="DOH69" s="53"/>
      <c r="DOI69" s="53"/>
      <c r="DOJ69" s="53"/>
      <c r="DOK69" s="53"/>
      <c r="DOL69" s="53"/>
      <c r="DOM69" s="53"/>
      <c r="DON69" s="53"/>
      <c r="DOO69" s="53"/>
      <c r="DOP69" s="53"/>
      <c r="DOQ69" s="53"/>
      <c r="DOR69" s="53"/>
      <c r="DOS69" s="53"/>
      <c r="DOT69" s="53"/>
      <c r="DOU69" s="53"/>
      <c r="DOV69" s="53"/>
      <c r="DOW69" s="53"/>
      <c r="DOX69" s="53"/>
      <c r="DOY69" s="53"/>
      <c r="DOZ69" s="53"/>
      <c r="DPA69" s="53"/>
      <c r="DPB69" s="53"/>
      <c r="DPC69" s="53"/>
      <c r="DPD69" s="53"/>
      <c r="DPE69" s="53"/>
      <c r="DPF69" s="53"/>
      <c r="DPG69" s="53"/>
      <c r="DPH69" s="53"/>
      <c r="DPI69" s="53"/>
      <c r="DPJ69" s="53"/>
      <c r="DPK69" s="53"/>
      <c r="DPL69" s="53"/>
      <c r="DPM69" s="53"/>
      <c r="DPN69" s="53"/>
      <c r="DPO69" s="53"/>
      <c r="DPP69" s="53"/>
      <c r="DPQ69" s="53"/>
      <c r="DPR69" s="53"/>
      <c r="DPS69" s="53"/>
      <c r="DPT69" s="53"/>
      <c r="DPU69" s="53"/>
      <c r="DPV69" s="53"/>
      <c r="DPW69" s="53"/>
      <c r="DPX69" s="53"/>
      <c r="DPY69" s="53"/>
      <c r="DPZ69" s="53"/>
      <c r="DQA69" s="53"/>
      <c r="DQB69" s="53"/>
      <c r="DQC69" s="53"/>
      <c r="DQD69" s="53"/>
      <c r="DQE69" s="53"/>
      <c r="DQF69" s="53"/>
      <c r="DQG69" s="53"/>
      <c r="DQH69" s="53"/>
      <c r="DQI69" s="53"/>
      <c r="DQJ69" s="53"/>
      <c r="DQK69" s="53"/>
      <c r="DQL69" s="53"/>
      <c r="DQM69" s="53"/>
      <c r="DQN69" s="53"/>
      <c r="DQO69" s="53"/>
      <c r="DQP69" s="53"/>
      <c r="DQQ69" s="53"/>
      <c r="DQR69" s="53"/>
      <c r="DQS69" s="53"/>
      <c r="DQT69" s="53"/>
      <c r="DQU69" s="53"/>
      <c r="DQV69" s="53"/>
      <c r="DQW69" s="53"/>
      <c r="DQX69" s="53"/>
      <c r="DQY69" s="53"/>
      <c r="DQZ69" s="53"/>
      <c r="DRA69" s="53"/>
      <c r="DRB69" s="53"/>
      <c r="DRC69" s="53"/>
      <c r="DRD69" s="53"/>
      <c r="DRE69" s="53"/>
      <c r="DRF69" s="53"/>
      <c r="DRG69" s="53"/>
      <c r="DRH69" s="53"/>
      <c r="DRI69" s="53"/>
      <c r="DRJ69" s="53"/>
      <c r="DRK69" s="53"/>
      <c r="DRL69" s="53"/>
      <c r="DRM69" s="53"/>
      <c r="DRN69" s="53"/>
      <c r="DRO69" s="53"/>
      <c r="DRP69" s="53"/>
      <c r="DRQ69" s="53"/>
      <c r="DRR69" s="53"/>
      <c r="DRS69" s="53"/>
      <c r="DRT69" s="53"/>
      <c r="DRU69" s="53"/>
      <c r="DRV69" s="53"/>
      <c r="DRW69" s="53"/>
      <c r="DRX69" s="53"/>
      <c r="DRY69" s="53"/>
      <c r="DRZ69" s="53"/>
      <c r="DSA69" s="53"/>
      <c r="DSB69" s="53"/>
      <c r="DSC69" s="53"/>
      <c r="DSD69" s="53"/>
      <c r="DSE69" s="53"/>
      <c r="DSF69" s="53"/>
      <c r="DSG69" s="53"/>
      <c r="DSH69" s="53"/>
      <c r="DSI69" s="53"/>
      <c r="DSJ69" s="53"/>
      <c r="DSK69" s="53"/>
      <c r="DSL69" s="53"/>
      <c r="DSM69" s="53"/>
      <c r="DSN69" s="53"/>
      <c r="DSO69" s="53"/>
      <c r="DSP69" s="53"/>
      <c r="DSQ69" s="53"/>
      <c r="DSR69" s="53"/>
      <c r="DSS69" s="53"/>
      <c r="DST69" s="53"/>
      <c r="DSU69" s="53"/>
      <c r="DSV69" s="53"/>
      <c r="DSW69" s="53"/>
      <c r="DSX69" s="53"/>
      <c r="DSY69" s="53"/>
      <c r="DSZ69" s="53"/>
      <c r="DTA69" s="53"/>
      <c r="DTB69" s="53"/>
      <c r="DTC69" s="53"/>
      <c r="DTD69" s="53"/>
      <c r="DTE69" s="53"/>
      <c r="DTF69" s="53"/>
      <c r="DTG69" s="53"/>
      <c r="DTH69" s="53"/>
      <c r="DTI69" s="53"/>
      <c r="DTJ69" s="53"/>
      <c r="DTK69" s="53"/>
      <c r="DTL69" s="53"/>
      <c r="DTM69" s="53"/>
      <c r="DTN69" s="53"/>
      <c r="DTO69" s="53"/>
      <c r="DTP69" s="53"/>
      <c r="DTQ69" s="53"/>
      <c r="DTR69" s="53"/>
      <c r="DTS69" s="53"/>
      <c r="DTT69" s="53"/>
      <c r="DTU69" s="53"/>
      <c r="DTV69" s="53"/>
      <c r="DTW69" s="53"/>
      <c r="DTX69" s="53"/>
      <c r="DTY69" s="53"/>
      <c r="DTZ69" s="53"/>
      <c r="DUA69" s="53"/>
      <c r="DUB69" s="53"/>
      <c r="DUC69" s="53"/>
      <c r="DUD69" s="53"/>
      <c r="DUE69" s="53"/>
      <c r="DUF69" s="53"/>
      <c r="DUG69" s="53"/>
      <c r="DUH69" s="53"/>
      <c r="DUI69" s="53"/>
      <c r="DUJ69" s="53"/>
      <c r="DUK69" s="53"/>
      <c r="DUL69" s="53"/>
      <c r="DUM69" s="53"/>
      <c r="DUN69" s="53"/>
      <c r="DUO69" s="53"/>
      <c r="DUP69" s="53"/>
      <c r="DUQ69" s="53"/>
      <c r="DUR69" s="53"/>
      <c r="DUS69" s="53"/>
      <c r="DUT69" s="53"/>
      <c r="DUU69" s="53"/>
      <c r="DUV69" s="53"/>
      <c r="DUW69" s="53"/>
      <c r="DUX69" s="53"/>
      <c r="DUY69" s="53"/>
      <c r="DUZ69" s="53"/>
      <c r="DVA69" s="53"/>
      <c r="DVB69" s="53"/>
      <c r="DVC69" s="53"/>
      <c r="DVD69" s="53"/>
      <c r="DVE69" s="53"/>
      <c r="DVF69" s="53"/>
      <c r="DVG69" s="53"/>
      <c r="DVH69" s="53"/>
      <c r="DVI69" s="53"/>
      <c r="DVJ69" s="53"/>
      <c r="DVK69" s="53"/>
      <c r="DVL69" s="53"/>
      <c r="DVM69" s="53"/>
      <c r="DVN69" s="53"/>
      <c r="DVO69" s="53"/>
      <c r="DVP69" s="53"/>
      <c r="DVQ69" s="53"/>
      <c r="DVR69" s="53"/>
      <c r="DVS69" s="53"/>
      <c r="DVT69" s="53"/>
      <c r="DVU69" s="53"/>
      <c r="DVV69" s="53"/>
      <c r="DVW69" s="53"/>
      <c r="DVX69" s="53"/>
      <c r="DVY69" s="53"/>
      <c r="DVZ69" s="53"/>
      <c r="DWA69" s="53"/>
      <c r="DWB69" s="53"/>
      <c r="DWC69" s="53"/>
      <c r="DWD69" s="53"/>
      <c r="DWE69" s="53"/>
      <c r="DWF69" s="53"/>
      <c r="DWG69" s="53"/>
      <c r="DWH69" s="53"/>
      <c r="DWI69" s="53"/>
      <c r="DWJ69" s="53"/>
      <c r="DWK69" s="53"/>
      <c r="DWL69" s="53"/>
      <c r="DWM69" s="53"/>
      <c r="DWN69" s="53"/>
      <c r="DWO69" s="53"/>
      <c r="DWP69" s="53"/>
      <c r="DWQ69" s="53"/>
      <c r="DWR69" s="53"/>
      <c r="DWS69" s="53"/>
      <c r="DWT69" s="53"/>
      <c r="DWU69" s="53"/>
      <c r="DWV69" s="53"/>
      <c r="DWW69" s="53"/>
      <c r="DWX69" s="53"/>
      <c r="DWY69" s="53"/>
      <c r="DWZ69" s="53"/>
      <c r="DXA69" s="53"/>
      <c r="DXB69" s="53"/>
      <c r="DXC69" s="53"/>
      <c r="DXD69" s="53"/>
      <c r="DXE69" s="53"/>
      <c r="DXF69" s="53"/>
      <c r="DXG69" s="53"/>
      <c r="DXH69" s="53"/>
      <c r="DXI69" s="53"/>
      <c r="DXJ69" s="53"/>
      <c r="DXK69" s="53"/>
      <c r="DXL69" s="53"/>
      <c r="DXM69" s="53"/>
      <c r="DXN69" s="53"/>
      <c r="DXO69" s="53"/>
      <c r="DXP69" s="53"/>
      <c r="DXQ69" s="53"/>
      <c r="DXR69" s="53"/>
      <c r="DXS69" s="53"/>
      <c r="DXT69" s="53"/>
      <c r="DXU69" s="53"/>
      <c r="DXV69" s="53"/>
      <c r="DXW69" s="53"/>
      <c r="DXX69" s="53"/>
      <c r="DXY69" s="53"/>
      <c r="DXZ69" s="53"/>
      <c r="DYA69" s="53"/>
      <c r="DYB69" s="53"/>
      <c r="DYC69" s="53"/>
      <c r="DYD69" s="53"/>
      <c r="DYE69" s="53"/>
      <c r="DYF69" s="53"/>
      <c r="DYG69" s="53"/>
      <c r="DYH69" s="53"/>
      <c r="DYI69" s="53"/>
      <c r="DYJ69" s="53"/>
      <c r="DYK69" s="53"/>
      <c r="DYL69" s="53"/>
      <c r="DYM69" s="53"/>
      <c r="DYN69" s="53"/>
      <c r="DYO69" s="53"/>
      <c r="DYP69" s="53"/>
      <c r="DYQ69" s="53"/>
      <c r="DYR69" s="53"/>
      <c r="DYS69" s="53"/>
      <c r="DYT69" s="53"/>
      <c r="DYU69" s="53"/>
      <c r="DYV69" s="53"/>
      <c r="DYW69" s="53"/>
      <c r="DYX69" s="53"/>
      <c r="DYY69" s="53"/>
      <c r="DYZ69" s="53"/>
      <c r="DZA69" s="53"/>
      <c r="DZB69" s="53"/>
      <c r="DZC69" s="53"/>
      <c r="DZD69" s="53"/>
      <c r="DZE69" s="53"/>
      <c r="DZF69" s="53"/>
      <c r="DZG69" s="53"/>
      <c r="DZH69" s="53"/>
      <c r="DZI69" s="53"/>
      <c r="DZJ69" s="53"/>
      <c r="DZK69" s="53"/>
      <c r="DZL69" s="53"/>
      <c r="DZM69" s="53"/>
      <c r="DZN69" s="53"/>
      <c r="DZO69" s="53"/>
      <c r="DZP69" s="53"/>
      <c r="DZQ69" s="53"/>
      <c r="DZR69" s="53"/>
      <c r="DZS69" s="53"/>
      <c r="DZT69" s="53"/>
      <c r="DZU69" s="53"/>
      <c r="DZV69" s="53"/>
      <c r="DZW69" s="53"/>
      <c r="DZX69" s="53"/>
      <c r="DZY69" s="53"/>
      <c r="DZZ69" s="53"/>
      <c r="EAA69" s="53"/>
      <c r="EAB69" s="53"/>
      <c r="EAC69" s="53"/>
      <c r="EAD69" s="53"/>
      <c r="EAE69" s="53"/>
      <c r="EAF69" s="53"/>
      <c r="EAG69" s="53"/>
      <c r="EAH69" s="53"/>
      <c r="EAI69" s="53"/>
      <c r="EAJ69" s="53"/>
      <c r="EAK69" s="53"/>
      <c r="EAL69" s="53"/>
      <c r="EAM69" s="53"/>
      <c r="EAN69" s="53"/>
      <c r="EAO69" s="53"/>
      <c r="EAP69" s="53"/>
      <c r="EAQ69" s="53"/>
      <c r="EAR69" s="53"/>
      <c r="EAS69" s="53"/>
      <c r="EAT69" s="53"/>
      <c r="EAU69" s="53"/>
      <c r="EAV69" s="53"/>
      <c r="EAW69" s="53"/>
      <c r="EAX69" s="53"/>
      <c r="EAY69" s="53"/>
      <c r="EAZ69" s="53"/>
      <c r="EBA69" s="53"/>
      <c r="EBB69" s="53"/>
      <c r="EBC69" s="53"/>
      <c r="EBD69" s="53"/>
      <c r="EBE69" s="53"/>
      <c r="EBF69" s="53"/>
      <c r="EBG69" s="53"/>
      <c r="EBH69" s="53"/>
      <c r="EBI69" s="53"/>
      <c r="EBJ69" s="53"/>
      <c r="EBK69" s="53"/>
      <c r="EBL69" s="53"/>
      <c r="EBM69" s="53"/>
      <c r="EBN69" s="53"/>
      <c r="EBO69" s="53"/>
      <c r="EBP69" s="53"/>
      <c r="EBQ69" s="53"/>
      <c r="EBR69" s="53"/>
      <c r="EBS69" s="53"/>
      <c r="EBT69" s="53"/>
      <c r="EBU69" s="53"/>
      <c r="EBV69" s="53"/>
      <c r="EBW69" s="53"/>
      <c r="EBX69" s="53"/>
      <c r="EBY69" s="53"/>
      <c r="EBZ69" s="53"/>
      <c r="ECA69" s="53"/>
      <c r="ECB69" s="53"/>
      <c r="ECC69" s="53"/>
      <c r="ECD69" s="53"/>
      <c r="ECE69" s="53"/>
      <c r="ECF69" s="53"/>
      <c r="ECG69" s="53"/>
      <c r="ECH69" s="53"/>
      <c r="ECI69" s="53"/>
      <c r="ECJ69" s="53"/>
      <c r="ECK69" s="53"/>
      <c r="ECL69" s="53"/>
      <c r="ECM69" s="53"/>
      <c r="ECN69" s="53"/>
      <c r="ECO69" s="53"/>
      <c r="ECP69" s="53"/>
      <c r="ECQ69" s="53"/>
      <c r="ECR69" s="53"/>
      <c r="ECS69" s="53"/>
      <c r="ECT69" s="53"/>
      <c r="ECU69" s="53"/>
      <c r="ECV69" s="53"/>
      <c r="ECW69" s="53"/>
      <c r="ECX69" s="53"/>
      <c r="ECY69" s="53"/>
      <c r="ECZ69" s="53"/>
      <c r="EDA69" s="53"/>
      <c r="EDB69" s="53"/>
      <c r="EDC69" s="53"/>
      <c r="EDD69" s="53"/>
      <c r="EDE69" s="53"/>
      <c r="EDF69" s="53"/>
      <c r="EDG69" s="53"/>
      <c r="EDH69" s="53"/>
      <c r="EDI69" s="53"/>
      <c r="EDJ69" s="53"/>
      <c r="EDK69" s="53"/>
      <c r="EDL69" s="53"/>
      <c r="EDM69" s="53"/>
      <c r="EDN69" s="53"/>
      <c r="EDO69" s="53"/>
      <c r="EDP69" s="53"/>
      <c r="EDQ69" s="53"/>
      <c r="EDR69" s="53"/>
      <c r="EDS69" s="53"/>
      <c r="EDT69" s="53"/>
      <c r="EDU69" s="53"/>
      <c r="EDV69" s="53"/>
      <c r="EDW69" s="53"/>
      <c r="EDX69" s="53"/>
      <c r="EDY69" s="53"/>
      <c r="EDZ69" s="53"/>
      <c r="EEA69" s="53"/>
      <c r="EEB69" s="53"/>
      <c r="EEC69" s="53"/>
      <c r="EED69" s="53"/>
      <c r="EEE69" s="53"/>
      <c r="EEF69" s="53"/>
      <c r="EEG69" s="53"/>
      <c r="EEH69" s="53"/>
      <c r="EEI69" s="53"/>
      <c r="EEJ69" s="53"/>
      <c r="EEK69" s="53"/>
      <c r="EEL69" s="53"/>
      <c r="EEM69" s="53"/>
      <c r="EEN69" s="53"/>
      <c r="EEO69" s="53"/>
      <c r="EEP69" s="53"/>
      <c r="EEQ69" s="53"/>
      <c r="EER69" s="53"/>
      <c r="EES69" s="53"/>
      <c r="EET69" s="53"/>
      <c r="EEU69" s="53"/>
      <c r="EEV69" s="53"/>
      <c r="EEW69" s="53"/>
      <c r="EEX69" s="53"/>
      <c r="EEY69" s="53"/>
      <c r="EEZ69" s="53"/>
      <c r="EFA69" s="53"/>
      <c r="EFB69" s="53"/>
      <c r="EFC69" s="53"/>
      <c r="EFD69" s="53"/>
      <c r="EFE69" s="53"/>
      <c r="EFF69" s="53"/>
      <c r="EFG69" s="53"/>
      <c r="EFH69" s="53"/>
      <c r="EFI69" s="53"/>
      <c r="EFJ69" s="53"/>
      <c r="EFK69" s="53"/>
      <c r="EFL69" s="53"/>
      <c r="EFM69" s="53"/>
      <c r="EFN69" s="53"/>
      <c r="EFO69" s="53"/>
      <c r="EFP69" s="53"/>
      <c r="EFQ69" s="53"/>
      <c r="EFR69" s="53"/>
      <c r="EFS69" s="53"/>
      <c r="EFT69" s="53"/>
      <c r="EFU69" s="53"/>
      <c r="EFV69" s="53"/>
      <c r="EFW69" s="53"/>
      <c r="EFX69" s="53"/>
      <c r="EFY69" s="53"/>
      <c r="EFZ69" s="53"/>
      <c r="EGA69" s="53"/>
      <c r="EGB69" s="53"/>
      <c r="EGC69" s="53"/>
      <c r="EGD69" s="53"/>
      <c r="EGE69" s="53"/>
      <c r="EGF69" s="53"/>
      <c r="EGG69" s="53"/>
      <c r="EGH69" s="53"/>
      <c r="EGI69" s="53"/>
      <c r="EGJ69" s="53"/>
      <c r="EGK69" s="53"/>
      <c r="EGL69" s="53"/>
      <c r="EGM69" s="53"/>
      <c r="EGN69" s="53"/>
      <c r="EGO69" s="53"/>
      <c r="EGP69" s="53"/>
      <c r="EGQ69" s="53"/>
      <c r="EGR69" s="53"/>
      <c r="EGS69" s="53"/>
      <c r="EGT69" s="53"/>
      <c r="EGU69" s="53"/>
      <c r="EGV69" s="53"/>
      <c r="EGW69" s="53"/>
      <c r="EGX69" s="53"/>
      <c r="EGY69" s="53"/>
      <c r="EGZ69" s="53"/>
      <c r="EHA69" s="53"/>
      <c r="EHB69" s="53"/>
      <c r="EHC69" s="53"/>
      <c r="EHD69" s="53"/>
      <c r="EHE69" s="53"/>
      <c r="EHF69" s="53"/>
      <c r="EHG69" s="53"/>
      <c r="EHH69" s="53"/>
      <c r="EHI69" s="53"/>
      <c r="EHJ69" s="53"/>
      <c r="EHK69" s="53"/>
      <c r="EHL69" s="53"/>
      <c r="EHM69" s="53"/>
      <c r="EHN69" s="53"/>
      <c r="EHO69" s="53"/>
      <c r="EHP69" s="53"/>
      <c r="EHQ69" s="53"/>
      <c r="EHR69" s="53"/>
      <c r="EHS69" s="53"/>
      <c r="EHT69" s="53"/>
      <c r="EHU69" s="53"/>
      <c r="EHV69" s="53"/>
      <c r="EHW69" s="53"/>
      <c r="EHX69" s="53"/>
      <c r="EHY69" s="53"/>
      <c r="EHZ69" s="53"/>
      <c r="EIA69" s="53"/>
      <c r="EIB69" s="53"/>
      <c r="EIC69" s="53"/>
      <c r="EID69" s="53"/>
      <c r="EIE69" s="53"/>
      <c r="EIF69" s="53"/>
      <c r="EIG69" s="53"/>
      <c r="EIH69" s="53"/>
      <c r="EII69" s="53"/>
      <c r="EIJ69" s="53"/>
      <c r="EIK69" s="53"/>
      <c r="EIL69" s="53"/>
      <c r="EIM69" s="53"/>
      <c r="EIN69" s="53"/>
      <c r="EIO69" s="53"/>
      <c r="EIP69" s="53"/>
      <c r="EIQ69" s="53"/>
      <c r="EIR69" s="53"/>
      <c r="EIS69" s="53"/>
      <c r="EIT69" s="53"/>
      <c r="EIU69" s="53"/>
      <c r="EIV69" s="53"/>
      <c r="EIW69" s="53"/>
      <c r="EIX69" s="53"/>
      <c r="EIY69" s="53"/>
      <c r="EIZ69" s="53"/>
      <c r="EJA69" s="53"/>
      <c r="EJB69" s="53"/>
      <c r="EJC69" s="53"/>
      <c r="EJD69" s="53"/>
      <c r="EJE69" s="53"/>
      <c r="EJF69" s="53"/>
      <c r="EJG69" s="53"/>
      <c r="EJH69" s="53"/>
      <c r="EJI69" s="53"/>
      <c r="EJJ69" s="53"/>
      <c r="EJK69" s="53"/>
      <c r="EJL69" s="53"/>
      <c r="EJM69" s="53"/>
      <c r="EJN69" s="53"/>
      <c r="EJO69" s="53"/>
      <c r="EJP69" s="53"/>
      <c r="EJQ69" s="53"/>
      <c r="EJR69" s="53"/>
      <c r="EJS69" s="53"/>
      <c r="EJT69" s="53"/>
      <c r="EJU69" s="53"/>
      <c r="EJV69" s="53"/>
      <c r="EJW69" s="53"/>
      <c r="EJX69" s="53"/>
      <c r="EJY69" s="53"/>
      <c r="EJZ69" s="53"/>
      <c r="EKA69" s="53"/>
      <c r="EKB69" s="53"/>
      <c r="EKC69" s="53"/>
      <c r="EKD69" s="53"/>
      <c r="EKE69" s="53"/>
      <c r="EKF69" s="53"/>
      <c r="EKG69" s="53"/>
      <c r="EKH69" s="53"/>
      <c r="EKI69" s="53"/>
      <c r="EKJ69" s="53"/>
      <c r="EKK69" s="53"/>
      <c r="EKL69" s="53"/>
      <c r="EKM69" s="53"/>
      <c r="EKN69" s="53"/>
      <c r="EKO69" s="53"/>
      <c r="EKP69" s="53"/>
      <c r="EKQ69" s="53"/>
      <c r="EKR69" s="53"/>
      <c r="EKS69" s="53"/>
      <c r="EKT69" s="53"/>
      <c r="EKU69" s="53"/>
      <c r="EKV69" s="53"/>
      <c r="EKW69" s="53"/>
      <c r="EKX69" s="53"/>
      <c r="EKY69" s="53"/>
      <c r="EKZ69" s="53"/>
      <c r="ELA69" s="53"/>
      <c r="ELB69" s="53"/>
      <c r="ELC69" s="53"/>
      <c r="ELD69" s="53"/>
      <c r="ELE69" s="53"/>
      <c r="ELF69" s="53"/>
      <c r="ELG69" s="53"/>
      <c r="ELH69" s="53"/>
      <c r="ELI69" s="53"/>
      <c r="ELJ69" s="53"/>
      <c r="ELK69" s="53"/>
      <c r="ELL69" s="53"/>
      <c r="ELM69" s="53"/>
      <c r="ELN69" s="53"/>
      <c r="ELO69" s="53"/>
      <c r="ELP69" s="53"/>
      <c r="ELQ69" s="53"/>
      <c r="ELR69" s="53"/>
      <c r="ELS69" s="53"/>
      <c r="ELT69" s="53"/>
      <c r="ELU69" s="53"/>
      <c r="ELV69" s="53"/>
      <c r="ELW69" s="53"/>
      <c r="ELX69" s="53"/>
      <c r="ELY69" s="53"/>
      <c r="ELZ69" s="53"/>
      <c r="EMA69" s="53"/>
      <c r="EMB69" s="53"/>
      <c r="EMC69" s="53"/>
      <c r="EMD69" s="53"/>
      <c r="EME69" s="53"/>
      <c r="EMF69" s="53"/>
      <c r="EMG69" s="53"/>
      <c r="EMH69" s="53"/>
      <c r="EMI69" s="53"/>
      <c r="EMJ69" s="53"/>
      <c r="EMK69" s="53"/>
      <c r="EML69" s="53"/>
      <c r="EMM69" s="53"/>
      <c r="EMN69" s="53"/>
      <c r="EMO69" s="53"/>
      <c r="EMP69" s="53"/>
      <c r="EMQ69" s="53"/>
      <c r="EMR69" s="53"/>
      <c r="EMS69" s="53"/>
      <c r="EMT69" s="53"/>
      <c r="EMU69" s="53"/>
      <c r="EMV69" s="53"/>
      <c r="EMW69" s="53"/>
      <c r="EMX69" s="53"/>
      <c r="EMY69" s="53"/>
      <c r="EMZ69" s="53"/>
      <c r="ENA69" s="53"/>
      <c r="ENB69" s="53"/>
      <c r="ENC69" s="53"/>
      <c r="END69" s="53"/>
      <c r="ENE69" s="53"/>
      <c r="ENF69" s="53"/>
      <c r="ENG69" s="53"/>
      <c r="ENH69" s="53"/>
      <c r="ENI69" s="53"/>
      <c r="ENJ69" s="53"/>
      <c r="ENK69" s="53"/>
      <c r="ENL69" s="53"/>
      <c r="ENM69" s="53"/>
      <c r="ENN69" s="53"/>
      <c r="ENO69" s="53"/>
      <c r="ENP69" s="53"/>
      <c r="ENQ69" s="53"/>
      <c r="ENR69" s="53"/>
      <c r="ENS69" s="53"/>
      <c r="ENT69" s="53"/>
      <c r="ENU69" s="53"/>
      <c r="ENV69" s="53"/>
      <c r="ENW69" s="53"/>
      <c r="ENX69" s="53"/>
      <c r="ENY69" s="53"/>
      <c r="ENZ69" s="53"/>
      <c r="EOA69" s="53"/>
      <c r="EOB69" s="53"/>
      <c r="EOC69" s="53"/>
      <c r="EOD69" s="53"/>
      <c r="EOE69" s="53"/>
      <c r="EOF69" s="53"/>
      <c r="EOG69" s="53"/>
      <c r="EOH69" s="53"/>
      <c r="EOI69" s="53"/>
      <c r="EOJ69" s="53"/>
      <c r="EOK69" s="53"/>
      <c r="EOL69" s="53"/>
      <c r="EOM69" s="53"/>
      <c r="EON69" s="53"/>
      <c r="EOO69" s="53"/>
      <c r="EOP69" s="53"/>
      <c r="EOQ69" s="53"/>
      <c r="EOR69" s="53"/>
      <c r="EOS69" s="53"/>
      <c r="EOT69" s="53"/>
      <c r="EOU69" s="53"/>
      <c r="EOV69" s="53"/>
      <c r="EOW69" s="53"/>
      <c r="EOX69" s="53"/>
      <c r="EOY69" s="53"/>
      <c r="EOZ69" s="53"/>
      <c r="EPA69" s="53"/>
      <c r="EPB69" s="53"/>
      <c r="EPC69" s="53"/>
      <c r="EPD69" s="53"/>
      <c r="EPE69" s="53"/>
      <c r="EPF69" s="53"/>
      <c r="EPG69" s="53"/>
      <c r="EPH69" s="53"/>
      <c r="EPI69" s="53"/>
      <c r="EPJ69" s="53"/>
      <c r="EPK69" s="53"/>
      <c r="EPL69" s="53"/>
      <c r="EPM69" s="53"/>
      <c r="EPN69" s="53"/>
      <c r="EPO69" s="53"/>
      <c r="EPP69" s="53"/>
      <c r="EPQ69" s="53"/>
      <c r="EPR69" s="53"/>
      <c r="EPS69" s="53"/>
      <c r="EPT69" s="53"/>
      <c r="EPU69" s="53"/>
      <c r="EPV69" s="53"/>
      <c r="EPW69" s="53"/>
      <c r="EPX69" s="53"/>
      <c r="EPY69" s="53"/>
      <c r="EPZ69" s="53"/>
      <c r="EQA69" s="53"/>
      <c r="EQB69" s="53"/>
      <c r="EQC69" s="53"/>
      <c r="EQD69" s="53"/>
      <c r="EQE69" s="53"/>
      <c r="EQF69" s="53"/>
      <c r="EQG69" s="53"/>
      <c r="EQH69" s="53"/>
      <c r="EQI69" s="53"/>
      <c r="EQJ69" s="53"/>
      <c r="EQK69" s="53"/>
      <c r="EQL69" s="53"/>
      <c r="EQM69" s="53"/>
      <c r="EQN69" s="53"/>
      <c r="EQO69" s="53"/>
      <c r="EQP69" s="53"/>
      <c r="EQQ69" s="53"/>
      <c r="EQR69" s="53"/>
      <c r="EQS69" s="53"/>
      <c r="EQT69" s="53"/>
      <c r="EQU69" s="53"/>
      <c r="EQV69" s="53"/>
      <c r="EQW69" s="53"/>
      <c r="EQX69" s="53"/>
      <c r="EQY69" s="53"/>
      <c r="EQZ69" s="53"/>
      <c r="ERA69" s="53"/>
      <c r="ERB69" s="53"/>
      <c r="ERC69" s="53"/>
      <c r="ERD69" s="53"/>
      <c r="ERE69" s="53"/>
      <c r="ERF69" s="53"/>
      <c r="ERG69" s="53"/>
      <c r="ERH69" s="53"/>
      <c r="ERI69" s="53"/>
      <c r="ERJ69" s="53"/>
      <c r="ERK69" s="53"/>
      <c r="ERL69" s="53"/>
      <c r="ERM69" s="53"/>
      <c r="ERN69" s="53"/>
      <c r="ERO69" s="53"/>
      <c r="ERP69" s="53"/>
      <c r="ERQ69" s="53"/>
      <c r="ERR69" s="53"/>
      <c r="ERS69" s="53"/>
      <c r="ERT69" s="53"/>
      <c r="ERU69" s="53"/>
      <c r="ERV69" s="53"/>
      <c r="ERW69" s="53"/>
      <c r="ERX69" s="53"/>
      <c r="ERY69" s="53"/>
      <c r="ERZ69" s="53"/>
      <c r="ESA69" s="53"/>
      <c r="ESB69" s="53"/>
      <c r="ESC69" s="53"/>
      <c r="ESD69" s="53"/>
      <c r="ESE69" s="53"/>
      <c r="ESF69" s="53"/>
      <c r="ESG69" s="53"/>
      <c r="ESH69" s="53"/>
      <c r="ESI69" s="53"/>
      <c r="ESJ69" s="53"/>
      <c r="ESK69" s="53"/>
      <c r="ESL69" s="53"/>
      <c r="ESM69" s="53"/>
      <c r="ESN69" s="53"/>
      <c r="ESO69" s="53"/>
      <c r="ESP69" s="53"/>
      <c r="ESQ69" s="53"/>
      <c r="ESR69" s="53"/>
      <c r="ESS69" s="53"/>
      <c r="EST69" s="53"/>
      <c r="ESU69" s="53"/>
      <c r="ESV69" s="53"/>
      <c r="ESW69" s="53"/>
      <c r="ESX69" s="53"/>
      <c r="ESY69" s="53"/>
      <c r="ESZ69" s="53"/>
      <c r="ETA69" s="53"/>
      <c r="ETB69" s="53"/>
      <c r="ETC69" s="53"/>
      <c r="ETD69" s="53"/>
      <c r="ETE69" s="53"/>
      <c r="ETF69" s="53"/>
      <c r="ETG69" s="53"/>
      <c r="ETH69" s="53"/>
      <c r="ETI69" s="53"/>
      <c r="ETJ69" s="53"/>
      <c r="ETK69" s="53"/>
      <c r="ETL69" s="53"/>
      <c r="ETM69" s="53"/>
      <c r="ETN69" s="53"/>
      <c r="ETO69" s="53"/>
      <c r="ETP69" s="53"/>
      <c r="ETQ69" s="53"/>
      <c r="ETR69" s="53"/>
      <c r="ETS69" s="53"/>
      <c r="ETT69" s="53"/>
      <c r="ETU69" s="53"/>
      <c r="ETV69" s="53"/>
      <c r="ETW69" s="53"/>
      <c r="ETX69" s="53"/>
      <c r="ETY69" s="53"/>
      <c r="ETZ69" s="53"/>
      <c r="EUA69" s="53"/>
      <c r="EUB69" s="53"/>
      <c r="EUC69" s="53"/>
      <c r="EUD69" s="53"/>
      <c r="EUE69" s="53"/>
      <c r="EUF69" s="53"/>
      <c r="EUG69" s="53"/>
      <c r="EUH69" s="53"/>
      <c r="EUI69" s="53"/>
      <c r="EUJ69" s="53"/>
      <c r="EUK69" s="53"/>
      <c r="EUL69" s="53"/>
      <c r="EUM69" s="53"/>
      <c r="EUN69" s="53"/>
      <c r="EUO69" s="53"/>
      <c r="EUP69" s="53"/>
      <c r="EUQ69" s="53"/>
      <c r="EUR69" s="53"/>
      <c r="EUS69" s="53"/>
      <c r="EUT69" s="53"/>
      <c r="EUU69" s="53"/>
      <c r="EUV69" s="53"/>
      <c r="EUW69" s="53"/>
      <c r="EUX69" s="53"/>
      <c r="EUY69" s="53"/>
      <c r="EUZ69" s="53"/>
      <c r="EVA69" s="53"/>
      <c r="EVB69" s="53"/>
      <c r="EVC69" s="53"/>
      <c r="EVD69" s="53"/>
      <c r="EVE69" s="53"/>
      <c r="EVF69" s="53"/>
      <c r="EVG69" s="53"/>
      <c r="EVH69" s="53"/>
      <c r="EVI69" s="53"/>
      <c r="EVJ69" s="53"/>
      <c r="EVK69" s="53"/>
      <c r="EVL69" s="53"/>
      <c r="EVM69" s="53"/>
      <c r="EVN69" s="53"/>
      <c r="EVO69" s="53"/>
      <c r="EVP69" s="53"/>
      <c r="EVQ69" s="53"/>
      <c r="EVR69" s="53"/>
      <c r="EVS69" s="53"/>
      <c r="EVT69" s="53"/>
      <c r="EVU69" s="53"/>
      <c r="EVV69" s="53"/>
      <c r="EVW69" s="53"/>
      <c r="EVX69" s="53"/>
      <c r="EVY69" s="53"/>
      <c r="EVZ69" s="53"/>
      <c r="EWA69" s="53"/>
      <c r="EWB69" s="53"/>
      <c r="EWC69" s="53"/>
      <c r="EWD69" s="53"/>
      <c r="EWE69" s="53"/>
      <c r="EWF69" s="53"/>
      <c r="EWG69" s="53"/>
      <c r="EWH69" s="53"/>
      <c r="EWI69" s="53"/>
      <c r="EWJ69" s="53"/>
      <c r="EWK69" s="53"/>
      <c r="EWL69" s="53"/>
      <c r="EWM69" s="53"/>
      <c r="EWN69" s="53"/>
      <c r="EWO69" s="53"/>
      <c r="EWP69" s="53"/>
      <c r="EWQ69" s="53"/>
      <c r="EWR69" s="53"/>
      <c r="EWS69" s="53"/>
      <c r="EWT69" s="53"/>
      <c r="EWU69" s="53"/>
      <c r="EWV69" s="53"/>
      <c r="EWW69" s="53"/>
      <c r="EWX69" s="53"/>
      <c r="EWY69" s="53"/>
      <c r="EWZ69" s="53"/>
      <c r="EXA69" s="53"/>
      <c r="EXB69" s="53"/>
      <c r="EXC69" s="53"/>
      <c r="EXD69" s="53"/>
      <c r="EXE69" s="53"/>
      <c r="EXF69" s="53"/>
      <c r="EXG69" s="53"/>
      <c r="EXH69" s="53"/>
      <c r="EXI69" s="53"/>
      <c r="EXJ69" s="53"/>
      <c r="EXK69" s="53"/>
      <c r="EXL69" s="53"/>
      <c r="EXM69" s="53"/>
      <c r="EXN69" s="53"/>
      <c r="EXO69" s="53"/>
      <c r="EXP69" s="53"/>
      <c r="EXQ69" s="53"/>
      <c r="EXR69" s="53"/>
      <c r="EXS69" s="53"/>
      <c r="EXT69" s="53"/>
      <c r="EXU69" s="53"/>
      <c r="EXV69" s="53"/>
      <c r="EXW69" s="53"/>
      <c r="EXX69" s="53"/>
      <c r="EXY69" s="53"/>
      <c r="EXZ69" s="53"/>
      <c r="EYA69" s="53"/>
      <c r="EYB69" s="53"/>
      <c r="EYC69" s="53"/>
      <c r="EYD69" s="53"/>
      <c r="EYE69" s="53"/>
      <c r="EYF69" s="53"/>
      <c r="EYG69" s="53"/>
      <c r="EYH69" s="53"/>
      <c r="EYI69" s="53"/>
      <c r="EYJ69" s="53"/>
      <c r="EYK69" s="53"/>
      <c r="EYL69" s="53"/>
      <c r="EYM69" s="53"/>
      <c r="EYN69" s="53"/>
      <c r="EYO69" s="53"/>
      <c r="EYP69" s="53"/>
      <c r="EYQ69" s="53"/>
      <c r="EYR69" s="53"/>
      <c r="EYS69" s="53"/>
      <c r="EYT69" s="53"/>
      <c r="EYU69" s="53"/>
      <c r="EYV69" s="53"/>
      <c r="EYW69" s="53"/>
      <c r="EYX69" s="53"/>
      <c r="EYY69" s="53"/>
      <c r="EYZ69" s="53"/>
      <c r="EZA69" s="53"/>
      <c r="EZB69" s="53"/>
      <c r="EZC69" s="53"/>
      <c r="EZD69" s="53"/>
      <c r="EZE69" s="53"/>
      <c r="EZF69" s="53"/>
      <c r="EZG69" s="53"/>
      <c r="EZH69" s="53"/>
      <c r="EZI69" s="53"/>
      <c r="EZJ69" s="53"/>
      <c r="EZK69" s="53"/>
      <c r="EZL69" s="53"/>
      <c r="EZM69" s="53"/>
      <c r="EZN69" s="53"/>
      <c r="EZO69" s="53"/>
      <c r="EZP69" s="53"/>
      <c r="EZQ69" s="53"/>
      <c r="EZR69" s="53"/>
      <c r="EZS69" s="53"/>
      <c r="EZT69" s="53"/>
      <c r="EZU69" s="53"/>
      <c r="EZV69" s="53"/>
      <c r="EZW69" s="53"/>
      <c r="EZX69" s="53"/>
      <c r="EZY69" s="53"/>
      <c r="EZZ69" s="53"/>
      <c r="FAA69" s="53"/>
      <c r="FAB69" s="53"/>
      <c r="FAC69" s="53"/>
      <c r="FAD69" s="53"/>
      <c r="FAE69" s="53"/>
      <c r="FAF69" s="53"/>
      <c r="FAG69" s="53"/>
      <c r="FAH69" s="53"/>
      <c r="FAI69" s="53"/>
      <c r="FAJ69" s="53"/>
      <c r="FAK69" s="53"/>
      <c r="FAL69" s="53"/>
      <c r="FAM69" s="53"/>
      <c r="FAN69" s="53"/>
      <c r="FAO69" s="53"/>
      <c r="FAP69" s="53"/>
      <c r="FAQ69" s="53"/>
      <c r="FAR69" s="53"/>
      <c r="FAS69" s="53"/>
      <c r="FAT69" s="53"/>
      <c r="FAU69" s="53"/>
      <c r="FAV69" s="53"/>
      <c r="FAW69" s="53"/>
      <c r="FAX69" s="53"/>
      <c r="FAY69" s="53"/>
      <c r="FAZ69" s="53"/>
      <c r="FBA69" s="53"/>
      <c r="FBB69" s="53"/>
      <c r="FBC69" s="53"/>
      <c r="FBD69" s="53"/>
      <c r="FBE69" s="53"/>
      <c r="FBF69" s="53"/>
      <c r="FBG69" s="53"/>
      <c r="FBH69" s="53"/>
      <c r="FBI69" s="53"/>
      <c r="FBJ69" s="53"/>
      <c r="FBK69" s="53"/>
      <c r="FBL69" s="53"/>
      <c r="FBM69" s="53"/>
      <c r="FBN69" s="53"/>
      <c r="FBO69" s="53"/>
      <c r="FBP69" s="53"/>
      <c r="FBQ69" s="53"/>
      <c r="FBR69" s="53"/>
      <c r="FBS69" s="53"/>
      <c r="FBT69" s="53"/>
      <c r="FBU69" s="53"/>
      <c r="FBV69" s="53"/>
      <c r="FBW69" s="53"/>
      <c r="FBX69" s="53"/>
      <c r="FBY69" s="53"/>
      <c r="FBZ69" s="53"/>
      <c r="FCA69" s="53"/>
      <c r="FCB69" s="53"/>
      <c r="FCC69" s="53"/>
      <c r="FCD69" s="53"/>
      <c r="FCE69" s="53"/>
      <c r="FCF69" s="53"/>
      <c r="FCG69" s="53"/>
      <c r="FCH69" s="53"/>
      <c r="FCI69" s="53"/>
      <c r="FCJ69" s="53"/>
      <c r="FCK69" s="53"/>
      <c r="FCL69" s="53"/>
      <c r="FCM69" s="53"/>
      <c r="FCN69" s="53"/>
      <c r="FCO69" s="53"/>
      <c r="FCP69" s="53"/>
      <c r="FCQ69" s="53"/>
      <c r="FCR69" s="53"/>
      <c r="FCS69" s="53"/>
      <c r="FCT69" s="53"/>
      <c r="FCU69" s="53"/>
      <c r="FCV69" s="53"/>
      <c r="FCW69" s="53"/>
      <c r="FCX69" s="53"/>
      <c r="FCY69" s="53"/>
      <c r="FCZ69" s="53"/>
      <c r="FDA69" s="53"/>
      <c r="FDB69" s="53"/>
      <c r="FDC69" s="53"/>
      <c r="FDD69" s="53"/>
      <c r="FDE69" s="53"/>
      <c r="FDF69" s="53"/>
      <c r="FDG69" s="53"/>
      <c r="FDH69" s="53"/>
      <c r="FDI69" s="53"/>
      <c r="FDJ69" s="53"/>
      <c r="FDK69" s="53"/>
      <c r="FDL69" s="53"/>
      <c r="FDM69" s="53"/>
      <c r="FDN69" s="53"/>
      <c r="FDO69" s="53"/>
      <c r="FDP69" s="53"/>
      <c r="FDQ69" s="53"/>
      <c r="FDR69" s="53"/>
      <c r="FDS69" s="53"/>
      <c r="FDT69" s="53"/>
      <c r="FDU69" s="53"/>
      <c r="FDV69" s="53"/>
      <c r="FDW69" s="53"/>
      <c r="FDX69" s="53"/>
      <c r="FDY69" s="53"/>
      <c r="FDZ69" s="53"/>
      <c r="FEA69" s="53"/>
      <c r="FEB69" s="53"/>
      <c r="FEC69" s="53"/>
      <c r="FED69" s="53"/>
      <c r="FEE69" s="53"/>
      <c r="FEF69" s="53"/>
      <c r="FEG69" s="53"/>
      <c r="FEH69" s="53"/>
      <c r="FEI69" s="53"/>
      <c r="FEJ69" s="53"/>
      <c r="FEK69" s="53"/>
      <c r="FEL69" s="53"/>
      <c r="FEM69" s="53"/>
      <c r="FEN69" s="53"/>
      <c r="FEO69" s="53"/>
      <c r="FEP69" s="53"/>
      <c r="FEQ69" s="53"/>
      <c r="FER69" s="53"/>
      <c r="FES69" s="53"/>
      <c r="FET69" s="53"/>
      <c r="FEU69" s="53"/>
      <c r="FEV69" s="53"/>
      <c r="FEW69" s="53"/>
      <c r="FEX69" s="53"/>
      <c r="FEY69" s="53"/>
      <c r="FEZ69" s="53"/>
      <c r="FFA69" s="53"/>
      <c r="FFB69" s="53"/>
      <c r="FFC69" s="53"/>
      <c r="FFD69" s="53"/>
      <c r="FFE69" s="53"/>
      <c r="FFF69" s="53"/>
      <c r="FFG69" s="53"/>
      <c r="FFH69" s="53"/>
      <c r="FFI69" s="53"/>
      <c r="FFJ69" s="53"/>
      <c r="FFK69" s="53"/>
      <c r="FFL69" s="53"/>
      <c r="FFM69" s="53"/>
      <c r="FFN69" s="53"/>
      <c r="FFO69" s="53"/>
      <c r="FFP69" s="53"/>
      <c r="FFQ69" s="53"/>
      <c r="FFR69" s="53"/>
      <c r="FFS69" s="53"/>
      <c r="FFT69" s="53"/>
      <c r="FFU69" s="53"/>
      <c r="FFV69" s="53"/>
      <c r="FFW69" s="53"/>
      <c r="FFX69" s="53"/>
      <c r="FFY69" s="53"/>
      <c r="FFZ69" s="53"/>
      <c r="FGA69" s="53"/>
      <c r="FGB69" s="53"/>
      <c r="FGC69" s="53"/>
      <c r="FGD69" s="53"/>
      <c r="FGE69" s="53"/>
      <c r="FGF69" s="53"/>
      <c r="FGG69" s="53"/>
      <c r="FGH69" s="53"/>
      <c r="FGI69" s="53"/>
      <c r="FGJ69" s="53"/>
      <c r="FGK69" s="53"/>
      <c r="FGL69" s="53"/>
      <c r="FGM69" s="53"/>
      <c r="FGN69" s="53"/>
      <c r="FGO69" s="53"/>
      <c r="FGP69" s="53"/>
      <c r="FGQ69" s="53"/>
      <c r="FGR69" s="53"/>
      <c r="FGS69" s="53"/>
      <c r="FGT69" s="53"/>
      <c r="FGU69" s="53"/>
      <c r="FGV69" s="53"/>
      <c r="FGW69" s="53"/>
      <c r="FGX69" s="53"/>
      <c r="FGY69" s="53"/>
      <c r="FGZ69" s="53"/>
      <c r="FHA69" s="53"/>
      <c r="FHB69" s="53"/>
      <c r="FHC69" s="53"/>
      <c r="FHD69" s="53"/>
      <c r="FHE69" s="53"/>
      <c r="FHF69" s="53"/>
      <c r="FHG69" s="53"/>
      <c r="FHH69" s="53"/>
      <c r="FHI69" s="53"/>
      <c r="FHJ69" s="53"/>
      <c r="FHK69" s="53"/>
      <c r="FHL69" s="53"/>
      <c r="FHM69" s="53"/>
      <c r="FHN69" s="53"/>
      <c r="FHO69" s="53"/>
      <c r="FHP69" s="53"/>
      <c r="FHQ69" s="53"/>
      <c r="FHR69" s="53"/>
      <c r="FHS69" s="53"/>
      <c r="FHT69" s="53"/>
      <c r="FHU69" s="53"/>
      <c r="FHV69" s="53"/>
      <c r="FHW69" s="53"/>
      <c r="FHX69" s="53"/>
      <c r="FHY69" s="53"/>
      <c r="FHZ69" s="53"/>
      <c r="FIA69" s="53"/>
      <c r="FIB69" s="53"/>
      <c r="FIC69" s="53"/>
      <c r="FID69" s="53"/>
      <c r="FIE69" s="53"/>
      <c r="FIF69" s="53"/>
      <c r="FIG69" s="53"/>
      <c r="FIH69" s="53"/>
      <c r="FII69" s="53"/>
      <c r="FIJ69" s="53"/>
      <c r="FIK69" s="53"/>
      <c r="FIL69" s="53"/>
      <c r="FIM69" s="53"/>
      <c r="FIN69" s="53"/>
      <c r="FIO69" s="53"/>
      <c r="FIP69" s="53"/>
      <c r="FIQ69" s="53"/>
      <c r="FIR69" s="53"/>
      <c r="FIS69" s="53"/>
      <c r="FIT69" s="53"/>
      <c r="FIU69" s="53"/>
      <c r="FIV69" s="53"/>
      <c r="FIW69" s="53"/>
      <c r="FIX69" s="53"/>
      <c r="FIY69" s="53"/>
      <c r="FIZ69" s="53"/>
      <c r="FJA69" s="53"/>
      <c r="FJB69" s="53"/>
      <c r="FJC69" s="53"/>
      <c r="FJD69" s="53"/>
      <c r="FJE69" s="53"/>
      <c r="FJF69" s="53"/>
      <c r="FJG69" s="53"/>
      <c r="FJH69" s="53"/>
      <c r="FJI69" s="53"/>
      <c r="FJJ69" s="53"/>
      <c r="FJK69" s="53"/>
      <c r="FJL69" s="53"/>
      <c r="FJM69" s="53"/>
      <c r="FJN69" s="53"/>
      <c r="FJO69" s="53"/>
      <c r="FJP69" s="53"/>
      <c r="FJQ69" s="53"/>
      <c r="FJR69" s="53"/>
      <c r="FJS69" s="53"/>
      <c r="FJT69" s="53"/>
      <c r="FJU69" s="53"/>
      <c r="FJV69" s="53"/>
      <c r="FJW69" s="53"/>
      <c r="FJX69" s="53"/>
      <c r="FJY69" s="53"/>
      <c r="FJZ69" s="53"/>
      <c r="FKA69" s="53"/>
      <c r="FKB69" s="53"/>
      <c r="FKC69" s="53"/>
      <c r="FKD69" s="53"/>
      <c r="FKE69" s="53"/>
      <c r="FKF69" s="53"/>
      <c r="FKG69" s="53"/>
      <c r="FKH69" s="53"/>
      <c r="FKI69" s="53"/>
      <c r="FKJ69" s="53"/>
      <c r="FKK69" s="53"/>
      <c r="FKL69" s="53"/>
      <c r="FKM69" s="53"/>
      <c r="FKN69" s="53"/>
      <c r="FKO69" s="53"/>
      <c r="FKP69" s="53"/>
      <c r="FKQ69" s="53"/>
      <c r="FKR69" s="53"/>
      <c r="FKS69" s="53"/>
      <c r="FKT69" s="53"/>
      <c r="FKU69" s="53"/>
      <c r="FKV69" s="53"/>
      <c r="FKW69" s="53"/>
      <c r="FKX69" s="53"/>
      <c r="FKY69" s="53"/>
      <c r="FKZ69" s="53"/>
      <c r="FLA69" s="53"/>
      <c r="FLB69" s="53"/>
      <c r="FLC69" s="53"/>
      <c r="FLD69" s="53"/>
      <c r="FLE69" s="53"/>
      <c r="FLF69" s="53"/>
      <c r="FLG69" s="53"/>
      <c r="FLH69" s="53"/>
      <c r="FLI69" s="53"/>
      <c r="FLJ69" s="53"/>
      <c r="FLK69" s="53"/>
      <c r="FLL69" s="53"/>
      <c r="FLM69" s="53"/>
      <c r="FLN69" s="53"/>
      <c r="FLO69" s="53"/>
      <c r="FLP69" s="53"/>
      <c r="FLQ69" s="53"/>
      <c r="FLR69" s="53"/>
      <c r="FLS69" s="53"/>
      <c r="FLT69" s="53"/>
      <c r="FLU69" s="53"/>
      <c r="FLV69" s="53"/>
      <c r="FLW69" s="53"/>
      <c r="FLX69" s="53"/>
      <c r="FLY69" s="53"/>
      <c r="FLZ69" s="53"/>
      <c r="FMA69" s="53"/>
      <c r="FMB69" s="53"/>
      <c r="FMC69" s="53"/>
      <c r="FMD69" s="53"/>
      <c r="FME69" s="53"/>
      <c r="FMF69" s="53"/>
      <c r="FMG69" s="53"/>
      <c r="FMH69" s="53"/>
      <c r="FMI69" s="53"/>
      <c r="FMJ69" s="53"/>
      <c r="FMK69" s="53"/>
      <c r="FML69" s="53"/>
      <c r="FMM69" s="53"/>
      <c r="FMN69" s="53"/>
      <c r="FMO69" s="53"/>
      <c r="FMP69" s="53"/>
      <c r="FMQ69" s="53"/>
      <c r="FMR69" s="53"/>
      <c r="FMS69" s="53"/>
      <c r="FMT69" s="53"/>
      <c r="FMU69" s="53"/>
      <c r="FMV69" s="53"/>
      <c r="FMW69" s="53"/>
      <c r="FMX69" s="53"/>
      <c r="FMY69" s="53"/>
      <c r="FMZ69" s="53"/>
      <c r="FNA69" s="53"/>
      <c r="FNB69" s="53"/>
      <c r="FNC69" s="53"/>
      <c r="FND69" s="53"/>
      <c r="FNE69" s="53"/>
      <c r="FNF69" s="53"/>
      <c r="FNG69" s="53"/>
      <c r="FNH69" s="53"/>
      <c r="FNI69" s="53"/>
      <c r="FNJ69" s="53"/>
      <c r="FNK69" s="53"/>
      <c r="FNL69" s="53"/>
      <c r="FNM69" s="53"/>
      <c r="FNN69" s="53"/>
      <c r="FNO69" s="53"/>
      <c r="FNP69" s="53"/>
      <c r="FNQ69" s="53"/>
      <c r="FNR69" s="53"/>
      <c r="FNS69" s="53"/>
      <c r="FNT69" s="53"/>
      <c r="FNU69" s="53"/>
      <c r="FNV69" s="53"/>
      <c r="FNW69" s="53"/>
      <c r="FNX69" s="53"/>
      <c r="FNY69" s="53"/>
      <c r="FNZ69" s="53"/>
      <c r="FOA69" s="53"/>
      <c r="FOB69" s="53"/>
      <c r="FOC69" s="53"/>
      <c r="FOD69" s="53"/>
      <c r="FOE69" s="53"/>
      <c r="FOF69" s="53"/>
      <c r="FOG69" s="53"/>
      <c r="FOH69" s="53"/>
      <c r="FOI69" s="53"/>
      <c r="FOJ69" s="53"/>
      <c r="FOK69" s="53"/>
      <c r="FOL69" s="53"/>
      <c r="FOM69" s="53"/>
      <c r="FON69" s="53"/>
      <c r="FOO69" s="53"/>
      <c r="FOP69" s="53"/>
      <c r="FOQ69" s="53"/>
      <c r="FOR69" s="53"/>
      <c r="FOS69" s="53"/>
      <c r="FOT69" s="53"/>
      <c r="FOU69" s="53"/>
      <c r="FOV69" s="53"/>
      <c r="FOW69" s="53"/>
      <c r="FOX69" s="53"/>
      <c r="FOY69" s="53"/>
      <c r="FOZ69" s="53"/>
      <c r="FPA69" s="53"/>
      <c r="FPB69" s="53"/>
      <c r="FPC69" s="53"/>
      <c r="FPD69" s="53"/>
      <c r="FPE69" s="53"/>
      <c r="FPF69" s="53"/>
      <c r="FPG69" s="53"/>
      <c r="FPH69" s="53"/>
      <c r="FPI69" s="53"/>
      <c r="FPJ69" s="53"/>
      <c r="FPK69" s="53"/>
      <c r="FPL69" s="53"/>
      <c r="FPM69" s="53"/>
      <c r="FPN69" s="53"/>
      <c r="FPO69" s="53"/>
      <c r="FPP69" s="53"/>
      <c r="FPQ69" s="53"/>
      <c r="FPR69" s="53"/>
      <c r="FPS69" s="53"/>
      <c r="FPT69" s="53"/>
      <c r="FPU69" s="53"/>
      <c r="FPV69" s="53"/>
      <c r="FPW69" s="53"/>
      <c r="FPX69" s="53"/>
      <c r="FPY69" s="53"/>
      <c r="FPZ69" s="53"/>
      <c r="FQA69" s="53"/>
      <c r="FQB69" s="53"/>
      <c r="FQC69" s="53"/>
      <c r="FQD69" s="53"/>
      <c r="FQE69" s="53"/>
      <c r="FQF69" s="53"/>
      <c r="FQG69" s="53"/>
      <c r="FQH69" s="53"/>
      <c r="FQI69" s="53"/>
      <c r="FQJ69" s="53"/>
      <c r="FQK69" s="53"/>
      <c r="FQL69" s="53"/>
      <c r="FQM69" s="53"/>
      <c r="FQN69" s="53"/>
      <c r="FQO69" s="53"/>
      <c r="FQP69" s="53"/>
      <c r="FQQ69" s="53"/>
      <c r="FQR69" s="53"/>
      <c r="FQS69" s="53"/>
      <c r="FQT69" s="53"/>
      <c r="FQU69" s="53"/>
      <c r="FQV69" s="53"/>
      <c r="FQW69" s="53"/>
      <c r="FQX69" s="53"/>
      <c r="FQY69" s="53"/>
      <c r="FQZ69" s="53"/>
      <c r="FRA69" s="53"/>
      <c r="FRB69" s="53"/>
      <c r="FRC69" s="53"/>
      <c r="FRD69" s="53"/>
      <c r="FRE69" s="53"/>
      <c r="FRF69" s="53"/>
      <c r="FRG69" s="53"/>
      <c r="FRH69" s="53"/>
      <c r="FRI69" s="53"/>
      <c r="FRJ69" s="53"/>
      <c r="FRK69" s="53"/>
      <c r="FRL69" s="53"/>
      <c r="FRM69" s="53"/>
      <c r="FRN69" s="53"/>
      <c r="FRO69" s="53"/>
      <c r="FRP69" s="53"/>
      <c r="FRQ69" s="53"/>
      <c r="FRR69" s="53"/>
      <c r="FRS69" s="53"/>
      <c r="FRT69" s="53"/>
      <c r="FRU69" s="53"/>
      <c r="FRV69" s="53"/>
      <c r="FRW69" s="53"/>
      <c r="FRX69" s="53"/>
      <c r="FRY69" s="53"/>
      <c r="FRZ69" s="53"/>
      <c r="FSA69" s="53"/>
      <c r="FSB69" s="53"/>
      <c r="FSC69" s="53"/>
      <c r="FSD69" s="53"/>
      <c r="FSE69" s="53"/>
      <c r="FSF69" s="53"/>
      <c r="FSG69" s="53"/>
      <c r="FSH69" s="53"/>
      <c r="FSI69" s="53"/>
      <c r="FSJ69" s="53"/>
      <c r="FSK69" s="53"/>
      <c r="FSL69" s="53"/>
      <c r="FSM69" s="53"/>
      <c r="FSN69" s="53"/>
      <c r="FSO69" s="53"/>
      <c r="FSP69" s="53"/>
      <c r="FSQ69" s="53"/>
      <c r="FSR69" s="53"/>
      <c r="FSS69" s="53"/>
      <c r="FST69" s="53"/>
      <c r="FSU69" s="53"/>
      <c r="FSV69" s="53"/>
      <c r="FSW69" s="53"/>
      <c r="FSX69" s="53"/>
      <c r="FSY69" s="53"/>
      <c r="FSZ69" s="53"/>
      <c r="FTA69" s="53"/>
      <c r="FTB69" s="53"/>
      <c r="FTC69" s="53"/>
      <c r="FTD69" s="53"/>
      <c r="FTE69" s="53"/>
      <c r="FTF69" s="53"/>
      <c r="FTG69" s="53"/>
      <c r="FTH69" s="53"/>
      <c r="FTI69" s="53"/>
      <c r="FTJ69" s="53"/>
      <c r="FTK69" s="53"/>
      <c r="FTL69" s="53"/>
      <c r="FTM69" s="53"/>
      <c r="FTN69" s="53"/>
      <c r="FTO69" s="53"/>
      <c r="FTP69" s="53"/>
      <c r="FTQ69" s="53"/>
      <c r="FTR69" s="53"/>
      <c r="FTS69" s="53"/>
      <c r="FTT69" s="53"/>
      <c r="FTU69" s="53"/>
      <c r="FTV69" s="53"/>
      <c r="FTW69" s="53"/>
      <c r="FTX69" s="53"/>
      <c r="FTY69" s="53"/>
      <c r="FTZ69" s="53"/>
      <c r="FUA69" s="53"/>
      <c r="FUB69" s="53"/>
      <c r="FUC69" s="53"/>
      <c r="FUD69" s="53"/>
      <c r="FUE69" s="53"/>
      <c r="FUF69" s="53"/>
      <c r="FUG69" s="53"/>
      <c r="FUH69" s="53"/>
      <c r="FUI69" s="53"/>
      <c r="FUJ69" s="53"/>
      <c r="FUK69" s="53"/>
      <c r="FUL69" s="53"/>
      <c r="FUM69" s="53"/>
      <c r="FUN69" s="53"/>
      <c r="FUO69" s="53"/>
      <c r="FUP69" s="53"/>
      <c r="FUQ69" s="53"/>
      <c r="FUR69" s="53"/>
      <c r="FUS69" s="53"/>
      <c r="FUT69" s="53"/>
      <c r="FUU69" s="53"/>
      <c r="FUV69" s="53"/>
      <c r="FUW69" s="53"/>
      <c r="FUX69" s="53"/>
      <c r="FUY69" s="53"/>
      <c r="FUZ69" s="53"/>
      <c r="FVA69" s="53"/>
      <c r="FVB69" s="53"/>
      <c r="FVC69" s="53"/>
      <c r="FVD69" s="53"/>
      <c r="FVE69" s="53"/>
      <c r="FVF69" s="53"/>
      <c r="FVG69" s="53"/>
      <c r="FVH69" s="53"/>
      <c r="FVI69" s="53"/>
      <c r="FVJ69" s="53"/>
      <c r="FVK69" s="53"/>
      <c r="FVL69" s="53"/>
      <c r="FVM69" s="53"/>
      <c r="FVN69" s="53"/>
      <c r="FVO69" s="53"/>
      <c r="FVP69" s="53"/>
      <c r="FVQ69" s="53"/>
      <c r="FVR69" s="53"/>
      <c r="FVS69" s="53"/>
      <c r="FVT69" s="53"/>
      <c r="FVU69" s="53"/>
      <c r="FVV69" s="53"/>
      <c r="FVW69" s="53"/>
      <c r="FVX69" s="53"/>
      <c r="FVY69" s="53"/>
      <c r="FVZ69" s="53"/>
      <c r="FWA69" s="53"/>
      <c r="FWB69" s="53"/>
      <c r="FWC69" s="53"/>
      <c r="FWD69" s="53"/>
      <c r="FWE69" s="53"/>
      <c r="FWF69" s="53"/>
      <c r="FWG69" s="53"/>
      <c r="FWH69" s="53"/>
      <c r="FWI69" s="53"/>
      <c r="FWJ69" s="53"/>
      <c r="FWK69" s="53"/>
      <c r="FWL69" s="53"/>
      <c r="FWM69" s="53"/>
      <c r="FWN69" s="53"/>
      <c r="FWO69" s="53"/>
      <c r="FWP69" s="53"/>
      <c r="FWQ69" s="53"/>
      <c r="FWR69" s="53"/>
      <c r="FWS69" s="53"/>
      <c r="FWT69" s="53"/>
      <c r="FWU69" s="53"/>
      <c r="FWV69" s="53"/>
      <c r="FWW69" s="53"/>
      <c r="FWX69" s="53"/>
      <c r="FWY69" s="53"/>
      <c r="FWZ69" s="53"/>
      <c r="FXA69" s="53"/>
      <c r="FXB69" s="53"/>
      <c r="FXC69" s="53"/>
      <c r="FXD69" s="53"/>
      <c r="FXE69" s="53"/>
      <c r="FXF69" s="53"/>
      <c r="FXG69" s="53"/>
      <c r="FXH69" s="53"/>
      <c r="FXI69" s="53"/>
      <c r="FXJ69" s="53"/>
      <c r="FXK69" s="53"/>
      <c r="FXL69" s="53"/>
      <c r="FXM69" s="53"/>
      <c r="FXN69" s="53"/>
      <c r="FXO69" s="53"/>
      <c r="FXP69" s="53"/>
      <c r="FXQ69" s="53"/>
      <c r="FXR69" s="53"/>
      <c r="FXS69" s="53"/>
      <c r="FXT69" s="53"/>
      <c r="FXU69" s="53"/>
      <c r="FXV69" s="53"/>
      <c r="FXW69" s="53"/>
      <c r="FXX69" s="53"/>
      <c r="FXY69" s="53"/>
      <c r="FXZ69" s="53"/>
      <c r="FYA69" s="53"/>
      <c r="FYB69" s="53"/>
      <c r="FYC69" s="53"/>
      <c r="FYD69" s="53"/>
      <c r="FYE69" s="53"/>
      <c r="FYF69" s="53"/>
      <c r="FYG69" s="53"/>
      <c r="FYH69" s="53"/>
      <c r="FYI69" s="53"/>
      <c r="FYJ69" s="53"/>
      <c r="FYK69" s="53"/>
      <c r="FYL69" s="53"/>
      <c r="FYM69" s="53"/>
      <c r="FYN69" s="53"/>
      <c r="FYO69" s="53"/>
      <c r="FYP69" s="53"/>
      <c r="FYQ69" s="53"/>
      <c r="FYR69" s="53"/>
      <c r="FYS69" s="53"/>
      <c r="FYT69" s="53"/>
      <c r="FYU69" s="53"/>
      <c r="FYV69" s="53"/>
      <c r="FYW69" s="53"/>
      <c r="FYX69" s="53"/>
      <c r="FYY69" s="53"/>
      <c r="FYZ69" s="53"/>
      <c r="FZA69" s="53"/>
      <c r="FZB69" s="53"/>
      <c r="FZC69" s="53"/>
      <c r="FZD69" s="53"/>
      <c r="FZE69" s="53"/>
      <c r="FZF69" s="53"/>
      <c r="FZG69" s="53"/>
      <c r="FZH69" s="53"/>
      <c r="FZI69" s="53"/>
      <c r="FZJ69" s="53"/>
      <c r="FZK69" s="53"/>
      <c r="FZL69" s="53"/>
      <c r="FZM69" s="53"/>
      <c r="FZN69" s="53"/>
      <c r="FZO69" s="53"/>
      <c r="FZP69" s="53"/>
      <c r="FZQ69" s="53"/>
      <c r="FZR69" s="53"/>
      <c r="FZS69" s="53"/>
      <c r="FZT69" s="53"/>
      <c r="FZU69" s="53"/>
      <c r="FZV69" s="53"/>
      <c r="FZW69" s="53"/>
      <c r="FZX69" s="53"/>
      <c r="FZY69" s="53"/>
      <c r="FZZ69" s="53"/>
      <c r="GAA69" s="53"/>
      <c r="GAB69" s="53"/>
      <c r="GAC69" s="53"/>
      <c r="GAD69" s="53"/>
      <c r="GAE69" s="53"/>
      <c r="GAF69" s="53"/>
      <c r="GAG69" s="53"/>
      <c r="GAH69" s="53"/>
      <c r="GAI69" s="53"/>
      <c r="GAJ69" s="53"/>
      <c r="GAK69" s="53"/>
      <c r="GAL69" s="53"/>
      <c r="GAM69" s="53"/>
      <c r="GAN69" s="53"/>
      <c r="GAO69" s="53"/>
      <c r="GAP69" s="53"/>
      <c r="GAQ69" s="53"/>
      <c r="GAR69" s="53"/>
      <c r="GAS69" s="53"/>
      <c r="GAT69" s="53"/>
      <c r="GAU69" s="53"/>
      <c r="GAV69" s="53"/>
      <c r="GAW69" s="53"/>
      <c r="GAX69" s="53"/>
      <c r="GAY69" s="53"/>
      <c r="GAZ69" s="53"/>
      <c r="GBA69" s="53"/>
      <c r="GBB69" s="53"/>
      <c r="GBC69" s="53"/>
      <c r="GBD69" s="53"/>
      <c r="GBE69" s="53"/>
      <c r="GBF69" s="53"/>
      <c r="GBG69" s="53"/>
      <c r="GBH69" s="53"/>
      <c r="GBI69" s="53"/>
      <c r="GBJ69" s="53"/>
      <c r="GBK69" s="53"/>
      <c r="GBL69" s="53"/>
      <c r="GBM69" s="53"/>
      <c r="GBN69" s="53"/>
      <c r="GBO69" s="53"/>
      <c r="GBP69" s="53"/>
      <c r="GBQ69" s="53"/>
      <c r="GBR69" s="53"/>
      <c r="GBS69" s="53"/>
      <c r="GBT69" s="53"/>
      <c r="GBU69" s="53"/>
      <c r="GBV69" s="53"/>
      <c r="GBW69" s="53"/>
      <c r="GBX69" s="53"/>
      <c r="GBY69" s="53"/>
      <c r="GBZ69" s="53"/>
      <c r="GCA69" s="53"/>
      <c r="GCB69" s="53"/>
      <c r="GCC69" s="53"/>
      <c r="GCD69" s="53"/>
      <c r="GCE69" s="53"/>
      <c r="GCF69" s="53"/>
      <c r="GCG69" s="53"/>
      <c r="GCH69" s="53"/>
      <c r="GCI69" s="53"/>
      <c r="GCJ69" s="53"/>
      <c r="GCK69" s="53"/>
      <c r="GCL69" s="53"/>
      <c r="GCM69" s="53"/>
      <c r="GCN69" s="53"/>
      <c r="GCO69" s="53"/>
      <c r="GCP69" s="53"/>
      <c r="GCQ69" s="53"/>
      <c r="GCR69" s="53"/>
      <c r="GCS69" s="53"/>
      <c r="GCT69" s="53"/>
      <c r="GCU69" s="53"/>
      <c r="GCV69" s="53"/>
      <c r="GCW69" s="53"/>
      <c r="GCX69" s="53"/>
      <c r="GCY69" s="53"/>
      <c r="GCZ69" s="53"/>
      <c r="GDA69" s="53"/>
      <c r="GDB69" s="53"/>
      <c r="GDC69" s="53"/>
      <c r="GDD69" s="53"/>
      <c r="GDE69" s="53"/>
      <c r="GDF69" s="53"/>
      <c r="GDG69" s="53"/>
      <c r="GDH69" s="53"/>
      <c r="GDI69" s="53"/>
      <c r="GDJ69" s="53"/>
      <c r="GDK69" s="53"/>
      <c r="GDL69" s="53"/>
      <c r="GDM69" s="53"/>
      <c r="GDN69" s="53"/>
      <c r="GDO69" s="53"/>
      <c r="GDP69" s="53"/>
      <c r="GDQ69" s="53"/>
      <c r="GDR69" s="53"/>
      <c r="GDS69" s="53"/>
      <c r="GDT69" s="53"/>
      <c r="GDU69" s="53"/>
      <c r="GDV69" s="53"/>
      <c r="GDW69" s="53"/>
      <c r="GDX69" s="53"/>
      <c r="GDY69" s="53"/>
      <c r="GDZ69" s="53"/>
      <c r="GEA69" s="53"/>
      <c r="GEB69" s="53"/>
      <c r="GEC69" s="53"/>
      <c r="GED69" s="53"/>
      <c r="GEE69" s="53"/>
      <c r="GEF69" s="53"/>
      <c r="GEG69" s="53"/>
      <c r="GEH69" s="53"/>
      <c r="GEI69" s="53"/>
      <c r="GEJ69" s="53"/>
      <c r="GEK69" s="53"/>
      <c r="GEL69" s="53"/>
      <c r="GEM69" s="53"/>
      <c r="GEN69" s="53"/>
      <c r="GEO69" s="53"/>
      <c r="GEP69" s="53"/>
      <c r="GEQ69" s="53"/>
      <c r="GER69" s="53"/>
      <c r="GES69" s="53"/>
      <c r="GET69" s="53"/>
      <c r="GEU69" s="53"/>
      <c r="GEV69" s="53"/>
      <c r="GEW69" s="53"/>
      <c r="GEX69" s="53"/>
      <c r="GEY69" s="53"/>
      <c r="GEZ69" s="53"/>
      <c r="GFA69" s="53"/>
      <c r="GFB69" s="53"/>
      <c r="GFC69" s="53"/>
      <c r="GFD69" s="53"/>
      <c r="GFE69" s="53"/>
      <c r="GFF69" s="53"/>
      <c r="GFG69" s="53"/>
      <c r="GFH69" s="53"/>
      <c r="GFI69" s="53"/>
      <c r="GFJ69" s="53"/>
      <c r="GFK69" s="53"/>
      <c r="GFL69" s="53"/>
      <c r="GFM69" s="53"/>
      <c r="GFN69" s="53"/>
      <c r="GFO69" s="53"/>
      <c r="GFP69" s="53"/>
      <c r="GFQ69" s="53"/>
      <c r="GFR69" s="53"/>
      <c r="GFS69" s="53"/>
      <c r="GFT69" s="53"/>
      <c r="GFU69" s="53"/>
      <c r="GFV69" s="53"/>
      <c r="GFW69" s="53"/>
      <c r="GFX69" s="53"/>
      <c r="GFY69" s="53"/>
      <c r="GFZ69" s="53"/>
      <c r="GGA69" s="53"/>
      <c r="GGB69" s="53"/>
      <c r="GGC69" s="53"/>
      <c r="GGD69" s="53"/>
      <c r="GGE69" s="53"/>
      <c r="GGF69" s="53"/>
      <c r="GGG69" s="53"/>
      <c r="GGH69" s="53"/>
      <c r="GGI69" s="53"/>
      <c r="GGJ69" s="53"/>
      <c r="GGK69" s="53"/>
      <c r="GGL69" s="53"/>
      <c r="GGM69" s="53"/>
      <c r="GGN69" s="53"/>
      <c r="GGO69" s="53"/>
      <c r="GGP69" s="53"/>
      <c r="GGQ69" s="53"/>
      <c r="GGR69" s="53"/>
      <c r="GGS69" s="53"/>
      <c r="GGT69" s="53"/>
      <c r="GGU69" s="53"/>
      <c r="GGV69" s="53"/>
      <c r="GGW69" s="53"/>
      <c r="GGX69" s="53"/>
      <c r="GGY69" s="53"/>
      <c r="GGZ69" s="53"/>
      <c r="GHA69" s="53"/>
      <c r="GHB69" s="53"/>
      <c r="GHC69" s="53"/>
      <c r="GHD69" s="53"/>
      <c r="GHE69" s="53"/>
      <c r="GHF69" s="53"/>
      <c r="GHG69" s="53"/>
      <c r="GHH69" s="53"/>
      <c r="GHI69" s="53"/>
      <c r="GHJ69" s="53"/>
      <c r="GHK69" s="53"/>
      <c r="GHL69" s="53"/>
      <c r="GHM69" s="53"/>
      <c r="GHN69" s="53"/>
      <c r="GHO69" s="53"/>
      <c r="GHP69" s="53"/>
      <c r="GHQ69" s="53"/>
      <c r="GHR69" s="53"/>
      <c r="GHS69" s="53"/>
      <c r="GHT69" s="53"/>
      <c r="GHU69" s="53"/>
      <c r="GHV69" s="53"/>
      <c r="GHW69" s="53"/>
      <c r="GHX69" s="53"/>
      <c r="GHY69" s="53"/>
      <c r="GHZ69" s="53"/>
      <c r="GIA69" s="53"/>
      <c r="GIB69" s="53"/>
      <c r="GIC69" s="53"/>
      <c r="GID69" s="53"/>
      <c r="GIE69" s="53"/>
      <c r="GIF69" s="53"/>
      <c r="GIG69" s="53"/>
      <c r="GIH69" s="53"/>
      <c r="GII69" s="53"/>
      <c r="GIJ69" s="53"/>
      <c r="GIK69" s="53"/>
      <c r="GIL69" s="53"/>
      <c r="GIM69" s="53"/>
      <c r="GIN69" s="53"/>
      <c r="GIO69" s="53"/>
      <c r="GIP69" s="53"/>
      <c r="GIQ69" s="53"/>
      <c r="GIR69" s="53"/>
      <c r="GIS69" s="53"/>
      <c r="GIT69" s="53"/>
      <c r="GIU69" s="53"/>
      <c r="GIV69" s="53"/>
      <c r="GIW69" s="53"/>
      <c r="GIX69" s="53"/>
      <c r="GIY69" s="53"/>
      <c r="GIZ69" s="53"/>
      <c r="GJA69" s="53"/>
      <c r="GJB69" s="53"/>
      <c r="GJC69" s="53"/>
      <c r="GJD69" s="53"/>
      <c r="GJE69" s="53"/>
      <c r="GJF69" s="53"/>
      <c r="GJG69" s="53"/>
      <c r="GJH69" s="53"/>
      <c r="GJI69" s="53"/>
      <c r="GJJ69" s="53"/>
      <c r="GJK69" s="53"/>
      <c r="GJL69" s="53"/>
      <c r="GJM69" s="53"/>
      <c r="GJN69" s="53"/>
      <c r="GJO69" s="53"/>
      <c r="GJP69" s="53"/>
      <c r="GJQ69" s="53"/>
      <c r="GJR69" s="53"/>
      <c r="GJS69" s="53"/>
      <c r="GJT69" s="53"/>
      <c r="GJU69" s="53"/>
      <c r="GJV69" s="53"/>
      <c r="GJW69" s="53"/>
      <c r="GJX69" s="53"/>
      <c r="GJY69" s="53"/>
      <c r="GJZ69" s="53"/>
      <c r="GKA69" s="53"/>
      <c r="GKB69" s="53"/>
      <c r="GKC69" s="53"/>
      <c r="GKD69" s="53"/>
      <c r="GKE69" s="53"/>
      <c r="GKF69" s="53"/>
      <c r="GKG69" s="53"/>
      <c r="GKH69" s="53"/>
      <c r="GKI69" s="53"/>
      <c r="GKJ69" s="53"/>
      <c r="GKK69" s="53"/>
      <c r="GKL69" s="53"/>
      <c r="GKM69" s="53"/>
      <c r="GKN69" s="53"/>
      <c r="GKO69" s="53"/>
      <c r="GKP69" s="53"/>
      <c r="GKQ69" s="53"/>
      <c r="GKR69" s="53"/>
      <c r="GKS69" s="53"/>
      <c r="GKT69" s="53"/>
      <c r="GKU69" s="53"/>
      <c r="GKV69" s="53"/>
      <c r="GKW69" s="53"/>
      <c r="GKX69" s="53"/>
      <c r="GKY69" s="53"/>
      <c r="GKZ69" s="53"/>
      <c r="GLA69" s="53"/>
      <c r="GLB69" s="53"/>
      <c r="GLC69" s="53"/>
      <c r="GLD69" s="53"/>
      <c r="GLE69" s="53"/>
      <c r="GLF69" s="53"/>
      <c r="GLG69" s="53"/>
      <c r="GLH69" s="53"/>
      <c r="GLI69" s="53"/>
      <c r="GLJ69" s="53"/>
      <c r="GLK69" s="53"/>
      <c r="GLL69" s="53"/>
      <c r="GLM69" s="53"/>
      <c r="GLN69" s="53"/>
      <c r="GLO69" s="53"/>
      <c r="GLP69" s="53"/>
      <c r="GLQ69" s="53"/>
      <c r="GLR69" s="53"/>
      <c r="GLS69" s="53"/>
      <c r="GLT69" s="53"/>
      <c r="GLU69" s="53"/>
      <c r="GLV69" s="53"/>
      <c r="GLW69" s="53"/>
      <c r="GLX69" s="53"/>
      <c r="GLY69" s="53"/>
      <c r="GLZ69" s="53"/>
      <c r="GMA69" s="53"/>
      <c r="GMB69" s="53"/>
      <c r="GMC69" s="53"/>
      <c r="GMD69" s="53"/>
      <c r="GME69" s="53"/>
      <c r="GMF69" s="53"/>
      <c r="GMG69" s="53"/>
      <c r="GMH69" s="53"/>
      <c r="GMI69" s="53"/>
      <c r="GMJ69" s="53"/>
      <c r="GMK69" s="53"/>
      <c r="GML69" s="53"/>
      <c r="GMM69" s="53"/>
      <c r="GMN69" s="53"/>
      <c r="GMO69" s="53"/>
      <c r="GMP69" s="53"/>
      <c r="GMQ69" s="53"/>
      <c r="GMR69" s="53"/>
      <c r="GMS69" s="53"/>
      <c r="GMT69" s="53"/>
      <c r="GMU69" s="53"/>
      <c r="GMV69" s="53"/>
      <c r="GMW69" s="53"/>
      <c r="GMX69" s="53"/>
      <c r="GMY69" s="53"/>
      <c r="GMZ69" s="53"/>
      <c r="GNA69" s="53"/>
      <c r="GNB69" s="53"/>
      <c r="GNC69" s="53"/>
      <c r="GND69" s="53"/>
      <c r="GNE69" s="53"/>
      <c r="GNF69" s="53"/>
      <c r="GNG69" s="53"/>
      <c r="GNH69" s="53"/>
      <c r="GNI69" s="53"/>
      <c r="GNJ69" s="53"/>
      <c r="GNK69" s="53"/>
      <c r="GNL69" s="53"/>
      <c r="GNM69" s="53"/>
      <c r="GNN69" s="53"/>
      <c r="GNO69" s="53"/>
      <c r="GNP69" s="53"/>
      <c r="GNQ69" s="53"/>
      <c r="GNR69" s="53"/>
      <c r="GNS69" s="53"/>
      <c r="GNT69" s="53"/>
      <c r="GNU69" s="53"/>
      <c r="GNV69" s="53"/>
      <c r="GNW69" s="53"/>
      <c r="GNX69" s="53"/>
      <c r="GNY69" s="53"/>
      <c r="GNZ69" s="53"/>
      <c r="GOA69" s="53"/>
      <c r="GOB69" s="53"/>
      <c r="GOC69" s="53"/>
      <c r="GOD69" s="53"/>
      <c r="GOE69" s="53"/>
      <c r="GOF69" s="53"/>
      <c r="GOG69" s="53"/>
      <c r="GOH69" s="53"/>
      <c r="GOI69" s="53"/>
      <c r="GOJ69" s="53"/>
      <c r="GOK69" s="53"/>
      <c r="GOL69" s="53"/>
      <c r="GOM69" s="53"/>
      <c r="GON69" s="53"/>
      <c r="GOO69" s="53"/>
      <c r="GOP69" s="53"/>
      <c r="GOQ69" s="53"/>
      <c r="GOR69" s="53"/>
      <c r="GOS69" s="53"/>
      <c r="GOT69" s="53"/>
      <c r="GOU69" s="53"/>
      <c r="GOV69" s="53"/>
      <c r="GOW69" s="53"/>
      <c r="GOX69" s="53"/>
      <c r="GOY69" s="53"/>
      <c r="GOZ69" s="53"/>
      <c r="GPA69" s="53"/>
      <c r="GPB69" s="53"/>
      <c r="GPC69" s="53"/>
      <c r="GPD69" s="53"/>
      <c r="GPE69" s="53"/>
      <c r="GPF69" s="53"/>
      <c r="GPG69" s="53"/>
      <c r="GPH69" s="53"/>
      <c r="GPI69" s="53"/>
      <c r="GPJ69" s="53"/>
      <c r="GPK69" s="53"/>
      <c r="GPL69" s="53"/>
      <c r="GPM69" s="53"/>
      <c r="GPN69" s="53"/>
      <c r="GPO69" s="53"/>
      <c r="GPP69" s="53"/>
      <c r="GPQ69" s="53"/>
      <c r="GPR69" s="53"/>
      <c r="GPS69" s="53"/>
      <c r="GPT69" s="53"/>
      <c r="GPU69" s="53"/>
      <c r="GPV69" s="53"/>
      <c r="GPW69" s="53"/>
      <c r="GPX69" s="53"/>
      <c r="GPY69" s="53"/>
      <c r="GPZ69" s="53"/>
      <c r="GQA69" s="53"/>
      <c r="GQB69" s="53"/>
      <c r="GQC69" s="53"/>
      <c r="GQD69" s="53"/>
      <c r="GQE69" s="53"/>
      <c r="GQF69" s="53"/>
      <c r="GQG69" s="53"/>
      <c r="GQH69" s="53"/>
      <c r="GQI69" s="53"/>
      <c r="GQJ69" s="53"/>
      <c r="GQK69" s="53"/>
      <c r="GQL69" s="53"/>
      <c r="GQM69" s="53"/>
      <c r="GQN69" s="53"/>
      <c r="GQO69" s="53"/>
      <c r="GQP69" s="53"/>
      <c r="GQQ69" s="53"/>
      <c r="GQR69" s="53"/>
      <c r="GQS69" s="53"/>
      <c r="GQT69" s="53"/>
      <c r="GQU69" s="53"/>
      <c r="GQV69" s="53"/>
      <c r="GQW69" s="53"/>
      <c r="GQX69" s="53"/>
      <c r="GQY69" s="53"/>
      <c r="GQZ69" s="53"/>
      <c r="GRA69" s="53"/>
      <c r="GRB69" s="53"/>
      <c r="GRC69" s="53"/>
      <c r="GRD69" s="53"/>
      <c r="GRE69" s="53"/>
      <c r="GRF69" s="53"/>
      <c r="GRG69" s="53"/>
      <c r="GRH69" s="53"/>
      <c r="GRI69" s="53"/>
      <c r="GRJ69" s="53"/>
      <c r="GRK69" s="53"/>
      <c r="GRL69" s="53"/>
      <c r="GRM69" s="53"/>
      <c r="GRN69" s="53"/>
      <c r="GRO69" s="53"/>
      <c r="GRP69" s="53"/>
      <c r="GRQ69" s="53"/>
      <c r="GRR69" s="53"/>
      <c r="GRS69" s="53"/>
      <c r="GRT69" s="53"/>
      <c r="GRU69" s="53"/>
      <c r="GRV69" s="53"/>
      <c r="GRW69" s="53"/>
      <c r="GRX69" s="53"/>
      <c r="GRY69" s="53"/>
      <c r="GRZ69" s="53"/>
      <c r="GSA69" s="53"/>
      <c r="GSB69" s="53"/>
      <c r="GSC69" s="53"/>
      <c r="GSD69" s="53"/>
      <c r="GSE69" s="53"/>
      <c r="GSF69" s="53"/>
      <c r="GSG69" s="53"/>
      <c r="GSH69" s="53"/>
      <c r="GSI69" s="53"/>
      <c r="GSJ69" s="53"/>
      <c r="GSK69" s="53"/>
      <c r="GSL69" s="53"/>
      <c r="GSM69" s="53"/>
      <c r="GSN69" s="53"/>
      <c r="GSO69" s="53"/>
      <c r="GSP69" s="53"/>
      <c r="GSQ69" s="53"/>
      <c r="GSR69" s="53"/>
      <c r="GSS69" s="53"/>
      <c r="GST69" s="53"/>
      <c r="GSU69" s="53"/>
      <c r="GSV69" s="53"/>
      <c r="GSW69" s="53"/>
      <c r="GSX69" s="53"/>
      <c r="GSY69" s="53"/>
      <c r="GSZ69" s="53"/>
      <c r="GTA69" s="53"/>
      <c r="GTB69" s="53"/>
      <c r="GTC69" s="53"/>
      <c r="GTD69" s="53"/>
      <c r="GTE69" s="53"/>
      <c r="GTF69" s="53"/>
      <c r="GTG69" s="53"/>
      <c r="GTH69" s="53"/>
      <c r="GTI69" s="53"/>
      <c r="GTJ69" s="53"/>
      <c r="GTK69" s="53"/>
      <c r="GTL69" s="53"/>
      <c r="GTM69" s="53"/>
      <c r="GTN69" s="53"/>
      <c r="GTO69" s="53"/>
      <c r="GTP69" s="53"/>
      <c r="GTQ69" s="53"/>
      <c r="GTR69" s="53"/>
      <c r="GTS69" s="53"/>
      <c r="GTT69" s="53"/>
      <c r="GTU69" s="53"/>
      <c r="GTV69" s="53"/>
      <c r="GTW69" s="53"/>
      <c r="GTX69" s="53"/>
      <c r="GTY69" s="53"/>
      <c r="GTZ69" s="53"/>
      <c r="GUA69" s="53"/>
      <c r="GUB69" s="53"/>
      <c r="GUC69" s="53"/>
      <c r="GUD69" s="53"/>
      <c r="GUE69" s="53"/>
      <c r="GUF69" s="53"/>
      <c r="GUG69" s="53"/>
      <c r="GUH69" s="53"/>
      <c r="GUI69" s="53"/>
      <c r="GUJ69" s="53"/>
      <c r="GUK69" s="53"/>
      <c r="GUL69" s="53"/>
      <c r="GUM69" s="53"/>
      <c r="GUN69" s="53"/>
      <c r="GUO69" s="53"/>
      <c r="GUP69" s="53"/>
      <c r="GUQ69" s="53"/>
      <c r="GUR69" s="53"/>
      <c r="GUS69" s="53"/>
      <c r="GUT69" s="53"/>
      <c r="GUU69" s="53"/>
      <c r="GUV69" s="53"/>
      <c r="GUW69" s="53"/>
      <c r="GUX69" s="53"/>
      <c r="GUY69" s="53"/>
      <c r="GUZ69" s="53"/>
      <c r="GVA69" s="53"/>
      <c r="GVB69" s="53"/>
      <c r="GVC69" s="53"/>
      <c r="GVD69" s="53"/>
      <c r="GVE69" s="53"/>
      <c r="GVF69" s="53"/>
      <c r="GVG69" s="53"/>
      <c r="GVH69" s="53"/>
      <c r="GVI69" s="53"/>
      <c r="GVJ69" s="53"/>
      <c r="GVK69" s="53"/>
      <c r="GVL69" s="53"/>
      <c r="GVM69" s="53"/>
      <c r="GVN69" s="53"/>
      <c r="GVO69" s="53"/>
      <c r="GVP69" s="53"/>
      <c r="GVQ69" s="53"/>
      <c r="GVR69" s="53"/>
      <c r="GVS69" s="53"/>
      <c r="GVT69" s="53"/>
      <c r="GVU69" s="53"/>
      <c r="GVV69" s="53"/>
      <c r="GVW69" s="53"/>
      <c r="GVX69" s="53"/>
      <c r="GVY69" s="53"/>
      <c r="GVZ69" s="53"/>
      <c r="GWA69" s="53"/>
      <c r="GWB69" s="53"/>
      <c r="GWC69" s="53"/>
      <c r="GWD69" s="53"/>
      <c r="GWE69" s="53"/>
      <c r="GWF69" s="53"/>
      <c r="GWG69" s="53"/>
      <c r="GWH69" s="53"/>
      <c r="GWI69" s="53"/>
      <c r="GWJ69" s="53"/>
      <c r="GWK69" s="53"/>
      <c r="GWL69" s="53"/>
      <c r="GWM69" s="53"/>
      <c r="GWN69" s="53"/>
      <c r="GWO69" s="53"/>
      <c r="GWP69" s="53"/>
      <c r="GWQ69" s="53"/>
      <c r="GWR69" s="53"/>
      <c r="GWS69" s="53"/>
      <c r="GWT69" s="53"/>
      <c r="GWU69" s="53"/>
      <c r="GWV69" s="53"/>
      <c r="GWW69" s="53"/>
      <c r="GWX69" s="53"/>
      <c r="GWY69" s="53"/>
      <c r="GWZ69" s="53"/>
      <c r="GXA69" s="53"/>
      <c r="GXB69" s="53"/>
      <c r="GXC69" s="53"/>
      <c r="GXD69" s="53"/>
      <c r="GXE69" s="53"/>
      <c r="GXF69" s="53"/>
      <c r="GXG69" s="53"/>
      <c r="GXH69" s="53"/>
      <c r="GXI69" s="53"/>
      <c r="GXJ69" s="53"/>
      <c r="GXK69" s="53"/>
      <c r="GXL69" s="53"/>
      <c r="GXM69" s="53"/>
      <c r="GXN69" s="53"/>
      <c r="GXO69" s="53"/>
      <c r="GXP69" s="53"/>
      <c r="GXQ69" s="53"/>
      <c r="GXR69" s="53"/>
      <c r="GXS69" s="53"/>
      <c r="GXT69" s="53"/>
      <c r="GXU69" s="53"/>
      <c r="GXV69" s="53"/>
      <c r="GXW69" s="53"/>
      <c r="GXX69" s="53"/>
      <c r="GXY69" s="53"/>
      <c r="GXZ69" s="53"/>
      <c r="GYA69" s="53"/>
      <c r="GYB69" s="53"/>
      <c r="GYC69" s="53"/>
      <c r="GYD69" s="53"/>
      <c r="GYE69" s="53"/>
      <c r="GYF69" s="53"/>
      <c r="GYG69" s="53"/>
      <c r="GYH69" s="53"/>
      <c r="GYI69" s="53"/>
      <c r="GYJ69" s="53"/>
      <c r="GYK69" s="53"/>
      <c r="GYL69" s="53"/>
      <c r="GYM69" s="53"/>
      <c r="GYN69" s="53"/>
      <c r="GYO69" s="53"/>
      <c r="GYP69" s="53"/>
      <c r="GYQ69" s="53"/>
      <c r="GYR69" s="53"/>
      <c r="GYS69" s="53"/>
      <c r="GYT69" s="53"/>
      <c r="GYU69" s="53"/>
      <c r="GYV69" s="53"/>
      <c r="GYW69" s="53"/>
      <c r="GYX69" s="53"/>
      <c r="GYY69" s="53"/>
      <c r="GYZ69" s="53"/>
      <c r="GZA69" s="53"/>
      <c r="GZB69" s="53"/>
      <c r="GZC69" s="53"/>
      <c r="GZD69" s="53"/>
      <c r="GZE69" s="53"/>
      <c r="GZF69" s="53"/>
      <c r="GZG69" s="53"/>
      <c r="GZH69" s="53"/>
      <c r="GZI69" s="53"/>
      <c r="GZJ69" s="53"/>
      <c r="GZK69" s="53"/>
      <c r="GZL69" s="53"/>
      <c r="GZM69" s="53"/>
      <c r="GZN69" s="53"/>
      <c r="GZO69" s="53"/>
      <c r="GZP69" s="53"/>
      <c r="GZQ69" s="53"/>
      <c r="GZR69" s="53"/>
      <c r="GZS69" s="53"/>
      <c r="GZT69" s="53"/>
      <c r="GZU69" s="53"/>
      <c r="GZV69" s="53"/>
      <c r="GZW69" s="53"/>
      <c r="GZX69" s="53"/>
      <c r="GZY69" s="53"/>
      <c r="GZZ69" s="53"/>
      <c r="HAA69" s="53"/>
      <c r="HAB69" s="53"/>
      <c r="HAC69" s="53"/>
      <c r="HAD69" s="53"/>
      <c r="HAE69" s="53"/>
      <c r="HAF69" s="53"/>
      <c r="HAG69" s="53"/>
      <c r="HAH69" s="53"/>
      <c r="HAI69" s="53"/>
      <c r="HAJ69" s="53"/>
      <c r="HAK69" s="53"/>
      <c r="HAL69" s="53"/>
      <c r="HAM69" s="53"/>
      <c r="HAN69" s="53"/>
      <c r="HAO69" s="53"/>
      <c r="HAP69" s="53"/>
      <c r="HAQ69" s="53"/>
      <c r="HAR69" s="53"/>
      <c r="HAS69" s="53"/>
      <c r="HAT69" s="53"/>
      <c r="HAU69" s="53"/>
      <c r="HAV69" s="53"/>
      <c r="HAW69" s="53"/>
      <c r="HAX69" s="53"/>
      <c r="HAY69" s="53"/>
      <c r="HAZ69" s="53"/>
      <c r="HBA69" s="53"/>
      <c r="HBB69" s="53"/>
      <c r="HBC69" s="53"/>
      <c r="HBD69" s="53"/>
      <c r="HBE69" s="53"/>
      <c r="HBF69" s="53"/>
      <c r="HBG69" s="53"/>
      <c r="HBH69" s="53"/>
      <c r="HBI69" s="53"/>
      <c r="HBJ69" s="53"/>
      <c r="HBK69" s="53"/>
      <c r="HBL69" s="53"/>
      <c r="HBM69" s="53"/>
      <c r="HBN69" s="53"/>
      <c r="HBO69" s="53"/>
      <c r="HBP69" s="53"/>
      <c r="HBQ69" s="53"/>
      <c r="HBR69" s="53"/>
      <c r="HBS69" s="53"/>
      <c r="HBT69" s="53"/>
      <c r="HBU69" s="53"/>
      <c r="HBV69" s="53"/>
      <c r="HBW69" s="53"/>
      <c r="HBX69" s="53"/>
      <c r="HBY69" s="53"/>
      <c r="HBZ69" s="53"/>
      <c r="HCA69" s="53"/>
      <c r="HCB69" s="53"/>
      <c r="HCC69" s="53"/>
      <c r="HCD69" s="53"/>
      <c r="HCE69" s="53"/>
      <c r="HCF69" s="53"/>
      <c r="HCG69" s="53"/>
      <c r="HCH69" s="53"/>
      <c r="HCI69" s="53"/>
      <c r="HCJ69" s="53"/>
      <c r="HCK69" s="53"/>
      <c r="HCL69" s="53"/>
      <c r="HCM69" s="53"/>
      <c r="HCN69" s="53"/>
      <c r="HCO69" s="53"/>
      <c r="HCP69" s="53"/>
      <c r="HCQ69" s="53"/>
      <c r="HCR69" s="53"/>
      <c r="HCS69" s="53"/>
      <c r="HCT69" s="53"/>
      <c r="HCU69" s="53"/>
      <c r="HCV69" s="53"/>
      <c r="HCW69" s="53"/>
      <c r="HCX69" s="53"/>
      <c r="HCY69" s="53"/>
      <c r="HCZ69" s="53"/>
      <c r="HDA69" s="53"/>
      <c r="HDB69" s="53"/>
      <c r="HDC69" s="53"/>
      <c r="HDD69" s="53"/>
      <c r="HDE69" s="53"/>
      <c r="HDF69" s="53"/>
      <c r="HDG69" s="53"/>
      <c r="HDH69" s="53"/>
      <c r="HDI69" s="53"/>
      <c r="HDJ69" s="53"/>
      <c r="HDK69" s="53"/>
      <c r="HDL69" s="53"/>
      <c r="HDM69" s="53"/>
      <c r="HDN69" s="53"/>
      <c r="HDO69" s="53"/>
      <c r="HDP69" s="53"/>
      <c r="HDQ69" s="53"/>
      <c r="HDR69" s="53"/>
      <c r="HDS69" s="53"/>
      <c r="HDT69" s="53"/>
      <c r="HDU69" s="53"/>
      <c r="HDV69" s="53"/>
      <c r="HDW69" s="53"/>
      <c r="HDX69" s="53"/>
      <c r="HDY69" s="53"/>
      <c r="HDZ69" s="53"/>
      <c r="HEA69" s="53"/>
      <c r="HEB69" s="53"/>
      <c r="HEC69" s="53"/>
      <c r="HED69" s="53"/>
      <c r="HEE69" s="53"/>
      <c r="HEF69" s="53"/>
      <c r="HEG69" s="53"/>
      <c r="HEH69" s="53"/>
      <c r="HEI69" s="53"/>
      <c r="HEJ69" s="53"/>
      <c r="HEK69" s="53"/>
      <c r="HEL69" s="53"/>
      <c r="HEM69" s="53"/>
      <c r="HEN69" s="53"/>
      <c r="HEO69" s="53"/>
      <c r="HEP69" s="53"/>
      <c r="HEQ69" s="53"/>
      <c r="HER69" s="53"/>
      <c r="HES69" s="53"/>
      <c r="HET69" s="53"/>
      <c r="HEU69" s="53"/>
      <c r="HEV69" s="53"/>
      <c r="HEW69" s="53"/>
      <c r="HEX69" s="53"/>
      <c r="HEY69" s="53"/>
      <c r="HEZ69" s="53"/>
      <c r="HFA69" s="53"/>
      <c r="HFB69" s="53"/>
      <c r="HFC69" s="53"/>
      <c r="HFD69" s="53"/>
      <c r="HFE69" s="53"/>
      <c r="HFF69" s="53"/>
      <c r="HFG69" s="53"/>
      <c r="HFH69" s="53"/>
      <c r="HFI69" s="53"/>
      <c r="HFJ69" s="53"/>
      <c r="HFK69" s="53"/>
      <c r="HFL69" s="53"/>
      <c r="HFM69" s="53"/>
      <c r="HFN69" s="53"/>
      <c r="HFO69" s="53"/>
      <c r="HFP69" s="53"/>
      <c r="HFQ69" s="53"/>
      <c r="HFR69" s="53"/>
      <c r="HFS69" s="53"/>
      <c r="HFT69" s="53"/>
      <c r="HFU69" s="53"/>
      <c r="HFV69" s="53"/>
      <c r="HFW69" s="53"/>
      <c r="HFX69" s="53"/>
      <c r="HFY69" s="53"/>
      <c r="HFZ69" s="53"/>
      <c r="HGA69" s="53"/>
      <c r="HGB69" s="53"/>
      <c r="HGC69" s="53"/>
      <c r="HGD69" s="53"/>
      <c r="HGE69" s="53"/>
      <c r="HGF69" s="53"/>
      <c r="HGG69" s="53"/>
      <c r="HGH69" s="53"/>
      <c r="HGI69" s="53"/>
      <c r="HGJ69" s="53"/>
      <c r="HGK69" s="53"/>
      <c r="HGL69" s="53"/>
      <c r="HGM69" s="53"/>
      <c r="HGN69" s="53"/>
      <c r="HGO69" s="53"/>
      <c r="HGP69" s="53"/>
      <c r="HGQ69" s="53"/>
      <c r="HGR69" s="53"/>
      <c r="HGS69" s="53"/>
      <c r="HGT69" s="53"/>
      <c r="HGU69" s="53"/>
      <c r="HGV69" s="53"/>
      <c r="HGW69" s="53"/>
      <c r="HGX69" s="53"/>
      <c r="HGY69" s="53"/>
      <c r="HGZ69" s="53"/>
      <c r="HHA69" s="53"/>
      <c r="HHB69" s="53"/>
      <c r="HHC69" s="53"/>
      <c r="HHD69" s="53"/>
      <c r="HHE69" s="53"/>
      <c r="HHF69" s="53"/>
      <c r="HHG69" s="53"/>
      <c r="HHH69" s="53"/>
      <c r="HHI69" s="53"/>
      <c r="HHJ69" s="53"/>
      <c r="HHK69" s="53"/>
      <c r="HHL69" s="53"/>
      <c r="HHM69" s="53"/>
      <c r="HHN69" s="53"/>
      <c r="HHO69" s="53"/>
      <c r="HHP69" s="53"/>
      <c r="HHQ69" s="53"/>
      <c r="HHR69" s="53"/>
      <c r="HHS69" s="53"/>
      <c r="HHT69" s="53"/>
      <c r="HHU69" s="53"/>
      <c r="HHV69" s="53"/>
      <c r="HHW69" s="53"/>
      <c r="HHX69" s="53"/>
      <c r="HHY69" s="53"/>
      <c r="HHZ69" s="53"/>
      <c r="HIA69" s="53"/>
      <c r="HIB69" s="53"/>
      <c r="HIC69" s="53"/>
      <c r="HID69" s="53"/>
      <c r="HIE69" s="53"/>
      <c r="HIF69" s="53"/>
      <c r="HIG69" s="53"/>
      <c r="HIH69" s="53"/>
      <c r="HII69" s="53"/>
      <c r="HIJ69" s="53"/>
      <c r="HIK69" s="53"/>
      <c r="HIL69" s="53"/>
      <c r="HIM69" s="53"/>
      <c r="HIN69" s="53"/>
      <c r="HIO69" s="53"/>
      <c r="HIP69" s="53"/>
      <c r="HIQ69" s="53"/>
      <c r="HIR69" s="53"/>
      <c r="HIS69" s="53"/>
      <c r="HIT69" s="53"/>
      <c r="HIU69" s="53"/>
      <c r="HIV69" s="53"/>
      <c r="HIW69" s="53"/>
      <c r="HIX69" s="53"/>
      <c r="HIY69" s="53"/>
      <c r="HIZ69" s="53"/>
      <c r="HJA69" s="53"/>
      <c r="HJB69" s="53"/>
      <c r="HJC69" s="53"/>
      <c r="HJD69" s="53"/>
      <c r="HJE69" s="53"/>
      <c r="HJF69" s="53"/>
      <c r="HJG69" s="53"/>
      <c r="HJH69" s="53"/>
      <c r="HJI69" s="53"/>
      <c r="HJJ69" s="53"/>
      <c r="HJK69" s="53"/>
      <c r="HJL69" s="53"/>
      <c r="HJM69" s="53"/>
      <c r="HJN69" s="53"/>
      <c r="HJO69" s="53"/>
      <c r="HJP69" s="53"/>
      <c r="HJQ69" s="53"/>
      <c r="HJR69" s="53"/>
      <c r="HJS69" s="53"/>
      <c r="HJT69" s="53"/>
      <c r="HJU69" s="53"/>
      <c r="HJV69" s="53"/>
      <c r="HJW69" s="53"/>
      <c r="HJX69" s="53"/>
      <c r="HJY69" s="53"/>
      <c r="HJZ69" s="53"/>
      <c r="HKA69" s="53"/>
      <c r="HKB69" s="53"/>
      <c r="HKC69" s="53"/>
      <c r="HKD69" s="53"/>
      <c r="HKE69" s="53"/>
      <c r="HKF69" s="53"/>
      <c r="HKG69" s="53"/>
      <c r="HKH69" s="53"/>
      <c r="HKI69" s="53"/>
      <c r="HKJ69" s="53"/>
      <c r="HKK69" s="53"/>
      <c r="HKL69" s="53"/>
      <c r="HKM69" s="53"/>
      <c r="HKN69" s="53"/>
      <c r="HKO69" s="53"/>
      <c r="HKP69" s="53"/>
      <c r="HKQ69" s="53"/>
      <c r="HKR69" s="53"/>
      <c r="HKS69" s="53"/>
      <c r="HKT69" s="53"/>
      <c r="HKU69" s="53"/>
      <c r="HKV69" s="53"/>
      <c r="HKW69" s="53"/>
      <c r="HKX69" s="53"/>
      <c r="HKY69" s="53"/>
      <c r="HKZ69" s="53"/>
      <c r="HLA69" s="53"/>
      <c r="HLB69" s="53"/>
      <c r="HLC69" s="53"/>
      <c r="HLD69" s="53"/>
      <c r="HLE69" s="53"/>
      <c r="HLF69" s="53"/>
      <c r="HLG69" s="53"/>
      <c r="HLH69" s="53"/>
      <c r="HLI69" s="53"/>
      <c r="HLJ69" s="53"/>
      <c r="HLK69" s="53"/>
      <c r="HLL69" s="53"/>
      <c r="HLM69" s="53"/>
      <c r="HLN69" s="53"/>
      <c r="HLO69" s="53"/>
      <c r="HLP69" s="53"/>
      <c r="HLQ69" s="53"/>
      <c r="HLR69" s="53"/>
      <c r="HLS69" s="53"/>
      <c r="HLT69" s="53"/>
      <c r="HLU69" s="53"/>
      <c r="HLV69" s="53"/>
      <c r="HLW69" s="53"/>
      <c r="HLX69" s="53"/>
      <c r="HLY69" s="53"/>
      <c r="HLZ69" s="53"/>
      <c r="HMA69" s="53"/>
      <c r="HMB69" s="53"/>
      <c r="HMC69" s="53"/>
      <c r="HMD69" s="53"/>
      <c r="HME69" s="53"/>
      <c r="HMF69" s="53"/>
      <c r="HMG69" s="53"/>
      <c r="HMH69" s="53"/>
      <c r="HMI69" s="53"/>
      <c r="HMJ69" s="53"/>
      <c r="HMK69" s="53"/>
      <c r="HML69" s="53"/>
      <c r="HMM69" s="53"/>
      <c r="HMN69" s="53"/>
      <c r="HMO69" s="53"/>
      <c r="HMP69" s="53"/>
      <c r="HMQ69" s="53"/>
      <c r="HMR69" s="53"/>
      <c r="HMS69" s="53"/>
      <c r="HMT69" s="53"/>
      <c r="HMU69" s="53"/>
      <c r="HMV69" s="53"/>
      <c r="HMW69" s="53"/>
      <c r="HMX69" s="53"/>
      <c r="HMY69" s="53"/>
      <c r="HMZ69" s="53"/>
      <c r="HNA69" s="53"/>
      <c r="HNB69" s="53"/>
      <c r="HNC69" s="53"/>
      <c r="HND69" s="53"/>
      <c r="HNE69" s="53"/>
      <c r="HNF69" s="53"/>
      <c r="HNG69" s="53"/>
      <c r="HNH69" s="53"/>
      <c r="HNI69" s="53"/>
      <c r="HNJ69" s="53"/>
      <c r="HNK69" s="53"/>
      <c r="HNL69" s="53"/>
      <c r="HNM69" s="53"/>
      <c r="HNN69" s="53"/>
      <c r="HNO69" s="53"/>
      <c r="HNP69" s="53"/>
      <c r="HNQ69" s="53"/>
      <c r="HNR69" s="53"/>
      <c r="HNS69" s="53"/>
      <c r="HNT69" s="53"/>
      <c r="HNU69" s="53"/>
      <c r="HNV69" s="53"/>
      <c r="HNW69" s="53"/>
      <c r="HNX69" s="53"/>
      <c r="HNY69" s="53"/>
      <c r="HNZ69" s="53"/>
      <c r="HOA69" s="53"/>
      <c r="HOB69" s="53"/>
      <c r="HOC69" s="53"/>
      <c r="HOD69" s="53"/>
      <c r="HOE69" s="53"/>
      <c r="HOF69" s="53"/>
      <c r="HOG69" s="53"/>
      <c r="HOH69" s="53"/>
      <c r="HOI69" s="53"/>
      <c r="HOJ69" s="53"/>
      <c r="HOK69" s="53"/>
      <c r="HOL69" s="53"/>
      <c r="HOM69" s="53"/>
      <c r="HON69" s="53"/>
      <c r="HOO69" s="53"/>
      <c r="HOP69" s="53"/>
      <c r="HOQ69" s="53"/>
      <c r="HOR69" s="53"/>
      <c r="HOS69" s="53"/>
      <c r="HOT69" s="53"/>
      <c r="HOU69" s="53"/>
      <c r="HOV69" s="53"/>
      <c r="HOW69" s="53"/>
      <c r="HOX69" s="53"/>
      <c r="HOY69" s="53"/>
      <c r="HOZ69" s="53"/>
      <c r="HPA69" s="53"/>
      <c r="HPB69" s="53"/>
      <c r="HPC69" s="53"/>
      <c r="HPD69" s="53"/>
      <c r="HPE69" s="53"/>
      <c r="HPF69" s="53"/>
      <c r="HPG69" s="53"/>
      <c r="HPH69" s="53"/>
      <c r="HPI69" s="53"/>
      <c r="HPJ69" s="53"/>
      <c r="HPK69" s="53"/>
      <c r="HPL69" s="53"/>
      <c r="HPM69" s="53"/>
      <c r="HPN69" s="53"/>
      <c r="HPO69" s="53"/>
      <c r="HPP69" s="53"/>
      <c r="HPQ69" s="53"/>
      <c r="HPR69" s="53"/>
      <c r="HPS69" s="53"/>
      <c r="HPT69" s="53"/>
      <c r="HPU69" s="53"/>
      <c r="HPV69" s="53"/>
      <c r="HPW69" s="53"/>
      <c r="HPX69" s="53"/>
      <c r="HPY69" s="53"/>
      <c r="HPZ69" s="53"/>
      <c r="HQA69" s="53"/>
      <c r="HQB69" s="53"/>
      <c r="HQC69" s="53"/>
      <c r="HQD69" s="53"/>
      <c r="HQE69" s="53"/>
      <c r="HQF69" s="53"/>
      <c r="HQG69" s="53"/>
      <c r="HQH69" s="53"/>
      <c r="HQI69" s="53"/>
      <c r="HQJ69" s="53"/>
      <c r="HQK69" s="53"/>
      <c r="HQL69" s="53"/>
      <c r="HQM69" s="53"/>
      <c r="HQN69" s="53"/>
      <c r="HQO69" s="53"/>
      <c r="HQP69" s="53"/>
      <c r="HQQ69" s="53"/>
      <c r="HQR69" s="53"/>
      <c r="HQS69" s="53"/>
      <c r="HQT69" s="53"/>
      <c r="HQU69" s="53"/>
      <c r="HQV69" s="53"/>
      <c r="HQW69" s="53"/>
      <c r="HQX69" s="53"/>
      <c r="HQY69" s="53"/>
      <c r="HQZ69" s="53"/>
      <c r="HRA69" s="53"/>
      <c r="HRB69" s="53"/>
      <c r="HRC69" s="53"/>
      <c r="HRD69" s="53"/>
      <c r="HRE69" s="53"/>
      <c r="HRF69" s="53"/>
      <c r="HRG69" s="53"/>
      <c r="HRH69" s="53"/>
      <c r="HRI69" s="53"/>
      <c r="HRJ69" s="53"/>
      <c r="HRK69" s="53"/>
      <c r="HRL69" s="53"/>
      <c r="HRM69" s="53"/>
      <c r="HRN69" s="53"/>
      <c r="HRO69" s="53"/>
      <c r="HRP69" s="53"/>
      <c r="HRQ69" s="53"/>
      <c r="HRR69" s="53"/>
      <c r="HRS69" s="53"/>
      <c r="HRT69" s="53"/>
      <c r="HRU69" s="53"/>
      <c r="HRV69" s="53"/>
      <c r="HRW69" s="53"/>
      <c r="HRX69" s="53"/>
      <c r="HRY69" s="53"/>
      <c r="HRZ69" s="53"/>
      <c r="HSA69" s="53"/>
      <c r="HSB69" s="53"/>
      <c r="HSC69" s="53"/>
      <c r="HSD69" s="53"/>
      <c r="HSE69" s="53"/>
      <c r="HSF69" s="53"/>
      <c r="HSG69" s="53"/>
      <c r="HSH69" s="53"/>
      <c r="HSI69" s="53"/>
      <c r="HSJ69" s="53"/>
      <c r="HSK69" s="53"/>
      <c r="HSL69" s="53"/>
      <c r="HSM69" s="53"/>
      <c r="HSN69" s="53"/>
      <c r="HSO69" s="53"/>
      <c r="HSP69" s="53"/>
      <c r="HSQ69" s="53"/>
      <c r="HSR69" s="53"/>
      <c r="HSS69" s="53"/>
      <c r="HST69" s="53"/>
      <c r="HSU69" s="53"/>
      <c r="HSV69" s="53"/>
      <c r="HSW69" s="53"/>
      <c r="HSX69" s="53"/>
      <c r="HSY69" s="53"/>
      <c r="HSZ69" s="53"/>
      <c r="HTA69" s="53"/>
      <c r="HTB69" s="53"/>
      <c r="HTC69" s="53"/>
      <c r="HTD69" s="53"/>
      <c r="HTE69" s="53"/>
      <c r="HTF69" s="53"/>
      <c r="HTG69" s="53"/>
      <c r="HTH69" s="53"/>
      <c r="HTI69" s="53"/>
      <c r="HTJ69" s="53"/>
      <c r="HTK69" s="53"/>
      <c r="HTL69" s="53"/>
      <c r="HTM69" s="53"/>
      <c r="HTN69" s="53"/>
      <c r="HTO69" s="53"/>
      <c r="HTP69" s="53"/>
      <c r="HTQ69" s="53"/>
      <c r="HTR69" s="53"/>
      <c r="HTS69" s="53"/>
      <c r="HTT69" s="53"/>
      <c r="HTU69" s="53"/>
      <c r="HTV69" s="53"/>
      <c r="HTW69" s="53"/>
      <c r="HTX69" s="53"/>
      <c r="HTY69" s="53"/>
      <c r="HTZ69" s="53"/>
      <c r="HUA69" s="53"/>
      <c r="HUB69" s="53"/>
      <c r="HUC69" s="53"/>
      <c r="HUD69" s="53"/>
      <c r="HUE69" s="53"/>
      <c r="HUF69" s="53"/>
      <c r="HUG69" s="53"/>
      <c r="HUH69" s="53"/>
      <c r="HUI69" s="53"/>
      <c r="HUJ69" s="53"/>
      <c r="HUK69" s="53"/>
      <c r="HUL69" s="53"/>
      <c r="HUM69" s="53"/>
      <c r="HUN69" s="53"/>
      <c r="HUO69" s="53"/>
      <c r="HUP69" s="53"/>
      <c r="HUQ69" s="53"/>
      <c r="HUR69" s="53"/>
      <c r="HUS69" s="53"/>
      <c r="HUT69" s="53"/>
      <c r="HUU69" s="53"/>
      <c r="HUV69" s="53"/>
      <c r="HUW69" s="53"/>
      <c r="HUX69" s="53"/>
      <c r="HUY69" s="53"/>
      <c r="HUZ69" s="53"/>
      <c r="HVA69" s="53"/>
      <c r="HVB69" s="53"/>
      <c r="HVC69" s="53"/>
      <c r="HVD69" s="53"/>
      <c r="HVE69" s="53"/>
      <c r="HVF69" s="53"/>
      <c r="HVG69" s="53"/>
      <c r="HVH69" s="53"/>
      <c r="HVI69" s="53"/>
      <c r="HVJ69" s="53"/>
      <c r="HVK69" s="53"/>
      <c r="HVL69" s="53"/>
      <c r="HVM69" s="53"/>
      <c r="HVN69" s="53"/>
      <c r="HVO69" s="53"/>
      <c r="HVP69" s="53"/>
      <c r="HVQ69" s="53"/>
      <c r="HVR69" s="53"/>
      <c r="HVS69" s="53"/>
      <c r="HVT69" s="53"/>
      <c r="HVU69" s="53"/>
      <c r="HVV69" s="53"/>
      <c r="HVW69" s="53"/>
      <c r="HVX69" s="53"/>
      <c r="HVY69" s="53"/>
      <c r="HVZ69" s="53"/>
      <c r="HWA69" s="53"/>
      <c r="HWB69" s="53"/>
      <c r="HWC69" s="53"/>
      <c r="HWD69" s="53"/>
      <c r="HWE69" s="53"/>
      <c r="HWF69" s="53"/>
      <c r="HWG69" s="53"/>
      <c r="HWH69" s="53"/>
      <c r="HWI69" s="53"/>
      <c r="HWJ69" s="53"/>
      <c r="HWK69" s="53"/>
      <c r="HWL69" s="53"/>
      <c r="HWM69" s="53"/>
      <c r="HWN69" s="53"/>
      <c r="HWO69" s="53"/>
      <c r="HWP69" s="53"/>
      <c r="HWQ69" s="53"/>
      <c r="HWR69" s="53"/>
      <c r="HWS69" s="53"/>
      <c r="HWT69" s="53"/>
      <c r="HWU69" s="53"/>
      <c r="HWV69" s="53"/>
      <c r="HWW69" s="53"/>
      <c r="HWX69" s="53"/>
      <c r="HWY69" s="53"/>
      <c r="HWZ69" s="53"/>
      <c r="HXA69" s="53"/>
      <c r="HXB69" s="53"/>
      <c r="HXC69" s="53"/>
      <c r="HXD69" s="53"/>
      <c r="HXE69" s="53"/>
      <c r="HXF69" s="53"/>
      <c r="HXG69" s="53"/>
      <c r="HXH69" s="53"/>
      <c r="HXI69" s="53"/>
      <c r="HXJ69" s="53"/>
      <c r="HXK69" s="53"/>
      <c r="HXL69" s="53"/>
      <c r="HXM69" s="53"/>
      <c r="HXN69" s="53"/>
      <c r="HXO69" s="53"/>
      <c r="HXP69" s="53"/>
      <c r="HXQ69" s="53"/>
      <c r="HXR69" s="53"/>
      <c r="HXS69" s="53"/>
      <c r="HXT69" s="53"/>
      <c r="HXU69" s="53"/>
      <c r="HXV69" s="53"/>
      <c r="HXW69" s="53"/>
      <c r="HXX69" s="53"/>
      <c r="HXY69" s="53"/>
      <c r="HXZ69" s="53"/>
      <c r="HYA69" s="53"/>
      <c r="HYB69" s="53"/>
      <c r="HYC69" s="53"/>
      <c r="HYD69" s="53"/>
      <c r="HYE69" s="53"/>
      <c r="HYF69" s="53"/>
      <c r="HYG69" s="53"/>
      <c r="HYH69" s="53"/>
      <c r="HYI69" s="53"/>
      <c r="HYJ69" s="53"/>
      <c r="HYK69" s="53"/>
      <c r="HYL69" s="53"/>
      <c r="HYM69" s="53"/>
      <c r="HYN69" s="53"/>
      <c r="HYO69" s="53"/>
      <c r="HYP69" s="53"/>
      <c r="HYQ69" s="53"/>
      <c r="HYR69" s="53"/>
      <c r="HYS69" s="53"/>
      <c r="HYT69" s="53"/>
      <c r="HYU69" s="53"/>
      <c r="HYV69" s="53"/>
      <c r="HYW69" s="53"/>
      <c r="HYX69" s="53"/>
      <c r="HYY69" s="53"/>
      <c r="HYZ69" s="53"/>
      <c r="HZA69" s="53"/>
      <c r="HZB69" s="53"/>
      <c r="HZC69" s="53"/>
      <c r="HZD69" s="53"/>
      <c r="HZE69" s="53"/>
      <c r="HZF69" s="53"/>
      <c r="HZG69" s="53"/>
      <c r="HZH69" s="53"/>
      <c r="HZI69" s="53"/>
      <c r="HZJ69" s="53"/>
      <c r="HZK69" s="53"/>
      <c r="HZL69" s="53"/>
      <c r="HZM69" s="53"/>
      <c r="HZN69" s="53"/>
      <c r="HZO69" s="53"/>
      <c r="HZP69" s="53"/>
      <c r="HZQ69" s="53"/>
      <c r="HZR69" s="53"/>
      <c r="HZS69" s="53"/>
      <c r="HZT69" s="53"/>
      <c r="HZU69" s="53"/>
      <c r="HZV69" s="53"/>
      <c r="HZW69" s="53"/>
      <c r="HZX69" s="53"/>
      <c r="HZY69" s="53"/>
      <c r="HZZ69" s="53"/>
      <c r="IAA69" s="53"/>
      <c r="IAB69" s="53"/>
      <c r="IAC69" s="53"/>
      <c r="IAD69" s="53"/>
      <c r="IAE69" s="53"/>
      <c r="IAF69" s="53"/>
      <c r="IAG69" s="53"/>
      <c r="IAH69" s="53"/>
      <c r="IAI69" s="53"/>
      <c r="IAJ69" s="53"/>
      <c r="IAK69" s="53"/>
      <c r="IAL69" s="53"/>
      <c r="IAM69" s="53"/>
      <c r="IAN69" s="53"/>
      <c r="IAO69" s="53"/>
      <c r="IAP69" s="53"/>
      <c r="IAQ69" s="53"/>
      <c r="IAR69" s="53"/>
      <c r="IAS69" s="53"/>
      <c r="IAT69" s="53"/>
      <c r="IAU69" s="53"/>
      <c r="IAV69" s="53"/>
      <c r="IAW69" s="53"/>
      <c r="IAX69" s="53"/>
      <c r="IAY69" s="53"/>
      <c r="IAZ69" s="53"/>
      <c r="IBA69" s="53"/>
      <c r="IBB69" s="53"/>
      <c r="IBC69" s="53"/>
      <c r="IBD69" s="53"/>
      <c r="IBE69" s="53"/>
      <c r="IBF69" s="53"/>
      <c r="IBG69" s="53"/>
      <c r="IBH69" s="53"/>
      <c r="IBI69" s="53"/>
      <c r="IBJ69" s="53"/>
      <c r="IBK69" s="53"/>
      <c r="IBL69" s="53"/>
      <c r="IBM69" s="53"/>
      <c r="IBN69" s="53"/>
      <c r="IBO69" s="53"/>
      <c r="IBP69" s="53"/>
      <c r="IBQ69" s="53"/>
      <c r="IBR69" s="53"/>
      <c r="IBS69" s="53"/>
      <c r="IBT69" s="53"/>
      <c r="IBU69" s="53"/>
      <c r="IBV69" s="53"/>
      <c r="IBW69" s="53"/>
      <c r="IBX69" s="53"/>
      <c r="IBY69" s="53"/>
      <c r="IBZ69" s="53"/>
      <c r="ICA69" s="53"/>
      <c r="ICB69" s="53"/>
      <c r="ICC69" s="53"/>
      <c r="ICD69" s="53"/>
      <c r="ICE69" s="53"/>
      <c r="ICF69" s="53"/>
      <c r="ICG69" s="53"/>
      <c r="ICH69" s="53"/>
      <c r="ICI69" s="53"/>
      <c r="ICJ69" s="53"/>
      <c r="ICK69" s="53"/>
      <c r="ICL69" s="53"/>
      <c r="ICM69" s="53"/>
      <c r="ICN69" s="53"/>
      <c r="ICO69" s="53"/>
      <c r="ICP69" s="53"/>
      <c r="ICQ69" s="53"/>
      <c r="ICR69" s="53"/>
      <c r="ICS69" s="53"/>
      <c r="ICT69" s="53"/>
      <c r="ICU69" s="53"/>
      <c r="ICV69" s="53"/>
      <c r="ICW69" s="53"/>
      <c r="ICX69" s="53"/>
      <c r="ICY69" s="53"/>
      <c r="ICZ69" s="53"/>
      <c r="IDA69" s="53"/>
      <c r="IDB69" s="53"/>
      <c r="IDC69" s="53"/>
      <c r="IDD69" s="53"/>
      <c r="IDE69" s="53"/>
      <c r="IDF69" s="53"/>
      <c r="IDG69" s="53"/>
      <c r="IDH69" s="53"/>
      <c r="IDI69" s="53"/>
      <c r="IDJ69" s="53"/>
      <c r="IDK69" s="53"/>
      <c r="IDL69" s="53"/>
      <c r="IDM69" s="53"/>
      <c r="IDN69" s="53"/>
      <c r="IDO69" s="53"/>
      <c r="IDP69" s="53"/>
      <c r="IDQ69" s="53"/>
      <c r="IDR69" s="53"/>
      <c r="IDS69" s="53"/>
      <c r="IDT69" s="53"/>
      <c r="IDU69" s="53"/>
      <c r="IDV69" s="53"/>
      <c r="IDW69" s="53"/>
      <c r="IDX69" s="53"/>
      <c r="IDY69" s="53"/>
      <c r="IDZ69" s="53"/>
      <c r="IEA69" s="53"/>
      <c r="IEB69" s="53"/>
      <c r="IEC69" s="53"/>
      <c r="IED69" s="53"/>
      <c r="IEE69" s="53"/>
      <c r="IEF69" s="53"/>
      <c r="IEG69" s="53"/>
      <c r="IEH69" s="53"/>
      <c r="IEI69" s="53"/>
      <c r="IEJ69" s="53"/>
      <c r="IEK69" s="53"/>
      <c r="IEL69" s="53"/>
      <c r="IEM69" s="53"/>
      <c r="IEN69" s="53"/>
      <c r="IEO69" s="53"/>
      <c r="IEP69" s="53"/>
      <c r="IEQ69" s="53"/>
      <c r="IER69" s="53"/>
      <c r="IES69" s="53"/>
      <c r="IET69" s="53"/>
      <c r="IEU69" s="53"/>
      <c r="IEV69" s="53"/>
      <c r="IEW69" s="53"/>
      <c r="IEX69" s="53"/>
      <c r="IEY69" s="53"/>
      <c r="IEZ69" s="53"/>
      <c r="IFA69" s="53"/>
      <c r="IFB69" s="53"/>
      <c r="IFC69" s="53"/>
      <c r="IFD69" s="53"/>
      <c r="IFE69" s="53"/>
      <c r="IFF69" s="53"/>
      <c r="IFG69" s="53"/>
      <c r="IFH69" s="53"/>
      <c r="IFI69" s="53"/>
      <c r="IFJ69" s="53"/>
      <c r="IFK69" s="53"/>
      <c r="IFL69" s="53"/>
      <c r="IFM69" s="53"/>
      <c r="IFN69" s="53"/>
      <c r="IFO69" s="53"/>
      <c r="IFP69" s="53"/>
      <c r="IFQ69" s="53"/>
      <c r="IFR69" s="53"/>
      <c r="IFS69" s="53"/>
      <c r="IFT69" s="53"/>
      <c r="IFU69" s="53"/>
      <c r="IFV69" s="53"/>
      <c r="IFW69" s="53"/>
      <c r="IFX69" s="53"/>
      <c r="IFY69" s="53"/>
      <c r="IFZ69" s="53"/>
      <c r="IGA69" s="53"/>
      <c r="IGB69" s="53"/>
      <c r="IGC69" s="53"/>
      <c r="IGD69" s="53"/>
      <c r="IGE69" s="53"/>
      <c r="IGF69" s="53"/>
      <c r="IGG69" s="53"/>
      <c r="IGH69" s="53"/>
      <c r="IGI69" s="53"/>
      <c r="IGJ69" s="53"/>
      <c r="IGK69" s="53"/>
      <c r="IGL69" s="53"/>
      <c r="IGM69" s="53"/>
      <c r="IGN69" s="53"/>
      <c r="IGO69" s="53"/>
      <c r="IGP69" s="53"/>
      <c r="IGQ69" s="53"/>
      <c r="IGR69" s="53"/>
      <c r="IGS69" s="53"/>
      <c r="IGT69" s="53"/>
      <c r="IGU69" s="53"/>
      <c r="IGV69" s="53"/>
      <c r="IGW69" s="53"/>
      <c r="IGX69" s="53"/>
      <c r="IGY69" s="53"/>
      <c r="IGZ69" s="53"/>
      <c r="IHA69" s="53"/>
      <c r="IHB69" s="53"/>
      <c r="IHC69" s="53"/>
      <c r="IHD69" s="53"/>
      <c r="IHE69" s="53"/>
      <c r="IHF69" s="53"/>
      <c r="IHG69" s="53"/>
      <c r="IHH69" s="53"/>
      <c r="IHI69" s="53"/>
      <c r="IHJ69" s="53"/>
      <c r="IHK69" s="53"/>
      <c r="IHL69" s="53"/>
      <c r="IHM69" s="53"/>
      <c r="IHN69" s="53"/>
      <c r="IHO69" s="53"/>
      <c r="IHP69" s="53"/>
      <c r="IHQ69" s="53"/>
      <c r="IHR69" s="53"/>
      <c r="IHS69" s="53"/>
      <c r="IHT69" s="53"/>
      <c r="IHU69" s="53"/>
      <c r="IHV69" s="53"/>
      <c r="IHW69" s="53"/>
      <c r="IHX69" s="53"/>
      <c r="IHY69" s="53"/>
      <c r="IHZ69" s="53"/>
      <c r="IIA69" s="53"/>
      <c r="IIB69" s="53"/>
      <c r="IIC69" s="53"/>
      <c r="IID69" s="53"/>
      <c r="IIE69" s="53"/>
      <c r="IIF69" s="53"/>
      <c r="IIG69" s="53"/>
      <c r="IIH69" s="53"/>
      <c r="III69" s="53"/>
      <c r="IIJ69" s="53"/>
      <c r="IIK69" s="53"/>
      <c r="IIL69" s="53"/>
      <c r="IIM69" s="53"/>
      <c r="IIN69" s="53"/>
      <c r="IIO69" s="53"/>
      <c r="IIP69" s="53"/>
      <c r="IIQ69" s="53"/>
      <c r="IIR69" s="53"/>
      <c r="IIS69" s="53"/>
      <c r="IIT69" s="53"/>
      <c r="IIU69" s="53"/>
      <c r="IIV69" s="53"/>
      <c r="IIW69" s="53"/>
      <c r="IIX69" s="53"/>
      <c r="IIY69" s="53"/>
      <c r="IIZ69" s="53"/>
      <c r="IJA69" s="53"/>
      <c r="IJB69" s="53"/>
      <c r="IJC69" s="53"/>
      <c r="IJD69" s="53"/>
      <c r="IJE69" s="53"/>
      <c r="IJF69" s="53"/>
      <c r="IJG69" s="53"/>
      <c r="IJH69" s="53"/>
      <c r="IJI69" s="53"/>
      <c r="IJJ69" s="53"/>
      <c r="IJK69" s="53"/>
      <c r="IJL69" s="53"/>
      <c r="IJM69" s="53"/>
      <c r="IJN69" s="53"/>
      <c r="IJO69" s="53"/>
      <c r="IJP69" s="53"/>
      <c r="IJQ69" s="53"/>
      <c r="IJR69" s="53"/>
      <c r="IJS69" s="53"/>
      <c r="IJT69" s="53"/>
      <c r="IJU69" s="53"/>
      <c r="IJV69" s="53"/>
      <c r="IJW69" s="53"/>
      <c r="IJX69" s="53"/>
      <c r="IJY69" s="53"/>
      <c r="IJZ69" s="53"/>
      <c r="IKA69" s="53"/>
      <c r="IKB69" s="53"/>
      <c r="IKC69" s="53"/>
      <c r="IKD69" s="53"/>
      <c r="IKE69" s="53"/>
      <c r="IKF69" s="53"/>
      <c r="IKG69" s="53"/>
      <c r="IKH69" s="53"/>
      <c r="IKI69" s="53"/>
      <c r="IKJ69" s="53"/>
      <c r="IKK69" s="53"/>
      <c r="IKL69" s="53"/>
      <c r="IKM69" s="53"/>
      <c r="IKN69" s="53"/>
      <c r="IKO69" s="53"/>
      <c r="IKP69" s="53"/>
      <c r="IKQ69" s="53"/>
      <c r="IKR69" s="53"/>
      <c r="IKS69" s="53"/>
      <c r="IKT69" s="53"/>
      <c r="IKU69" s="53"/>
      <c r="IKV69" s="53"/>
      <c r="IKW69" s="53"/>
      <c r="IKX69" s="53"/>
      <c r="IKY69" s="53"/>
      <c r="IKZ69" s="53"/>
      <c r="ILA69" s="53"/>
      <c r="ILB69" s="53"/>
      <c r="ILC69" s="53"/>
      <c r="ILD69" s="53"/>
      <c r="ILE69" s="53"/>
      <c r="ILF69" s="53"/>
      <c r="ILG69" s="53"/>
      <c r="ILH69" s="53"/>
      <c r="ILI69" s="53"/>
      <c r="ILJ69" s="53"/>
      <c r="ILK69" s="53"/>
      <c r="ILL69" s="53"/>
      <c r="ILM69" s="53"/>
      <c r="ILN69" s="53"/>
      <c r="ILO69" s="53"/>
      <c r="ILP69" s="53"/>
      <c r="ILQ69" s="53"/>
      <c r="ILR69" s="53"/>
      <c r="ILS69" s="53"/>
      <c r="ILT69" s="53"/>
      <c r="ILU69" s="53"/>
      <c r="ILV69" s="53"/>
      <c r="ILW69" s="53"/>
      <c r="ILX69" s="53"/>
      <c r="ILY69" s="53"/>
      <c r="ILZ69" s="53"/>
      <c r="IMA69" s="53"/>
      <c r="IMB69" s="53"/>
      <c r="IMC69" s="53"/>
      <c r="IMD69" s="53"/>
      <c r="IME69" s="53"/>
      <c r="IMF69" s="53"/>
      <c r="IMG69" s="53"/>
      <c r="IMH69" s="53"/>
      <c r="IMI69" s="53"/>
      <c r="IMJ69" s="53"/>
      <c r="IMK69" s="53"/>
      <c r="IML69" s="53"/>
      <c r="IMM69" s="53"/>
      <c r="IMN69" s="53"/>
      <c r="IMO69" s="53"/>
      <c r="IMP69" s="53"/>
      <c r="IMQ69" s="53"/>
      <c r="IMR69" s="53"/>
      <c r="IMS69" s="53"/>
      <c r="IMT69" s="53"/>
      <c r="IMU69" s="53"/>
      <c r="IMV69" s="53"/>
      <c r="IMW69" s="53"/>
      <c r="IMX69" s="53"/>
      <c r="IMY69" s="53"/>
      <c r="IMZ69" s="53"/>
      <c r="INA69" s="53"/>
      <c r="INB69" s="53"/>
      <c r="INC69" s="53"/>
      <c r="IND69" s="53"/>
      <c r="INE69" s="53"/>
      <c r="INF69" s="53"/>
      <c r="ING69" s="53"/>
      <c r="INH69" s="53"/>
      <c r="INI69" s="53"/>
      <c r="INJ69" s="53"/>
      <c r="INK69" s="53"/>
      <c r="INL69" s="53"/>
      <c r="INM69" s="53"/>
      <c r="INN69" s="53"/>
      <c r="INO69" s="53"/>
      <c r="INP69" s="53"/>
      <c r="INQ69" s="53"/>
      <c r="INR69" s="53"/>
      <c r="INS69" s="53"/>
      <c r="INT69" s="53"/>
      <c r="INU69" s="53"/>
      <c r="INV69" s="53"/>
      <c r="INW69" s="53"/>
      <c r="INX69" s="53"/>
      <c r="INY69" s="53"/>
      <c r="INZ69" s="53"/>
      <c r="IOA69" s="53"/>
      <c r="IOB69" s="53"/>
      <c r="IOC69" s="53"/>
      <c r="IOD69" s="53"/>
      <c r="IOE69" s="53"/>
      <c r="IOF69" s="53"/>
      <c r="IOG69" s="53"/>
      <c r="IOH69" s="53"/>
      <c r="IOI69" s="53"/>
      <c r="IOJ69" s="53"/>
      <c r="IOK69" s="53"/>
      <c r="IOL69" s="53"/>
      <c r="IOM69" s="53"/>
      <c r="ION69" s="53"/>
      <c r="IOO69" s="53"/>
      <c r="IOP69" s="53"/>
      <c r="IOQ69" s="53"/>
      <c r="IOR69" s="53"/>
      <c r="IOS69" s="53"/>
      <c r="IOT69" s="53"/>
      <c r="IOU69" s="53"/>
      <c r="IOV69" s="53"/>
      <c r="IOW69" s="53"/>
      <c r="IOX69" s="53"/>
      <c r="IOY69" s="53"/>
      <c r="IOZ69" s="53"/>
      <c r="IPA69" s="53"/>
      <c r="IPB69" s="53"/>
      <c r="IPC69" s="53"/>
      <c r="IPD69" s="53"/>
      <c r="IPE69" s="53"/>
      <c r="IPF69" s="53"/>
      <c r="IPG69" s="53"/>
      <c r="IPH69" s="53"/>
      <c r="IPI69" s="53"/>
      <c r="IPJ69" s="53"/>
      <c r="IPK69" s="53"/>
      <c r="IPL69" s="53"/>
      <c r="IPM69" s="53"/>
      <c r="IPN69" s="53"/>
      <c r="IPO69" s="53"/>
      <c r="IPP69" s="53"/>
      <c r="IPQ69" s="53"/>
      <c r="IPR69" s="53"/>
      <c r="IPS69" s="53"/>
      <c r="IPT69" s="53"/>
      <c r="IPU69" s="53"/>
      <c r="IPV69" s="53"/>
      <c r="IPW69" s="53"/>
      <c r="IPX69" s="53"/>
      <c r="IPY69" s="53"/>
      <c r="IPZ69" s="53"/>
      <c r="IQA69" s="53"/>
      <c r="IQB69" s="53"/>
      <c r="IQC69" s="53"/>
      <c r="IQD69" s="53"/>
      <c r="IQE69" s="53"/>
      <c r="IQF69" s="53"/>
      <c r="IQG69" s="53"/>
      <c r="IQH69" s="53"/>
      <c r="IQI69" s="53"/>
      <c r="IQJ69" s="53"/>
      <c r="IQK69" s="53"/>
      <c r="IQL69" s="53"/>
      <c r="IQM69" s="53"/>
      <c r="IQN69" s="53"/>
      <c r="IQO69" s="53"/>
      <c r="IQP69" s="53"/>
      <c r="IQQ69" s="53"/>
      <c r="IQR69" s="53"/>
      <c r="IQS69" s="53"/>
      <c r="IQT69" s="53"/>
      <c r="IQU69" s="53"/>
      <c r="IQV69" s="53"/>
      <c r="IQW69" s="53"/>
      <c r="IQX69" s="53"/>
      <c r="IQY69" s="53"/>
      <c r="IQZ69" s="53"/>
      <c r="IRA69" s="53"/>
      <c r="IRB69" s="53"/>
      <c r="IRC69" s="53"/>
      <c r="IRD69" s="53"/>
      <c r="IRE69" s="53"/>
      <c r="IRF69" s="53"/>
      <c r="IRG69" s="53"/>
      <c r="IRH69" s="53"/>
      <c r="IRI69" s="53"/>
      <c r="IRJ69" s="53"/>
      <c r="IRK69" s="53"/>
      <c r="IRL69" s="53"/>
      <c r="IRM69" s="53"/>
      <c r="IRN69" s="53"/>
      <c r="IRO69" s="53"/>
      <c r="IRP69" s="53"/>
      <c r="IRQ69" s="53"/>
      <c r="IRR69" s="53"/>
      <c r="IRS69" s="53"/>
      <c r="IRT69" s="53"/>
      <c r="IRU69" s="53"/>
      <c r="IRV69" s="53"/>
      <c r="IRW69" s="53"/>
      <c r="IRX69" s="53"/>
      <c r="IRY69" s="53"/>
      <c r="IRZ69" s="53"/>
      <c r="ISA69" s="53"/>
      <c r="ISB69" s="53"/>
      <c r="ISC69" s="53"/>
      <c r="ISD69" s="53"/>
      <c r="ISE69" s="53"/>
      <c r="ISF69" s="53"/>
      <c r="ISG69" s="53"/>
      <c r="ISH69" s="53"/>
      <c r="ISI69" s="53"/>
      <c r="ISJ69" s="53"/>
      <c r="ISK69" s="53"/>
      <c r="ISL69" s="53"/>
      <c r="ISM69" s="53"/>
      <c r="ISN69" s="53"/>
      <c r="ISO69" s="53"/>
      <c r="ISP69" s="53"/>
      <c r="ISQ69" s="53"/>
      <c r="ISR69" s="53"/>
      <c r="ISS69" s="53"/>
      <c r="IST69" s="53"/>
      <c r="ISU69" s="53"/>
      <c r="ISV69" s="53"/>
      <c r="ISW69" s="53"/>
      <c r="ISX69" s="53"/>
      <c r="ISY69" s="53"/>
      <c r="ISZ69" s="53"/>
      <c r="ITA69" s="53"/>
      <c r="ITB69" s="53"/>
      <c r="ITC69" s="53"/>
      <c r="ITD69" s="53"/>
      <c r="ITE69" s="53"/>
      <c r="ITF69" s="53"/>
      <c r="ITG69" s="53"/>
      <c r="ITH69" s="53"/>
      <c r="ITI69" s="53"/>
      <c r="ITJ69" s="53"/>
      <c r="ITK69" s="53"/>
      <c r="ITL69" s="53"/>
      <c r="ITM69" s="53"/>
      <c r="ITN69" s="53"/>
      <c r="ITO69" s="53"/>
      <c r="ITP69" s="53"/>
      <c r="ITQ69" s="53"/>
      <c r="ITR69" s="53"/>
      <c r="ITS69" s="53"/>
      <c r="ITT69" s="53"/>
      <c r="ITU69" s="53"/>
      <c r="ITV69" s="53"/>
      <c r="ITW69" s="53"/>
      <c r="ITX69" s="53"/>
      <c r="ITY69" s="53"/>
      <c r="ITZ69" s="53"/>
      <c r="IUA69" s="53"/>
      <c r="IUB69" s="53"/>
      <c r="IUC69" s="53"/>
      <c r="IUD69" s="53"/>
      <c r="IUE69" s="53"/>
      <c r="IUF69" s="53"/>
      <c r="IUG69" s="53"/>
      <c r="IUH69" s="53"/>
      <c r="IUI69" s="53"/>
      <c r="IUJ69" s="53"/>
      <c r="IUK69" s="53"/>
      <c r="IUL69" s="53"/>
      <c r="IUM69" s="53"/>
      <c r="IUN69" s="53"/>
      <c r="IUO69" s="53"/>
      <c r="IUP69" s="53"/>
      <c r="IUQ69" s="53"/>
      <c r="IUR69" s="53"/>
      <c r="IUS69" s="53"/>
      <c r="IUT69" s="53"/>
      <c r="IUU69" s="53"/>
      <c r="IUV69" s="53"/>
      <c r="IUW69" s="53"/>
      <c r="IUX69" s="53"/>
      <c r="IUY69" s="53"/>
      <c r="IUZ69" s="53"/>
      <c r="IVA69" s="53"/>
      <c r="IVB69" s="53"/>
      <c r="IVC69" s="53"/>
      <c r="IVD69" s="53"/>
      <c r="IVE69" s="53"/>
      <c r="IVF69" s="53"/>
      <c r="IVG69" s="53"/>
      <c r="IVH69" s="53"/>
      <c r="IVI69" s="53"/>
      <c r="IVJ69" s="53"/>
      <c r="IVK69" s="53"/>
      <c r="IVL69" s="53"/>
      <c r="IVM69" s="53"/>
      <c r="IVN69" s="53"/>
      <c r="IVO69" s="53"/>
      <c r="IVP69" s="53"/>
      <c r="IVQ69" s="53"/>
      <c r="IVR69" s="53"/>
      <c r="IVS69" s="53"/>
      <c r="IVT69" s="53"/>
      <c r="IVU69" s="53"/>
      <c r="IVV69" s="53"/>
      <c r="IVW69" s="53"/>
      <c r="IVX69" s="53"/>
      <c r="IVY69" s="53"/>
      <c r="IVZ69" s="53"/>
      <c r="IWA69" s="53"/>
      <c r="IWB69" s="53"/>
      <c r="IWC69" s="53"/>
      <c r="IWD69" s="53"/>
      <c r="IWE69" s="53"/>
      <c r="IWF69" s="53"/>
      <c r="IWG69" s="53"/>
      <c r="IWH69" s="53"/>
      <c r="IWI69" s="53"/>
      <c r="IWJ69" s="53"/>
      <c r="IWK69" s="53"/>
      <c r="IWL69" s="53"/>
      <c r="IWM69" s="53"/>
      <c r="IWN69" s="53"/>
      <c r="IWO69" s="53"/>
      <c r="IWP69" s="53"/>
      <c r="IWQ69" s="53"/>
      <c r="IWR69" s="53"/>
      <c r="IWS69" s="53"/>
      <c r="IWT69" s="53"/>
      <c r="IWU69" s="53"/>
      <c r="IWV69" s="53"/>
      <c r="IWW69" s="53"/>
      <c r="IWX69" s="53"/>
      <c r="IWY69" s="53"/>
      <c r="IWZ69" s="53"/>
      <c r="IXA69" s="53"/>
      <c r="IXB69" s="53"/>
      <c r="IXC69" s="53"/>
      <c r="IXD69" s="53"/>
      <c r="IXE69" s="53"/>
      <c r="IXF69" s="53"/>
      <c r="IXG69" s="53"/>
      <c r="IXH69" s="53"/>
      <c r="IXI69" s="53"/>
      <c r="IXJ69" s="53"/>
      <c r="IXK69" s="53"/>
      <c r="IXL69" s="53"/>
      <c r="IXM69" s="53"/>
      <c r="IXN69" s="53"/>
      <c r="IXO69" s="53"/>
      <c r="IXP69" s="53"/>
      <c r="IXQ69" s="53"/>
      <c r="IXR69" s="53"/>
      <c r="IXS69" s="53"/>
      <c r="IXT69" s="53"/>
      <c r="IXU69" s="53"/>
      <c r="IXV69" s="53"/>
      <c r="IXW69" s="53"/>
      <c r="IXX69" s="53"/>
      <c r="IXY69" s="53"/>
      <c r="IXZ69" s="53"/>
      <c r="IYA69" s="53"/>
      <c r="IYB69" s="53"/>
      <c r="IYC69" s="53"/>
      <c r="IYD69" s="53"/>
      <c r="IYE69" s="53"/>
      <c r="IYF69" s="53"/>
      <c r="IYG69" s="53"/>
      <c r="IYH69" s="53"/>
      <c r="IYI69" s="53"/>
      <c r="IYJ69" s="53"/>
      <c r="IYK69" s="53"/>
      <c r="IYL69" s="53"/>
      <c r="IYM69" s="53"/>
      <c r="IYN69" s="53"/>
      <c r="IYO69" s="53"/>
      <c r="IYP69" s="53"/>
      <c r="IYQ69" s="53"/>
      <c r="IYR69" s="53"/>
      <c r="IYS69" s="53"/>
      <c r="IYT69" s="53"/>
      <c r="IYU69" s="53"/>
      <c r="IYV69" s="53"/>
      <c r="IYW69" s="53"/>
      <c r="IYX69" s="53"/>
      <c r="IYY69" s="53"/>
      <c r="IYZ69" s="53"/>
      <c r="IZA69" s="53"/>
      <c r="IZB69" s="53"/>
      <c r="IZC69" s="53"/>
      <c r="IZD69" s="53"/>
      <c r="IZE69" s="53"/>
      <c r="IZF69" s="53"/>
      <c r="IZG69" s="53"/>
      <c r="IZH69" s="53"/>
      <c r="IZI69" s="53"/>
      <c r="IZJ69" s="53"/>
      <c r="IZK69" s="53"/>
      <c r="IZL69" s="53"/>
      <c r="IZM69" s="53"/>
      <c r="IZN69" s="53"/>
      <c r="IZO69" s="53"/>
      <c r="IZP69" s="53"/>
      <c r="IZQ69" s="53"/>
      <c r="IZR69" s="53"/>
      <c r="IZS69" s="53"/>
      <c r="IZT69" s="53"/>
      <c r="IZU69" s="53"/>
      <c r="IZV69" s="53"/>
      <c r="IZW69" s="53"/>
      <c r="IZX69" s="53"/>
      <c r="IZY69" s="53"/>
      <c r="IZZ69" s="53"/>
      <c r="JAA69" s="53"/>
      <c r="JAB69" s="53"/>
      <c r="JAC69" s="53"/>
      <c r="JAD69" s="53"/>
      <c r="JAE69" s="53"/>
      <c r="JAF69" s="53"/>
      <c r="JAG69" s="53"/>
      <c r="JAH69" s="53"/>
      <c r="JAI69" s="53"/>
      <c r="JAJ69" s="53"/>
      <c r="JAK69" s="53"/>
      <c r="JAL69" s="53"/>
      <c r="JAM69" s="53"/>
      <c r="JAN69" s="53"/>
      <c r="JAO69" s="53"/>
      <c r="JAP69" s="53"/>
      <c r="JAQ69" s="53"/>
      <c r="JAR69" s="53"/>
      <c r="JAS69" s="53"/>
      <c r="JAT69" s="53"/>
      <c r="JAU69" s="53"/>
      <c r="JAV69" s="53"/>
      <c r="JAW69" s="53"/>
      <c r="JAX69" s="53"/>
      <c r="JAY69" s="53"/>
      <c r="JAZ69" s="53"/>
      <c r="JBA69" s="53"/>
      <c r="JBB69" s="53"/>
      <c r="JBC69" s="53"/>
      <c r="JBD69" s="53"/>
      <c r="JBE69" s="53"/>
      <c r="JBF69" s="53"/>
      <c r="JBG69" s="53"/>
      <c r="JBH69" s="53"/>
      <c r="JBI69" s="53"/>
      <c r="JBJ69" s="53"/>
      <c r="JBK69" s="53"/>
      <c r="JBL69" s="53"/>
      <c r="JBM69" s="53"/>
      <c r="JBN69" s="53"/>
      <c r="JBO69" s="53"/>
      <c r="JBP69" s="53"/>
      <c r="JBQ69" s="53"/>
      <c r="JBR69" s="53"/>
      <c r="JBS69" s="53"/>
      <c r="JBT69" s="53"/>
      <c r="JBU69" s="53"/>
      <c r="JBV69" s="53"/>
      <c r="JBW69" s="53"/>
      <c r="JBX69" s="53"/>
      <c r="JBY69" s="53"/>
      <c r="JBZ69" s="53"/>
      <c r="JCA69" s="53"/>
      <c r="JCB69" s="53"/>
      <c r="JCC69" s="53"/>
      <c r="JCD69" s="53"/>
      <c r="JCE69" s="53"/>
      <c r="JCF69" s="53"/>
      <c r="JCG69" s="53"/>
      <c r="JCH69" s="53"/>
      <c r="JCI69" s="53"/>
      <c r="JCJ69" s="53"/>
      <c r="JCK69" s="53"/>
      <c r="JCL69" s="53"/>
      <c r="JCM69" s="53"/>
      <c r="JCN69" s="53"/>
      <c r="JCO69" s="53"/>
      <c r="JCP69" s="53"/>
      <c r="JCQ69" s="53"/>
      <c r="JCR69" s="53"/>
      <c r="JCS69" s="53"/>
      <c r="JCT69" s="53"/>
      <c r="JCU69" s="53"/>
      <c r="JCV69" s="53"/>
      <c r="JCW69" s="53"/>
      <c r="JCX69" s="53"/>
      <c r="JCY69" s="53"/>
      <c r="JCZ69" s="53"/>
      <c r="JDA69" s="53"/>
      <c r="JDB69" s="53"/>
      <c r="JDC69" s="53"/>
      <c r="JDD69" s="53"/>
      <c r="JDE69" s="53"/>
      <c r="JDF69" s="53"/>
      <c r="JDG69" s="53"/>
      <c r="JDH69" s="53"/>
      <c r="JDI69" s="53"/>
      <c r="JDJ69" s="53"/>
      <c r="JDK69" s="53"/>
      <c r="JDL69" s="53"/>
      <c r="JDM69" s="53"/>
      <c r="JDN69" s="53"/>
      <c r="JDO69" s="53"/>
      <c r="JDP69" s="53"/>
      <c r="JDQ69" s="53"/>
      <c r="JDR69" s="53"/>
      <c r="JDS69" s="53"/>
      <c r="JDT69" s="53"/>
      <c r="JDU69" s="53"/>
      <c r="JDV69" s="53"/>
      <c r="JDW69" s="53"/>
      <c r="JDX69" s="53"/>
      <c r="JDY69" s="53"/>
      <c r="JDZ69" s="53"/>
      <c r="JEA69" s="53"/>
      <c r="JEB69" s="53"/>
      <c r="JEC69" s="53"/>
      <c r="JED69" s="53"/>
      <c r="JEE69" s="53"/>
      <c r="JEF69" s="53"/>
      <c r="JEG69" s="53"/>
      <c r="JEH69" s="53"/>
      <c r="JEI69" s="53"/>
      <c r="JEJ69" s="53"/>
      <c r="JEK69" s="53"/>
      <c r="JEL69" s="53"/>
      <c r="JEM69" s="53"/>
      <c r="JEN69" s="53"/>
      <c r="JEO69" s="53"/>
      <c r="JEP69" s="53"/>
      <c r="JEQ69" s="53"/>
      <c r="JER69" s="53"/>
      <c r="JES69" s="53"/>
      <c r="JET69" s="53"/>
      <c r="JEU69" s="53"/>
      <c r="JEV69" s="53"/>
      <c r="JEW69" s="53"/>
      <c r="JEX69" s="53"/>
      <c r="JEY69" s="53"/>
      <c r="JEZ69" s="53"/>
      <c r="JFA69" s="53"/>
      <c r="JFB69" s="53"/>
      <c r="JFC69" s="53"/>
      <c r="JFD69" s="53"/>
      <c r="JFE69" s="53"/>
      <c r="JFF69" s="53"/>
      <c r="JFG69" s="53"/>
      <c r="JFH69" s="53"/>
      <c r="JFI69" s="53"/>
      <c r="JFJ69" s="53"/>
      <c r="JFK69" s="53"/>
      <c r="JFL69" s="53"/>
      <c r="JFM69" s="53"/>
      <c r="JFN69" s="53"/>
      <c r="JFO69" s="53"/>
      <c r="JFP69" s="53"/>
      <c r="JFQ69" s="53"/>
      <c r="JFR69" s="53"/>
      <c r="JFS69" s="53"/>
      <c r="JFT69" s="53"/>
      <c r="JFU69" s="53"/>
      <c r="JFV69" s="53"/>
      <c r="JFW69" s="53"/>
      <c r="JFX69" s="53"/>
      <c r="JFY69" s="53"/>
      <c r="JFZ69" s="53"/>
      <c r="JGA69" s="53"/>
      <c r="JGB69" s="53"/>
      <c r="JGC69" s="53"/>
      <c r="JGD69" s="53"/>
      <c r="JGE69" s="53"/>
      <c r="JGF69" s="53"/>
      <c r="JGG69" s="53"/>
      <c r="JGH69" s="53"/>
      <c r="JGI69" s="53"/>
      <c r="JGJ69" s="53"/>
      <c r="JGK69" s="53"/>
      <c r="JGL69" s="53"/>
      <c r="JGM69" s="53"/>
      <c r="JGN69" s="53"/>
      <c r="JGO69" s="53"/>
      <c r="JGP69" s="53"/>
      <c r="JGQ69" s="53"/>
      <c r="JGR69" s="53"/>
      <c r="JGS69" s="53"/>
      <c r="JGT69" s="53"/>
      <c r="JGU69" s="53"/>
      <c r="JGV69" s="53"/>
      <c r="JGW69" s="53"/>
      <c r="JGX69" s="53"/>
      <c r="JGY69" s="53"/>
      <c r="JGZ69" s="53"/>
      <c r="JHA69" s="53"/>
      <c r="JHB69" s="53"/>
      <c r="JHC69" s="53"/>
      <c r="JHD69" s="53"/>
      <c r="JHE69" s="53"/>
      <c r="JHF69" s="53"/>
      <c r="JHG69" s="53"/>
      <c r="JHH69" s="53"/>
      <c r="JHI69" s="53"/>
      <c r="JHJ69" s="53"/>
      <c r="JHK69" s="53"/>
      <c r="JHL69" s="53"/>
      <c r="JHM69" s="53"/>
      <c r="JHN69" s="53"/>
      <c r="JHO69" s="53"/>
      <c r="JHP69" s="53"/>
      <c r="JHQ69" s="53"/>
      <c r="JHR69" s="53"/>
      <c r="JHS69" s="53"/>
      <c r="JHT69" s="53"/>
      <c r="JHU69" s="53"/>
      <c r="JHV69" s="53"/>
      <c r="JHW69" s="53"/>
      <c r="JHX69" s="53"/>
      <c r="JHY69" s="53"/>
      <c r="JHZ69" s="53"/>
      <c r="JIA69" s="53"/>
      <c r="JIB69" s="53"/>
      <c r="JIC69" s="53"/>
      <c r="JID69" s="53"/>
      <c r="JIE69" s="53"/>
      <c r="JIF69" s="53"/>
      <c r="JIG69" s="53"/>
      <c r="JIH69" s="53"/>
      <c r="JII69" s="53"/>
      <c r="JIJ69" s="53"/>
      <c r="JIK69" s="53"/>
      <c r="JIL69" s="53"/>
      <c r="JIM69" s="53"/>
      <c r="JIN69" s="53"/>
      <c r="JIO69" s="53"/>
      <c r="JIP69" s="53"/>
      <c r="JIQ69" s="53"/>
      <c r="JIR69" s="53"/>
      <c r="JIS69" s="53"/>
      <c r="JIT69" s="53"/>
      <c r="JIU69" s="53"/>
      <c r="JIV69" s="53"/>
      <c r="JIW69" s="53"/>
      <c r="JIX69" s="53"/>
      <c r="JIY69" s="53"/>
      <c r="JIZ69" s="53"/>
      <c r="JJA69" s="53"/>
      <c r="JJB69" s="53"/>
      <c r="JJC69" s="53"/>
      <c r="JJD69" s="53"/>
      <c r="JJE69" s="53"/>
      <c r="JJF69" s="53"/>
      <c r="JJG69" s="53"/>
      <c r="JJH69" s="53"/>
      <c r="JJI69" s="53"/>
      <c r="JJJ69" s="53"/>
      <c r="JJK69" s="53"/>
      <c r="JJL69" s="53"/>
      <c r="JJM69" s="53"/>
      <c r="JJN69" s="53"/>
      <c r="JJO69" s="53"/>
      <c r="JJP69" s="53"/>
      <c r="JJQ69" s="53"/>
      <c r="JJR69" s="53"/>
      <c r="JJS69" s="53"/>
      <c r="JJT69" s="53"/>
      <c r="JJU69" s="53"/>
      <c r="JJV69" s="53"/>
      <c r="JJW69" s="53"/>
      <c r="JJX69" s="53"/>
      <c r="JJY69" s="53"/>
      <c r="JJZ69" s="53"/>
      <c r="JKA69" s="53"/>
      <c r="JKB69" s="53"/>
      <c r="JKC69" s="53"/>
      <c r="JKD69" s="53"/>
      <c r="JKE69" s="53"/>
      <c r="JKF69" s="53"/>
      <c r="JKG69" s="53"/>
      <c r="JKH69" s="53"/>
      <c r="JKI69" s="53"/>
      <c r="JKJ69" s="53"/>
      <c r="JKK69" s="53"/>
      <c r="JKL69" s="53"/>
      <c r="JKM69" s="53"/>
      <c r="JKN69" s="53"/>
      <c r="JKO69" s="53"/>
      <c r="JKP69" s="53"/>
      <c r="JKQ69" s="53"/>
      <c r="JKR69" s="53"/>
      <c r="JKS69" s="53"/>
      <c r="JKT69" s="53"/>
      <c r="JKU69" s="53"/>
      <c r="JKV69" s="53"/>
      <c r="JKW69" s="53"/>
      <c r="JKX69" s="53"/>
      <c r="JKY69" s="53"/>
      <c r="JKZ69" s="53"/>
      <c r="JLA69" s="53"/>
      <c r="JLB69" s="53"/>
      <c r="JLC69" s="53"/>
      <c r="JLD69" s="53"/>
      <c r="JLE69" s="53"/>
      <c r="JLF69" s="53"/>
      <c r="JLG69" s="53"/>
      <c r="JLH69" s="53"/>
      <c r="JLI69" s="53"/>
      <c r="JLJ69" s="53"/>
      <c r="JLK69" s="53"/>
      <c r="JLL69" s="53"/>
      <c r="JLM69" s="53"/>
      <c r="JLN69" s="53"/>
      <c r="JLO69" s="53"/>
      <c r="JLP69" s="53"/>
      <c r="JLQ69" s="53"/>
      <c r="JLR69" s="53"/>
      <c r="JLS69" s="53"/>
      <c r="JLT69" s="53"/>
      <c r="JLU69" s="53"/>
      <c r="JLV69" s="53"/>
      <c r="JLW69" s="53"/>
      <c r="JLX69" s="53"/>
      <c r="JLY69" s="53"/>
      <c r="JLZ69" s="53"/>
      <c r="JMA69" s="53"/>
      <c r="JMB69" s="53"/>
      <c r="JMC69" s="53"/>
      <c r="JMD69" s="53"/>
      <c r="JME69" s="53"/>
      <c r="JMF69" s="53"/>
      <c r="JMG69" s="53"/>
      <c r="JMH69" s="53"/>
      <c r="JMI69" s="53"/>
      <c r="JMJ69" s="53"/>
      <c r="JMK69" s="53"/>
      <c r="JML69" s="53"/>
      <c r="JMM69" s="53"/>
      <c r="JMN69" s="53"/>
      <c r="JMO69" s="53"/>
      <c r="JMP69" s="53"/>
      <c r="JMQ69" s="53"/>
      <c r="JMR69" s="53"/>
      <c r="JMS69" s="53"/>
      <c r="JMT69" s="53"/>
      <c r="JMU69" s="53"/>
      <c r="JMV69" s="53"/>
      <c r="JMW69" s="53"/>
      <c r="JMX69" s="53"/>
      <c r="JMY69" s="53"/>
      <c r="JMZ69" s="53"/>
      <c r="JNA69" s="53"/>
      <c r="JNB69" s="53"/>
      <c r="JNC69" s="53"/>
      <c r="JND69" s="53"/>
      <c r="JNE69" s="53"/>
      <c r="JNF69" s="53"/>
      <c r="JNG69" s="53"/>
      <c r="JNH69" s="53"/>
      <c r="JNI69" s="53"/>
      <c r="JNJ69" s="53"/>
      <c r="JNK69" s="53"/>
      <c r="JNL69" s="53"/>
      <c r="JNM69" s="53"/>
      <c r="JNN69" s="53"/>
      <c r="JNO69" s="53"/>
      <c r="JNP69" s="53"/>
      <c r="JNQ69" s="53"/>
      <c r="JNR69" s="53"/>
      <c r="JNS69" s="53"/>
      <c r="JNT69" s="53"/>
      <c r="JNU69" s="53"/>
      <c r="JNV69" s="53"/>
      <c r="JNW69" s="53"/>
      <c r="JNX69" s="53"/>
      <c r="JNY69" s="53"/>
      <c r="JNZ69" s="53"/>
      <c r="JOA69" s="53"/>
      <c r="JOB69" s="53"/>
      <c r="JOC69" s="53"/>
      <c r="JOD69" s="53"/>
      <c r="JOE69" s="53"/>
      <c r="JOF69" s="53"/>
      <c r="JOG69" s="53"/>
      <c r="JOH69" s="53"/>
      <c r="JOI69" s="53"/>
      <c r="JOJ69" s="53"/>
      <c r="JOK69" s="53"/>
      <c r="JOL69" s="53"/>
      <c r="JOM69" s="53"/>
      <c r="JON69" s="53"/>
      <c r="JOO69" s="53"/>
      <c r="JOP69" s="53"/>
      <c r="JOQ69" s="53"/>
      <c r="JOR69" s="53"/>
      <c r="JOS69" s="53"/>
      <c r="JOT69" s="53"/>
      <c r="JOU69" s="53"/>
      <c r="JOV69" s="53"/>
      <c r="JOW69" s="53"/>
      <c r="JOX69" s="53"/>
      <c r="JOY69" s="53"/>
      <c r="JOZ69" s="53"/>
      <c r="JPA69" s="53"/>
      <c r="JPB69" s="53"/>
      <c r="JPC69" s="53"/>
      <c r="JPD69" s="53"/>
      <c r="JPE69" s="53"/>
      <c r="JPF69" s="53"/>
      <c r="JPG69" s="53"/>
      <c r="JPH69" s="53"/>
      <c r="JPI69" s="53"/>
      <c r="JPJ69" s="53"/>
      <c r="JPK69" s="53"/>
      <c r="JPL69" s="53"/>
      <c r="JPM69" s="53"/>
      <c r="JPN69" s="53"/>
      <c r="JPO69" s="53"/>
      <c r="JPP69" s="53"/>
      <c r="JPQ69" s="53"/>
      <c r="JPR69" s="53"/>
      <c r="JPS69" s="53"/>
      <c r="JPT69" s="53"/>
      <c r="JPU69" s="53"/>
      <c r="JPV69" s="53"/>
      <c r="JPW69" s="53"/>
      <c r="JPX69" s="53"/>
      <c r="JPY69" s="53"/>
      <c r="JPZ69" s="53"/>
      <c r="JQA69" s="53"/>
      <c r="JQB69" s="53"/>
      <c r="JQC69" s="53"/>
      <c r="JQD69" s="53"/>
      <c r="JQE69" s="53"/>
      <c r="JQF69" s="53"/>
      <c r="JQG69" s="53"/>
      <c r="JQH69" s="53"/>
      <c r="JQI69" s="53"/>
      <c r="JQJ69" s="53"/>
      <c r="JQK69" s="53"/>
      <c r="JQL69" s="53"/>
      <c r="JQM69" s="53"/>
      <c r="JQN69" s="53"/>
      <c r="JQO69" s="53"/>
      <c r="JQP69" s="53"/>
      <c r="JQQ69" s="53"/>
      <c r="JQR69" s="53"/>
      <c r="JQS69" s="53"/>
      <c r="JQT69" s="53"/>
      <c r="JQU69" s="53"/>
      <c r="JQV69" s="53"/>
      <c r="JQW69" s="53"/>
      <c r="JQX69" s="53"/>
      <c r="JQY69" s="53"/>
      <c r="JQZ69" s="53"/>
      <c r="JRA69" s="53"/>
      <c r="JRB69" s="53"/>
      <c r="JRC69" s="53"/>
      <c r="JRD69" s="53"/>
      <c r="JRE69" s="53"/>
      <c r="JRF69" s="53"/>
      <c r="JRG69" s="53"/>
      <c r="JRH69" s="53"/>
      <c r="JRI69" s="53"/>
      <c r="JRJ69" s="53"/>
      <c r="JRK69" s="53"/>
      <c r="JRL69" s="53"/>
      <c r="JRM69" s="53"/>
      <c r="JRN69" s="53"/>
      <c r="JRO69" s="53"/>
      <c r="JRP69" s="53"/>
      <c r="JRQ69" s="53"/>
      <c r="JRR69" s="53"/>
      <c r="JRS69" s="53"/>
      <c r="JRT69" s="53"/>
      <c r="JRU69" s="53"/>
      <c r="JRV69" s="53"/>
      <c r="JRW69" s="53"/>
      <c r="JRX69" s="53"/>
      <c r="JRY69" s="53"/>
      <c r="JRZ69" s="53"/>
      <c r="JSA69" s="53"/>
      <c r="JSB69" s="53"/>
      <c r="JSC69" s="53"/>
      <c r="JSD69" s="53"/>
      <c r="JSE69" s="53"/>
      <c r="JSF69" s="53"/>
      <c r="JSG69" s="53"/>
      <c r="JSH69" s="53"/>
      <c r="JSI69" s="53"/>
      <c r="JSJ69" s="53"/>
      <c r="JSK69" s="53"/>
      <c r="JSL69" s="53"/>
      <c r="JSM69" s="53"/>
      <c r="JSN69" s="53"/>
      <c r="JSO69" s="53"/>
      <c r="JSP69" s="53"/>
      <c r="JSQ69" s="53"/>
      <c r="JSR69" s="53"/>
      <c r="JSS69" s="53"/>
      <c r="JST69" s="53"/>
      <c r="JSU69" s="53"/>
      <c r="JSV69" s="53"/>
      <c r="JSW69" s="53"/>
      <c r="JSX69" s="53"/>
      <c r="JSY69" s="53"/>
      <c r="JSZ69" s="53"/>
      <c r="JTA69" s="53"/>
      <c r="JTB69" s="53"/>
      <c r="JTC69" s="53"/>
      <c r="JTD69" s="53"/>
      <c r="JTE69" s="53"/>
      <c r="JTF69" s="53"/>
      <c r="JTG69" s="53"/>
      <c r="JTH69" s="53"/>
      <c r="JTI69" s="53"/>
      <c r="JTJ69" s="53"/>
      <c r="JTK69" s="53"/>
      <c r="JTL69" s="53"/>
      <c r="JTM69" s="53"/>
      <c r="JTN69" s="53"/>
      <c r="JTO69" s="53"/>
      <c r="JTP69" s="53"/>
      <c r="JTQ69" s="53"/>
      <c r="JTR69" s="53"/>
      <c r="JTS69" s="53"/>
      <c r="JTT69" s="53"/>
      <c r="JTU69" s="53"/>
      <c r="JTV69" s="53"/>
      <c r="JTW69" s="53"/>
      <c r="JTX69" s="53"/>
      <c r="JTY69" s="53"/>
      <c r="JTZ69" s="53"/>
      <c r="JUA69" s="53"/>
      <c r="JUB69" s="53"/>
      <c r="JUC69" s="53"/>
      <c r="JUD69" s="53"/>
      <c r="JUE69" s="53"/>
      <c r="JUF69" s="53"/>
      <c r="JUG69" s="53"/>
      <c r="JUH69" s="53"/>
      <c r="JUI69" s="53"/>
      <c r="JUJ69" s="53"/>
      <c r="JUK69" s="53"/>
      <c r="JUL69" s="53"/>
      <c r="JUM69" s="53"/>
      <c r="JUN69" s="53"/>
      <c r="JUO69" s="53"/>
      <c r="JUP69" s="53"/>
      <c r="JUQ69" s="53"/>
      <c r="JUR69" s="53"/>
      <c r="JUS69" s="53"/>
      <c r="JUT69" s="53"/>
      <c r="JUU69" s="53"/>
      <c r="JUV69" s="53"/>
      <c r="JUW69" s="53"/>
      <c r="JUX69" s="53"/>
      <c r="JUY69" s="53"/>
      <c r="JUZ69" s="53"/>
      <c r="JVA69" s="53"/>
      <c r="JVB69" s="53"/>
      <c r="JVC69" s="53"/>
      <c r="JVD69" s="53"/>
      <c r="JVE69" s="53"/>
      <c r="JVF69" s="53"/>
      <c r="JVG69" s="53"/>
      <c r="JVH69" s="53"/>
      <c r="JVI69" s="53"/>
      <c r="JVJ69" s="53"/>
      <c r="JVK69" s="53"/>
      <c r="JVL69" s="53"/>
      <c r="JVM69" s="53"/>
      <c r="JVN69" s="53"/>
      <c r="JVO69" s="53"/>
      <c r="JVP69" s="53"/>
      <c r="JVQ69" s="53"/>
      <c r="JVR69" s="53"/>
      <c r="JVS69" s="53"/>
      <c r="JVT69" s="53"/>
      <c r="JVU69" s="53"/>
      <c r="JVV69" s="53"/>
      <c r="JVW69" s="53"/>
      <c r="JVX69" s="53"/>
      <c r="JVY69" s="53"/>
      <c r="JVZ69" s="53"/>
      <c r="JWA69" s="53"/>
      <c r="JWB69" s="53"/>
      <c r="JWC69" s="53"/>
      <c r="JWD69" s="53"/>
      <c r="JWE69" s="53"/>
      <c r="JWF69" s="53"/>
      <c r="JWG69" s="53"/>
      <c r="JWH69" s="53"/>
      <c r="JWI69" s="53"/>
      <c r="JWJ69" s="53"/>
      <c r="JWK69" s="53"/>
      <c r="JWL69" s="53"/>
      <c r="JWM69" s="53"/>
      <c r="JWN69" s="53"/>
      <c r="JWO69" s="53"/>
      <c r="JWP69" s="53"/>
      <c r="JWQ69" s="53"/>
      <c r="JWR69" s="53"/>
      <c r="JWS69" s="53"/>
      <c r="JWT69" s="53"/>
      <c r="JWU69" s="53"/>
      <c r="JWV69" s="53"/>
      <c r="JWW69" s="53"/>
      <c r="JWX69" s="53"/>
      <c r="JWY69" s="53"/>
      <c r="JWZ69" s="53"/>
      <c r="JXA69" s="53"/>
      <c r="JXB69" s="53"/>
      <c r="JXC69" s="53"/>
      <c r="JXD69" s="53"/>
      <c r="JXE69" s="53"/>
      <c r="JXF69" s="53"/>
      <c r="JXG69" s="53"/>
      <c r="JXH69" s="53"/>
      <c r="JXI69" s="53"/>
      <c r="JXJ69" s="53"/>
      <c r="JXK69" s="53"/>
      <c r="JXL69" s="53"/>
      <c r="JXM69" s="53"/>
      <c r="JXN69" s="53"/>
      <c r="JXO69" s="53"/>
      <c r="JXP69" s="53"/>
      <c r="JXQ69" s="53"/>
      <c r="JXR69" s="53"/>
      <c r="JXS69" s="53"/>
      <c r="JXT69" s="53"/>
      <c r="JXU69" s="53"/>
      <c r="JXV69" s="53"/>
      <c r="JXW69" s="53"/>
      <c r="JXX69" s="53"/>
      <c r="JXY69" s="53"/>
      <c r="JXZ69" s="53"/>
      <c r="JYA69" s="53"/>
      <c r="JYB69" s="53"/>
      <c r="JYC69" s="53"/>
      <c r="JYD69" s="53"/>
      <c r="JYE69" s="53"/>
      <c r="JYF69" s="53"/>
      <c r="JYG69" s="53"/>
      <c r="JYH69" s="53"/>
      <c r="JYI69" s="53"/>
      <c r="JYJ69" s="53"/>
      <c r="JYK69" s="53"/>
      <c r="JYL69" s="53"/>
      <c r="JYM69" s="53"/>
      <c r="JYN69" s="53"/>
      <c r="JYO69" s="53"/>
      <c r="JYP69" s="53"/>
      <c r="JYQ69" s="53"/>
      <c r="JYR69" s="53"/>
      <c r="JYS69" s="53"/>
      <c r="JYT69" s="53"/>
      <c r="JYU69" s="53"/>
      <c r="JYV69" s="53"/>
      <c r="JYW69" s="53"/>
      <c r="JYX69" s="53"/>
      <c r="JYY69" s="53"/>
      <c r="JYZ69" s="53"/>
      <c r="JZA69" s="53"/>
      <c r="JZB69" s="53"/>
      <c r="JZC69" s="53"/>
      <c r="JZD69" s="53"/>
      <c r="JZE69" s="53"/>
      <c r="JZF69" s="53"/>
      <c r="JZG69" s="53"/>
      <c r="JZH69" s="53"/>
      <c r="JZI69" s="53"/>
      <c r="JZJ69" s="53"/>
      <c r="JZK69" s="53"/>
      <c r="JZL69" s="53"/>
      <c r="JZM69" s="53"/>
      <c r="JZN69" s="53"/>
      <c r="JZO69" s="53"/>
      <c r="JZP69" s="53"/>
      <c r="JZQ69" s="53"/>
      <c r="JZR69" s="53"/>
      <c r="JZS69" s="53"/>
      <c r="JZT69" s="53"/>
      <c r="JZU69" s="53"/>
      <c r="JZV69" s="53"/>
      <c r="JZW69" s="53"/>
      <c r="JZX69" s="53"/>
      <c r="JZY69" s="53"/>
      <c r="JZZ69" s="53"/>
      <c r="KAA69" s="53"/>
      <c r="KAB69" s="53"/>
      <c r="KAC69" s="53"/>
      <c r="KAD69" s="53"/>
      <c r="KAE69" s="53"/>
      <c r="KAF69" s="53"/>
      <c r="KAG69" s="53"/>
      <c r="KAH69" s="53"/>
      <c r="KAI69" s="53"/>
      <c r="KAJ69" s="53"/>
      <c r="KAK69" s="53"/>
      <c r="KAL69" s="53"/>
      <c r="KAM69" s="53"/>
      <c r="KAN69" s="53"/>
      <c r="KAO69" s="53"/>
      <c r="KAP69" s="53"/>
      <c r="KAQ69" s="53"/>
      <c r="KAR69" s="53"/>
      <c r="KAS69" s="53"/>
      <c r="KAT69" s="53"/>
      <c r="KAU69" s="53"/>
      <c r="KAV69" s="53"/>
      <c r="KAW69" s="53"/>
      <c r="KAX69" s="53"/>
      <c r="KAY69" s="53"/>
      <c r="KAZ69" s="53"/>
      <c r="KBA69" s="53"/>
      <c r="KBB69" s="53"/>
      <c r="KBC69" s="53"/>
      <c r="KBD69" s="53"/>
      <c r="KBE69" s="53"/>
      <c r="KBF69" s="53"/>
      <c r="KBG69" s="53"/>
      <c r="KBH69" s="53"/>
      <c r="KBI69" s="53"/>
      <c r="KBJ69" s="53"/>
      <c r="KBK69" s="53"/>
      <c r="KBL69" s="53"/>
      <c r="KBM69" s="53"/>
      <c r="KBN69" s="53"/>
      <c r="KBO69" s="53"/>
      <c r="KBP69" s="53"/>
      <c r="KBQ69" s="53"/>
      <c r="KBR69" s="53"/>
      <c r="KBS69" s="53"/>
      <c r="KBT69" s="53"/>
      <c r="KBU69" s="53"/>
      <c r="KBV69" s="53"/>
      <c r="KBW69" s="53"/>
      <c r="KBX69" s="53"/>
      <c r="KBY69" s="53"/>
      <c r="KBZ69" s="53"/>
      <c r="KCA69" s="53"/>
      <c r="KCB69" s="53"/>
      <c r="KCC69" s="53"/>
      <c r="KCD69" s="53"/>
      <c r="KCE69" s="53"/>
      <c r="KCF69" s="53"/>
      <c r="KCG69" s="53"/>
      <c r="KCH69" s="53"/>
      <c r="KCI69" s="53"/>
      <c r="KCJ69" s="53"/>
      <c r="KCK69" s="53"/>
      <c r="KCL69" s="53"/>
      <c r="KCM69" s="53"/>
      <c r="KCN69" s="53"/>
      <c r="KCO69" s="53"/>
      <c r="KCP69" s="53"/>
      <c r="KCQ69" s="53"/>
      <c r="KCR69" s="53"/>
      <c r="KCS69" s="53"/>
      <c r="KCT69" s="53"/>
      <c r="KCU69" s="53"/>
      <c r="KCV69" s="53"/>
      <c r="KCW69" s="53"/>
      <c r="KCX69" s="53"/>
      <c r="KCY69" s="53"/>
      <c r="KCZ69" s="53"/>
      <c r="KDA69" s="53"/>
      <c r="KDB69" s="53"/>
      <c r="KDC69" s="53"/>
      <c r="KDD69" s="53"/>
      <c r="KDE69" s="53"/>
      <c r="KDF69" s="53"/>
      <c r="KDG69" s="53"/>
      <c r="KDH69" s="53"/>
      <c r="KDI69" s="53"/>
      <c r="KDJ69" s="53"/>
      <c r="KDK69" s="53"/>
      <c r="KDL69" s="53"/>
      <c r="KDM69" s="53"/>
      <c r="KDN69" s="53"/>
      <c r="KDO69" s="53"/>
      <c r="KDP69" s="53"/>
      <c r="KDQ69" s="53"/>
      <c r="KDR69" s="53"/>
      <c r="KDS69" s="53"/>
      <c r="KDT69" s="53"/>
      <c r="KDU69" s="53"/>
      <c r="KDV69" s="53"/>
      <c r="KDW69" s="53"/>
      <c r="KDX69" s="53"/>
      <c r="KDY69" s="53"/>
      <c r="KDZ69" s="53"/>
      <c r="KEA69" s="53"/>
      <c r="KEB69" s="53"/>
      <c r="KEC69" s="53"/>
      <c r="KED69" s="53"/>
      <c r="KEE69" s="53"/>
      <c r="KEF69" s="53"/>
      <c r="KEG69" s="53"/>
      <c r="KEH69" s="53"/>
      <c r="KEI69" s="53"/>
      <c r="KEJ69" s="53"/>
      <c r="KEK69" s="53"/>
      <c r="KEL69" s="53"/>
      <c r="KEM69" s="53"/>
      <c r="KEN69" s="53"/>
      <c r="KEO69" s="53"/>
      <c r="KEP69" s="53"/>
      <c r="KEQ69" s="53"/>
      <c r="KER69" s="53"/>
      <c r="KES69" s="53"/>
      <c r="KET69" s="53"/>
      <c r="KEU69" s="53"/>
      <c r="KEV69" s="53"/>
      <c r="KEW69" s="53"/>
      <c r="KEX69" s="53"/>
      <c r="KEY69" s="53"/>
      <c r="KEZ69" s="53"/>
      <c r="KFA69" s="53"/>
      <c r="KFB69" s="53"/>
      <c r="KFC69" s="53"/>
      <c r="KFD69" s="53"/>
      <c r="KFE69" s="53"/>
      <c r="KFF69" s="53"/>
      <c r="KFG69" s="53"/>
      <c r="KFH69" s="53"/>
      <c r="KFI69" s="53"/>
      <c r="KFJ69" s="53"/>
      <c r="KFK69" s="53"/>
      <c r="KFL69" s="53"/>
      <c r="KFM69" s="53"/>
      <c r="KFN69" s="53"/>
      <c r="KFO69" s="53"/>
      <c r="KFP69" s="53"/>
      <c r="KFQ69" s="53"/>
      <c r="KFR69" s="53"/>
      <c r="KFS69" s="53"/>
      <c r="KFT69" s="53"/>
      <c r="KFU69" s="53"/>
      <c r="KFV69" s="53"/>
      <c r="KFW69" s="53"/>
      <c r="KFX69" s="53"/>
      <c r="KFY69" s="53"/>
      <c r="KFZ69" s="53"/>
      <c r="KGA69" s="53"/>
      <c r="KGB69" s="53"/>
      <c r="KGC69" s="53"/>
      <c r="KGD69" s="53"/>
      <c r="KGE69" s="53"/>
      <c r="KGF69" s="53"/>
      <c r="KGG69" s="53"/>
      <c r="KGH69" s="53"/>
      <c r="KGI69" s="53"/>
      <c r="KGJ69" s="53"/>
      <c r="KGK69" s="53"/>
      <c r="KGL69" s="53"/>
      <c r="KGM69" s="53"/>
      <c r="KGN69" s="53"/>
      <c r="KGO69" s="53"/>
      <c r="KGP69" s="53"/>
      <c r="KGQ69" s="53"/>
      <c r="KGR69" s="53"/>
      <c r="KGS69" s="53"/>
      <c r="KGT69" s="53"/>
      <c r="KGU69" s="53"/>
      <c r="KGV69" s="53"/>
      <c r="KGW69" s="53"/>
      <c r="KGX69" s="53"/>
      <c r="KGY69" s="53"/>
      <c r="KGZ69" s="53"/>
      <c r="KHA69" s="53"/>
      <c r="KHB69" s="53"/>
      <c r="KHC69" s="53"/>
      <c r="KHD69" s="53"/>
      <c r="KHE69" s="53"/>
      <c r="KHF69" s="53"/>
      <c r="KHG69" s="53"/>
      <c r="KHH69" s="53"/>
      <c r="KHI69" s="53"/>
      <c r="KHJ69" s="53"/>
      <c r="KHK69" s="53"/>
      <c r="KHL69" s="53"/>
      <c r="KHM69" s="53"/>
      <c r="KHN69" s="53"/>
      <c r="KHO69" s="53"/>
      <c r="KHP69" s="53"/>
      <c r="KHQ69" s="53"/>
      <c r="KHR69" s="53"/>
      <c r="KHS69" s="53"/>
      <c r="KHT69" s="53"/>
      <c r="KHU69" s="53"/>
      <c r="KHV69" s="53"/>
      <c r="KHW69" s="53"/>
      <c r="KHX69" s="53"/>
      <c r="KHY69" s="53"/>
      <c r="KHZ69" s="53"/>
      <c r="KIA69" s="53"/>
      <c r="KIB69" s="53"/>
      <c r="KIC69" s="53"/>
      <c r="KID69" s="53"/>
      <c r="KIE69" s="53"/>
      <c r="KIF69" s="53"/>
      <c r="KIG69" s="53"/>
      <c r="KIH69" s="53"/>
      <c r="KII69" s="53"/>
      <c r="KIJ69" s="53"/>
      <c r="KIK69" s="53"/>
      <c r="KIL69" s="53"/>
      <c r="KIM69" s="53"/>
      <c r="KIN69" s="53"/>
      <c r="KIO69" s="53"/>
      <c r="KIP69" s="53"/>
      <c r="KIQ69" s="53"/>
      <c r="KIR69" s="53"/>
      <c r="KIS69" s="53"/>
      <c r="KIT69" s="53"/>
      <c r="KIU69" s="53"/>
      <c r="KIV69" s="53"/>
      <c r="KIW69" s="53"/>
      <c r="KIX69" s="53"/>
      <c r="KIY69" s="53"/>
      <c r="KIZ69" s="53"/>
      <c r="KJA69" s="53"/>
      <c r="KJB69" s="53"/>
      <c r="KJC69" s="53"/>
      <c r="KJD69" s="53"/>
      <c r="KJE69" s="53"/>
      <c r="KJF69" s="53"/>
      <c r="KJG69" s="53"/>
      <c r="KJH69" s="53"/>
      <c r="KJI69" s="53"/>
      <c r="KJJ69" s="53"/>
      <c r="KJK69" s="53"/>
      <c r="KJL69" s="53"/>
      <c r="KJM69" s="53"/>
      <c r="KJN69" s="53"/>
      <c r="KJO69" s="53"/>
      <c r="KJP69" s="53"/>
      <c r="KJQ69" s="53"/>
      <c r="KJR69" s="53"/>
      <c r="KJS69" s="53"/>
      <c r="KJT69" s="53"/>
      <c r="KJU69" s="53"/>
      <c r="KJV69" s="53"/>
      <c r="KJW69" s="53"/>
      <c r="KJX69" s="53"/>
      <c r="KJY69" s="53"/>
      <c r="KJZ69" s="53"/>
      <c r="KKA69" s="53"/>
      <c r="KKB69" s="53"/>
      <c r="KKC69" s="53"/>
      <c r="KKD69" s="53"/>
      <c r="KKE69" s="53"/>
      <c r="KKF69" s="53"/>
      <c r="KKG69" s="53"/>
      <c r="KKH69" s="53"/>
      <c r="KKI69" s="53"/>
      <c r="KKJ69" s="53"/>
      <c r="KKK69" s="53"/>
      <c r="KKL69" s="53"/>
      <c r="KKM69" s="53"/>
      <c r="KKN69" s="53"/>
      <c r="KKO69" s="53"/>
      <c r="KKP69" s="53"/>
      <c r="KKQ69" s="53"/>
      <c r="KKR69" s="53"/>
      <c r="KKS69" s="53"/>
      <c r="KKT69" s="53"/>
      <c r="KKU69" s="53"/>
      <c r="KKV69" s="53"/>
      <c r="KKW69" s="53"/>
      <c r="KKX69" s="53"/>
      <c r="KKY69" s="53"/>
      <c r="KKZ69" s="53"/>
      <c r="KLA69" s="53"/>
      <c r="KLB69" s="53"/>
      <c r="KLC69" s="53"/>
      <c r="KLD69" s="53"/>
      <c r="KLE69" s="53"/>
      <c r="KLF69" s="53"/>
      <c r="KLG69" s="53"/>
      <c r="KLH69" s="53"/>
      <c r="KLI69" s="53"/>
      <c r="KLJ69" s="53"/>
      <c r="KLK69" s="53"/>
      <c r="KLL69" s="53"/>
      <c r="KLM69" s="53"/>
      <c r="KLN69" s="53"/>
      <c r="KLO69" s="53"/>
      <c r="KLP69" s="53"/>
      <c r="KLQ69" s="53"/>
      <c r="KLR69" s="53"/>
      <c r="KLS69" s="53"/>
      <c r="KLT69" s="53"/>
      <c r="KLU69" s="53"/>
      <c r="KLV69" s="53"/>
      <c r="KLW69" s="53"/>
      <c r="KLX69" s="53"/>
      <c r="KLY69" s="53"/>
      <c r="KLZ69" s="53"/>
      <c r="KMA69" s="53"/>
      <c r="KMB69" s="53"/>
      <c r="KMC69" s="53"/>
      <c r="KMD69" s="53"/>
      <c r="KME69" s="53"/>
      <c r="KMF69" s="53"/>
      <c r="KMG69" s="53"/>
      <c r="KMH69" s="53"/>
      <c r="KMI69" s="53"/>
      <c r="KMJ69" s="53"/>
      <c r="KMK69" s="53"/>
      <c r="KML69" s="53"/>
      <c r="KMM69" s="53"/>
      <c r="KMN69" s="53"/>
      <c r="KMO69" s="53"/>
      <c r="KMP69" s="53"/>
      <c r="KMQ69" s="53"/>
      <c r="KMR69" s="53"/>
      <c r="KMS69" s="53"/>
      <c r="KMT69" s="53"/>
      <c r="KMU69" s="53"/>
      <c r="KMV69" s="53"/>
      <c r="KMW69" s="53"/>
      <c r="KMX69" s="53"/>
      <c r="KMY69" s="53"/>
      <c r="KMZ69" s="53"/>
      <c r="KNA69" s="53"/>
      <c r="KNB69" s="53"/>
      <c r="KNC69" s="53"/>
      <c r="KND69" s="53"/>
      <c r="KNE69" s="53"/>
      <c r="KNF69" s="53"/>
      <c r="KNG69" s="53"/>
      <c r="KNH69" s="53"/>
      <c r="KNI69" s="53"/>
      <c r="KNJ69" s="53"/>
      <c r="KNK69" s="53"/>
      <c r="KNL69" s="53"/>
      <c r="KNM69" s="53"/>
      <c r="KNN69" s="53"/>
      <c r="KNO69" s="53"/>
      <c r="KNP69" s="53"/>
      <c r="KNQ69" s="53"/>
      <c r="KNR69" s="53"/>
      <c r="KNS69" s="53"/>
      <c r="KNT69" s="53"/>
      <c r="KNU69" s="53"/>
      <c r="KNV69" s="53"/>
      <c r="KNW69" s="53"/>
      <c r="KNX69" s="53"/>
      <c r="KNY69" s="53"/>
      <c r="KNZ69" s="53"/>
      <c r="KOA69" s="53"/>
      <c r="KOB69" s="53"/>
      <c r="KOC69" s="53"/>
      <c r="KOD69" s="53"/>
      <c r="KOE69" s="53"/>
      <c r="KOF69" s="53"/>
      <c r="KOG69" s="53"/>
      <c r="KOH69" s="53"/>
      <c r="KOI69" s="53"/>
      <c r="KOJ69" s="53"/>
      <c r="KOK69" s="53"/>
      <c r="KOL69" s="53"/>
      <c r="KOM69" s="53"/>
      <c r="KON69" s="53"/>
      <c r="KOO69" s="53"/>
      <c r="KOP69" s="53"/>
      <c r="KOQ69" s="53"/>
      <c r="KOR69" s="53"/>
      <c r="KOS69" s="53"/>
      <c r="KOT69" s="53"/>
      <c r="KOU69" s="53"/>
      <c r="KOV69" s="53"/>
      <c r="KOW69" s="53"/>
      <c r="KOX69" s="53"/>
      <c r="KOY69" s="53"/>
      <c r="KOZ69" s="53"/>
      <c r="KPA69" s="53"/>
      <c r="KPB69" s="53"/>
      <c r="KPC69" s="53"/>
      <c r="KPD69" s="53"/>
      <c r="KPE69" s="53"/>
      <c r="KPF69" s="53"/>
      <c r="KPG69" s="53"/>
      <c r="KPH69" s="53"/>
      <c r="KPI69" s="53"/>
      <c r="KPJ69" s="53"/>
      <c r="KPK69" s="53"/>
      <c r="KPL69" s="53"/>
      <c r="KPM69" s="53"/>
      <c r="KPN69" s="53"/>
      <c r="KPO69" s="53"/>
      <c r="KPP69" s="53"/>
      <c r="KPQ69" s="53"/>
      <c r="KPR69" s="53"/>
      <c r="KPS69" s="53"/>
      <c r="KPT69" s="53"/>
      <c r="KPU69" s="53"/>
      <c r="KPV69" s="53"/>
      <c r="KPW69" s="53"/>
      <c r="KPX69" s="53"/>
      <c r="KPY69" s="53"/>
      <c r="KPZ69" s="53"/>
      <c r="KQA69" s="53"/>
      <c r="KQB69" s="53"/>
      <c r="KQC69" s="53"/>
      <c r="KQD69" s="53"/>
      <c r="KQE69" s="53"/>
      <c r="KQF69" s="53"/>
      <c r="KQG69" s="53"/>
      <c r="KQH69" s="53"/>
      <c r="KQI69" s="53"/>
      <c r="KQJ69" s="53"/>
      <c r="KQK69" s="53"/>
      <c r="KQL69" s="53"/>
      <c r="KQM69" s="53"/>
      <c r="KQN69" s="53"/>
      <c r="KQO69" s="53"/>
      <c r="KQP69" s="53"/>
      <c r="KQQ69" s="53"/>
      <c r="KQR69" s="53"/>
      <c r="KQS69" s="53"/>
      <c r="KQT69" s="53"/>
      <c r="KQU69" s="53"/>
      <c r="KQV69" s="53"/>
      <c r="KQW69" s="53"/>
      <c r="KQX69" s="53"/>
      <c r="KQY69" s="53"/>
      <c r="KQZ69" s="53"/>
      <c r="KRA69" s="53"/>
      <c r="KRB69" s="53"/>
      <c r="KRC69" s="53"/>
      <c r="KRD69" s="53"/>
      <c r="KRE69" s="53"/>
      <c r="KRF69" s="53"/>
      <c r="KRG69" s="53"/>
      <c r="KRH69" s="53"/>
      <c r="KRI69" s="53"/>
      <c r="KRJ69" s="53"/>
      <c r="KRK69" s="53"/>
      <c r="KRL69" s="53"/>
      <c r="KRM69" s="53"/>
      <c r="KRN69" s="53"/>
      <c r="KRO69" s="53"/>
      <c r="KRP69" s="53"/>
      <c r="KRQ69" s="53"/>
      <c r="KRR69" s="53"/>
      <c r="KRS69" s="53"/>
      <c r="KRT69" s="53"/>
      <c r="KRU69" s="53"/>
      <c r="KRV69" s="53"/>
      <c r="KRW69" s="53"/>
      <c r="KRX69" s="53"/>
      <c r="KRY69" s="53"/>
      <c r="KRZ69" s="53"/>
      <c r="KSA69" s="53"/>
      <c r="KSB69" s="53"/>
      <c r="KSC69" s="53"/>
      <c r="KSD69" s="53"/>
      <c r="KSE69" s="53"/>
      <c r="KSF69" s="53"/>
      <c r="KSG69" s="53"/>
      <c r="KSH69" s="53"/>
      <c r="KSI69" s="53"/>
      <c r="KSJ69" s="53"/>
      <c r="KSK69" s="53"/>
      <c r="KSL69" s="53"/>
      <c r="KSM69" s="53"/>
      <c r="KSN69" s="53"/>
      <c r="KSO69" s="53"/>
      <c r="KSP69" s="53"/>
      <c r="KSQ69" s="53"/>
      <c r="KSR69" s="53"/>
      <c r="KSS69" s="53"/>
      <c r="KST69" s="53"/>
      <c r="KSU69" s="53"/>
      <c r="KSV69" s="53"/>
      <c r="KSW69" s="53"/>
      <c r="KSX69" s="53"/>
      <c r="KSY69" s="53"/>
      <c r="KSZ69" s="53"/>
      <c r="KTA69" s="53"/>
      <c r="KTB69" s="53"/>
      <c r="KTC69" s="53"/>
      <c r="KTD69" s="53"/>
      <c r="KTE69" s="53"/>
      <c r="KTF69" s="53"/>
      <c r="KTG69" s="53"/>
      <c r="KTH69" s="53"/>
      <c r="KTI69" s="53"/>
      <c r="KTJ69" s="53"/>
      <c r="KTK69" s="53"/>
      <c r="KTL69" s="53"/>
      <c r="KTM69" s="53"/>
      <c r="KTN69" s="53"/>
      <c r="KTO69" s="53"/>
      <c r="KTP69" s="53"/>
      <c r="KTQ69" s="53"/>
      <c r="KTR69" s="53"/>
      <c r="KTS69" s="53"/>
      <c r="KTT69" s="53"/>
      <c r="KTU69" s="53"/>
      <c r="KTV69" s="53"/>
      <c r="KTW69" s="53"/>
      <c r="KTX69" s="53"/>
      <c r="KTY69" s="53"/>
      <c r="KTZ69" s="53"/>
      <c r="KUA69" s="53"/>
      <c r="KUB69" s="53"/>
      <c r="KUC69" s="53"/>
      <c r="KUD69" s="53"/>
      <c r="KUE69" s="53"/>
      <c r="KUF69" s="53"/>
      <c r="KUG69" s="53"/>
      <c r="KUH69" s="53"/>
      <c r="KUI69" s="53"/>
      <c r="KUJ69" s="53"/>
      <c r="KUK69" s="53"/>
      <c r="KUL69" s="53"/>
      <c r="KUM69" s="53"/>
      <c r="KUN69" s="53"/>
      <c r="KUO69" s="53"/>
      <c r="KUP69" s="53"/>
      <c r="KUQ69" s="53"/>
      <c r="KUR69" s="53"/>
      <c r="KUS69" s="53"/>
      <c r="KUT69" s="53"/>
      <c r="KUU69" s="53"/>
      <c r="KUV69" s="53"/>
      <c r="KUW69" s="53"/>
      <c r="KUX69" s="53"/>
      <c r="KUY69" s="53"/>
      <c r="KUZ69" s="53"/>
      <c r="KVA69" s="53"/>
      <c r="KVB69" s="53"/>
      <c r="KVC69" s="53"/>
      <c r="KVD69" s="53"/>
      <c r="KVE69" s="53"/>
      <c r="KVF69" s="53"/>
      <c r="KVG69" s="53"/>
      <c r="KVH69" s="53"/>
      <c r="KVI69" s="53"/>
      <c r="KVJ69" s="53"/>
      <c r="KVK69" s="53"/>
      <c r="KVL69" s="53"/>
      <c r="KVM69" s="53"/>
      <c r="KVN69" s="53"/>
      <c r="KVO69" s="53"/>
      <c r="KVP69" s="53"/>
      <c r="KVQ69" s="53"/>
      <c r="KVR69" s="53"/>
      <c r="KVS69" s="53"/>
      <c r="KVT69" s="53"/>
      <c r="KVU69" s="53"/>
      <c r="KVV69" s="53"/>
      <c r="KVW69" s="53"/>
      <c r="KVX69" s="53"/>
      <c r="KVY69" s="53"/>
      <c r="KVZ69" s="53"/>
      <c r="KWA69" s="53"/>
      <c r="KWB69" s="53"/>
      <c r="KWC69" s="53"/>
      <c r="KWD69" s="53"/>
      <c r="KWE69" s="53"/>
      <c r="KWF69" s="53"/>
      <c r="KWG69" s="53"/>
      <c r="KWH69" s="53"/>
      <c r="KWI69" s="53"/>
      <c r="KWJ69" s="53"/>
      <c r="KWK69" s="53"/>
      <c r="KWL69" s="53"/>
      <c r="KWM69" s="53"/>
      <c r="KWN69" s="53"/>
      <c r="KWO69" s="53"/>
      <c r="KWP69" s="53"/>
      <c r="KWQ69" s="53"/>
      <c r="KWR69" s="53"/>
      <c r="KWS69" s="53"/>
      <c r="KWT69" s="53"/>
      <c r="KWU69" s="53"/>
      <c r="KWV69" s="53"/>
      <c r="KWW69" s="53"/>
      <c r="KWX69" s="53"/>
      <c r="KWY69" s="53"/>
      <c r="KWZ69" s="53"/>
      <c r="KXA69" s="53"/>
      <c r="KXB69" s="53"/>
      <c r="KXC69" s="53"/>
      <c r="KXD69" s="53"/>
      <c r="KXE69" s="53"/>
      <c r="KXF69" s="53"/>
      <c r="KXG69" s="53"/>
      <c r="KXH69" s="53"/>
      <c r="KXI69" s="53"/>
      <c r="KXJ69" s="53"/>
      <c r="KXK69" s="53"/>
      <c r="KXL69" s="53"/>
      <c r="KXM69" s="53"/>
      <c r="KXN69" s="53"/>
      <c r="KXO69" s="53"/>
      <c r="KXP69" s="53"/>
      <c r="KXQ69" s="53"/>
      <c r="KXR69" s="53"/>
      <c r="KXS69" s="53"/>
      <c r="KXT69" s="53"/>
      <c r="KXU69" s="53"/>
      <c r="KXV69" s="53"/>
      <c r="KXW69" s="53"/>
      <c r="KXX69" s="53"/>
      <c r="KXY69" s="53"/>
      <c r="KXZ69" s="53"/>
      <c r="KYA69" s="53"/>
      <c r="KYB69" s="53"/>
      <c r="KYC69" s="53"/>
      <c r="KYD69" s="53"/>
      <c r="KYE69" s="53"/>
      <c r="KYF69" s="53"/>
      <c r="KYG69" s="53"/>
      <c r="KYH69" s="53"/>
      <c r="KYI69" s="53"/>
      <c r="KYJ69" s="53"/>
      <c r="KYK69" s="53"/>
      <c r="KYL69" s="53"/>
      <c r="KYM69" s="53"/>
      <c r="KYN69" s="53"/>
      <c r="KYO69" s="53"/>
      <c r="KYP69" s="53"/>
      <c r="KYQ69" s="53"/>
      <c r="KYR69" s="53"/>
      <c r="KYS69" s="53"/>
      <c r="KYT69" s="53"/>
      <c r="KYU69" s="53"/>
      <c r="KYV69" s="53"/>
      <c r="KYW69" s="53"/>
      <c r="KYX69" s="53"/>
      <c r="KYY69" s="53"/>
      <c r="KYZ69" s="53"/>
      <c r="KZA69" s="53"/>
      <c r="KZB69" s="53"/>
      <c r="KZC69" s="53"/>
      <c r="KZD69" s="53"/>
      <c r="KZE69" s="53"/>
      <c r="KZF69" s="53"/>
      <c r="KZG69" s="53"/>
      <c r="KZH69" s="53"/>
      <c r="KZI69" s="53"/>
      <c r="KZJ69" s="53"/>
      <c r="KZK69" s="53"/>
      <c r="KZL69" s="53"/>
      <c r="KZM69" s="53"/>
      <c r="KZN69" s="53"/>
      <c r="KZO69" s="53"/>
      <c r="KZP69" s="53"/>
      <c r="KZQ69" s="53"/>
      <c r="KZR69" s="53"/>
      <c r="KZS69" s="53"/>
      <c r="KZT69" s="53"/>
      <c r="KZU69" s="53"/>
      <c r="KZV69" s="53"/>
      <c r="KZW69" s="53"/>
      <c r="KZX69" s="53"/>
      <c r="KZY69" s="53"/>
      <c r="KZZ69" s="53"/>
      <c r="LAA69" s="53"/>
      <c r="LAB69" s="53"/>
      <c r="LAC69" s="53"/>
      <c r="LAD69" s="53"/>
      <c r="LAE69" s="53"/>
      <c r="LAF69" s="53"/>
      <c r="LAG69" s="53"/>
      <c r="LAH69" s="53"/>
      <c r="LAI69" s="53"/>
      <c r="LAJ69" s="53"/>
      <c r="LAK69" s="53"/>
      <c r="LAL69" s="53"/>
      <c r="LAM69" s="53"/>
      <c r="LAN69" s="53"/>
      <c r="LAO69" s="53"/>
      <c r="LAP69" s="53"/>
      <c r="LAQ69" s="53"/>
      <c r="LAR69" s="53"/>
      <c r="LAS69" s="53"/>
      <c r="LAT69" s="53"/>
      <c r="LAU69" s="53"/>
      <c r="LAV69" s="53"/>
      <c r="LAW69" s="53"/>
      <c r="LAX69" s="53"/>
      <c r="LAY69" s="53"/>
      <c r="LAZ69" s="53"/>
      <c r="LBA69" s="53"/>
      <c r="LBB69" s="53"/>
      <c r="LBC69" s="53"/>
      <c r="LBD69" s="53"/>
      <c r="LBE69" s="53"/>
      <c r="LBF69" s="53"/>
      <c r="LBG69" s="53"/>
      <c r="LBH69" s="53"/>
      <c r="LBI69" s="53"/>
      <c r="LBJ69" s="53"/>
      <c r="LBK69" s="53"/>
      <c r="LBL69" s="53"/>
      <c r="LBM69" s="53"/>
      <c r="LBN69" s="53"/>
      <c r="LBO69" s="53"/>
      <c r="LBP69" s="53"/>
      <c r="LBQ69" s="53"/>
      <c r="LBR69" s="53"/>
      <c r="LBS69" s="53"/>
      <c r="LBT69" s="53"/>
      <c r="LBU69" s="53"/>
      <c r="LBV69" s="53"/>
      <c r="LBW69" s="53"/>
      <c r="LBX69" s="53"/>
      <c r="LBY69" s="53"/>
      <c r="LBZ69" s="53"/>
      <c r="LCA69" s="53"/>
      <c r="LCB69" s="53"/>
      <c r="LCC69" s="53"/>
      <c r="LCD69" s="53"/>
      <c r="LCE69" s="53"/>
      <c r="LCF69" s="53"/>
      <c r="LCG69" s="53"/>
      <c r="LCH69" s="53"/>
      <c r="LCI69" s="53"/>
      <c r="LCJ69" s="53"/>
      <c r="LCK69" s="53"/>
      <c r="LCL69" s="53"/>
      <c r="LCM69" s="53"/>
      <c r="LCN69" s="53"/>
      <c r="LCO69" s="53"/>
      <c r="LCP69" s="53"/>
      <c r="LCQ69" s="53"/>
      <c r="LCR69" s="53"/>
      <c r="LCS69" s="53"/>
      <c r="LCT69" s="53"/>
      <c r="LCU69" s="53"/>
      <c r="LCV69" s="53"/>
      <c r="LCW69" s="53"/>
      <c r="LCX69" s="53"/>
      <c r="LCY69" s="53"/>
      <c r="LCZ69" s="53"/>
      <c r="LDA69" s="53"/>
      <c r="LDB69" s="53"/>
      <c r="LDC69" s="53"/>
      <c r="LDD69" s="53"/>
      <c r="LDE69" s="53"/>
      <c r="LDF69" s="53"/>
      <c r="LDG69" s="53"/>
      <c r="LDH69" s="53"/>
      <c r="LDI69" s="53"/>
      <c r="LDJ69" s="53"/>
      <c r="LDK69" s="53"/>
      <c r="LDL69" s="53"/>
      <c r="LDM69" s="53"/>
      <c r="LDN69" s="53"/>
      <c r="LDO69" s="53"/>
      <c r="LDP69" s="53"/>
      <c r="LDQ69" s="53"/>
      <c r="LDR69" s="53"/>
      <c r="LDS69" s="53"/>
      <c r="LDT69" s="53"/>
      <c r="LDU69" s="53"/>
      <c r="LDV69" s="53"/>
      <c r="LDW69" s="53"/>
      <c r="LDX69" s="53"/>
      <c r="LDY69" s="53"/>
      <c r="LDZ69" s="53"/>
      <c r="LEA69" s="53"/>
      <c r="LEB69" s="53"/>
      <c r="LEC69" s="53"/>
      <c r="LED69" s="53"/>
      <c r="LEE69" s="53"/>
      <c r="LEF69" s="53"/>
      <c r="LEG69" s="53"/>
      <c r="LEH69" s="53"/>
      <c r="LEI69" s="53"/>
      <c r="LEJ69" s="53"/>
      <c r="LEK69" s="53"/>
      <c r="LEL69" s="53"/>
      <c r="LEM69" s="53"/>
      <c r="LEN69" s="53"/>
      <c r="LEO69" s="53"/>
      <c r="LEP69" s="53"/>
      <c r="LEQ69" s="53"/>
      <c r="LER69" s="53"/>
      <c r="LES69" s="53"/>
      <c r="LET69" s="53"/>
      <c r="LEU69" s="53"/>
      <c r="LEV69" s="53"/>
      <c r="LEW69" s="53"/>
      <c r="LEX69" s="53"/>
      <c r="LEY69" s="53"/>
      <c r="LEZ69" s="53"/>
      <c r="LFA69" s="53"/>
      <c r="LFB69" s="53"/>
      <c r="LFC69" s="53"/>
      <c r="LFD69" s="53"/>
      <c r="LFE69" s="53"/>
      <c r="LFF69" s="53"/>
      <c r="LFG69" s="53"/>
      <c r="LFH69" s="53"/>
      <c r="LFI69" s="53"/>
      <c r="LFJ69" s="53"/>
      <c r="LFK69" s="53"/>
      <c r="LFL69" s="53"/>
      <c r="LFM69" s="53"/>
      <c r="LFN69" s="53"/>
      <c r="LFO69" s="53"/>
      <c r="LFP69" s="53"/>
      <c r="LFQ69" s="53"/>
      <c r="LFR69" s="53"/>
      <c r="LFS69" s="53"/>
      <c r="LFT69" s="53"/>
      <c r="LFU69" s="53"/>
      <c r="LFV69" s="53"/>
      <c r="LFW69" s="53"/>
      <c r="LFX69" s="53"/>
      <c r="LFY69" s="53"/>
      <c r="LFZ69" s="53"/>
      <c r="LGA69" s="53"/>
      <c r="LGB69" s="53"/>
      <c r="LGC69" s="53"/>
      <c r="LGD69" s="53"/>
      <c r="LGE69" s="53"/>
      <c r="LGF69" s="53"/>
      <c r="LGG69" s="53"/>
      <c r="LGH69" s="53"/>
      <c r="LGI69" s="53"/>
      <c r="LGJ69" s="53"/>
      <c r="LGK69" s="53"/>
      <c r="LGL69" s="53"/>
      <c r="LGM69" s="53"/>
      <c r="LGN69" s="53"/>
      <c r="LGO69" s="53"/>
      <c r="LGP69" s="53"/>
      <c r="LGQ69" s="53"/>
      <c r="LGR69" s="53"/>
      <c r="LGS69" s="53"/>
      <c r="LGT69" s="53"/>
      <c r="LGU69" s="53"/>
      <c r="LGV69" s="53"/>
      <c r="LGW69" s="53"/>
      <c r="LGX69" s="53"/>
      <c r="LGY69" s="53"/>
      <c r="LGZ69" s="53"/>
      <c r="LHA69" s="53"/>
      <c r="LHB69" s="53"/>
      <c r="LHC69" s="53"/>
      <c r="LHD69" s="53"/>
      <c r="LHE69" s="53"/>
      <c r="LHF69" s="53"/>
      <c r="LHG69" s="53"/>
      <c r="LHH69" s="53"/>
      <c r="LHI69" s="53"/>
      <c r="LHJ69" s="53"/>
      <c r="LHK69" s="53"/>
      <c r="LHL69" s="53"/>
      <c r="LHM69" s="53"/>
      <c r="LHN69" s="53"/>
      <c r="LHO69" s="53"/>
      <c r="LHP69" s="53"/>
      <c r="LHQ69" s="53"/>
      <c r="LHR69" s="53"/>
      <c r="LHS69" s="53"/>
      <c r="LHT69" s="53"/>
      <c r="LHU69" s="53"/>
      <c r="LHV69" s="53"/>
      <c r="LHW69" s="53"/>
      <c r="LHX69" s="53"/>
      <c r="LHY69" s="53"/>
      <c r="LHZ69" s="53"/>
      <c r="LIA69" s="53"/>
      <c r="LIB69" s="53"/>
      <c r="LIC69" s="53"/>
      <c r="LID69" s="53"/>
      <c r="LIE69" s="53"/>
      <c r="LIF69" s="53"/>
      <c r="LIG69" s="53"/>
      <c r="LIH69" s="53"/>
      <c r="LII69" s="53"/>
      <c r="LIJ69" s="53"/>
      <c r="LIK69" s="53"/>
      <c r="LIL69" s="53"/>
      <c r="LIM69" s="53"/>
      <c r="LIN69" s="53"/>
      <c r="LIO69" s="53"/>
      <c r="LIP69" s="53"/>
      <c r="LIQ69" s="53"/>
      <c r="LIR69" s="53"/>
      <c r="LIS69" s="53"/>
      <c r="LIT69" s="53"/>
      <c r="LIU69" s="53"/>
      <c r="LIV69" s="53"/>
      <c r="LIW69" s="53"/>
      <c r="LIX69" s="53"/>
      <c r="LIY69" s="53"/>
      <c r="LIZ69" s="53"/>
      <c r="LJA69" s="53"/>
      <c r="LJB69" s="53"/>
      <c r="LJC69" s="53"/>
      <c r="LJD69" s="53"/>
      <c r="LJE69" s="53"/>
      <c r="LJF69" s="53"/>
      <c r="LJG69" s="53"/>
      <c r="LJH69" s="53"/>
      <c r="LJI69" s="53"/>
      <c r="LJJ69" s="53"/>
      <c r="LJK69" s="53"/>
      <c r="LJL69" s="53"/>
      <c r="LJM69" s="53"/>
      <c r="LJN69" s="53"/>
      <c r="LJO69" s="53"/>
      <c r="LJP69" s="53"/>
      <c r="LJQ69" s="53"/>
      <c r="LJR69" s="53"/>
      <c r="LJS69" s="53"/>
      <c r="LJT69" s="53"/>
      <c r="LJU69" s="53"/>
      <c r="LJV69" s="53"/>
      <c r="LJW69" s="53"/>
      <c r="LJX69" s="53"/>
      <c r="LJY69" s="53"/>
      <c r="LJZ69" s="53"/>
      <c r="LKA69" s="53"/>
      <c r="LKB69" s="53"/>
      <c r="LKC69" s="53"/>
      <c r="LKD69" s="53"/>
      <c r="LKE69" s="53"/>
      <c r="LKF69" s="53"/>
      <c r="LKG69" s="53"/>
      <c r="LKH69" s="53"/>
      <c r="LKI69" s="53"/>
      <c r="LKJ69" s="53"/>
      <c r="LKK69" s="53"/>
      <c r="LKL69" s="53"/>
      <c r="LKM69" s="53"/>
      <c r="LKN69" s="53"/>
      <c r="LKO69" s="53"/>
      <c r="LKP69" s="53"/>
      <c r="LKQ69" s="53"/>
      <c r="LKR69" s="53"/>
      <c r="LKS69" s="53"/>
      <c r="LKT69" s="53"/>
      <c r="LKU69" s="53"/>
      <c r="LKV69" s="53"/>
      <c r="LKW69" s="53"/>
      <c r="LKX69" s="53"/>
      <c r="LKY69" s="53"/>
      <c r="LKZ69" s="53"/>
      <c r="LLA69" s="53"/>
      <c r="LLB69" s="53"/>
      <c r="LLC69" s="53"/>
      <c r="LLD69" s="53"/>
      <c r="LLE69" s="53"/>
      <c r="LLF69" s="53"/>
      <c r="LLG69" s="53"/>
      <c r="LLH69" s="53"/>
      <c r="LLI69" s="53"/>
      <c r="LLJ69" s="53"/>
      <c r="LLK69" s="53"/>
      <c r="LLL69" s="53"/>
      <c r="LLM69" s="53"/>
      <c r="LLN69" s="53"/>
      <c r="LLO69" s="53"/>
      <c r="LLP69" s="53"/>
      <c r="LLQ69" s="53"/>
      <c r="LLR69" s="53"/>
      <c r="LLS69" s="53"/>
      <c r="LLT69" s="53"/>
      <c r="LLU69" s="53"/>
      <c r="LLV69" s="53"/>
      <c r="LLW69" s="53"/>
      <c r="LLX69" s="53"/>
      <c r="LLY69" s="53"/>
      <c r="LLZ69" s="53"/>
      <c r="LMA69" s="53"/>
      <c r="LMB69" s="53"/>
      <c r="LMC69" s="53"/>
      <c r="LMD69" s="53"/>
      <c r="LME69" s="53"/>
      <c r="LMF69" s="53"/>
      <c r="LMG69" s="53"/>
      <c r="LMH69" s="53"/>
      <c r="LMI69" s="53"/>
      <c r="LMJ69" s="53"/>
      <c r="LMK69" s="53"/>
      <c r="LML69" s="53"/>
      <c r="LMM69" s="53"/>
      <c r="LMN69" s="53"/>
      <c r="LMO69" s="53"/>
      <c r="LMP69" s="53"/>
      <c r="LMQ69" s="53"/>
      <c r="LMR69" s="53"/>
      <c r="LMS69" s="53"/>
      <c r="LMT69" s="53"/>
      <c r="LMU69" s="53"/>
      <c r="LMV69" s="53"/>
      <c r="LMW69" s="53"/>
      <c r="LMX69" s="53"/>
      <c r="LMY69" s="53"/>
      <c r="LMZ69" s="53"/>
      <c r="LNA69" s="53"/>
      <c r="LNB69" s="53"/>
      <c r="LNC69" s="53"/>
      <c r="LND69" s="53"/>
      <c r="LNE69" s="53"/>
      <c r="LNF69" s="53"/>
      <c r="LNG69" s="53"/>
      <c r="LNH69" s="53"/>
      <c r="LNI69" s="53"/>
      <c r="LNJ69" s="53"/>
      <c r="LNK69" s="53"/>
      <c r="LNL69" s="53"/>
      <c r="LNM69" s="53"/>
      <c r="LNN69" s="53"/>
      <c r="LNO69" s="53"/>
      <c r="LNP69" s="53"/>
      <c r="LNQ69" s="53"/>
      <c r="LNR69" s="53"/>
      <c r="LNS69" s="53"/>
      <c r="LNT69" s="53"/>
      <c r="LNU69" s="53"/>
      <c r="LNV69" s="53"/>
      <c r="LNW69" s="53"/>
      <c r="LNX69" s="53"/>
      <c r="LNY69" s="53"/>
      <c r="LNZ69" s="53"/>
      <c r="LOA69" s="53"/>
      <c r="LOB69" s="53"/>
      <c r="LOC69" s="53"/>
      <c r="LOD69" s="53"/>
      <c r="LOE69" s="53"/>
      <c r="LOF69" s="53"/>
      <c r="LOG69" s="53"/>
      <c r="LOH69" s="53"/>
      <c r="LOI69" s="53"/>
      <c r="LOJ69" s="53"/>
      <c r="LOK69" s="53"/>
      <c r="LOL69" s="53"/>
      <c r="LOM69" s="53"/>
      <c r="LON69" s="53"/>
      <c r="LOO69" s="53"/>
      <c r="LOP69" s="53"/>
      <c r="LOQ69" s="53"/>
      <c r="LOR69" s="53"/>
      <c r="LOS69" s="53"/>
      <c r="LOT69" s="53"/>
      <c r="LOU69" s="53"/>
      <c r="LOV69" s="53"/>
      <c r="LOW69" s="53"/>
      <c r="LOX69" s="53"/>
      <c r="LOY69" s="53"/>
      <c r="LOZ69" s="53"/>
      <c r="LPA69" s="53"/>
      <c r="LPB69" s="53"/>
      <c r="LPC69" s="53"/>
      <c r="LPD69" s="53"/>
      <c r="LPE69" s="53"/>
      <c r="LPF69" s="53"/>
      <c r="LPG69" s="53"/>
      <c r="LPH69" s="53"/>
      <c r="LPI69" s="53"/>
      <c r="LPJ69" s="53"/>
      <c r="LPK69" s="53"/>
      <c r="LPL69" s="53"/>
      <c r="LPM69" s="53"/>
      <c r="LPN69" s="53"/>
      <c r="LPO69" s="53"/>
      <c r="LPP69" s="53"/>
      <c r="LPQ69" s="53"/>
      <c r="LPR69" s="53"/>
      <c r="LPS69" s="53"/>
      <c r="LPT69" s="53"/>
      <c r="LPU69" s="53"/>
      <c r="LPV69" s="53"/>
      <c r="LPW69" s="53"/>
      <c r="LPX69" s="53"/>
      <c r="LPY69" s="53"/>
      <c r="LPZ69" s="53"/>
      <c r="LQA69" s="53"/>
      <c r="LQB69" s="53"/>
      <c r="LQC69" s="53"/>
      <c r="LQD69" s="53"/>
      <c r="LQE69" s="53"/>
      <c r="LQF69" s="53"/>
      <c r="LQG69" s="53"/>
      <c r="LQH69" s="53"/>
      <c r="LQI69" s="53"/>
      <c r="LQJ69" s="53"/>
      <c r="LQK69" s="53"/>
      <c r="LQL69" s="53"/>
      <c r="LQM69" s="53"/>
      <c r="LQN69" s="53"/>
      <c r="LQO69" s="53"/>
      <c r="LQP69" s="53"/>
      <c r="LQQ69" s="53"/>
      <c r="LQR69" s="53"/>
      <c r="LQS69" s="53"/>
      <c r="LQT69" s="53"/>
      <c r="LQU69" s="53"/>
      <c r="LQV69" s="53"/>
      <c r="LQW69" s="53"/>
      <c r="LQX69" s="53"/>
      <c r="LQY69" s="53"/>
      <c r="LQZ69" s="53"/>
      <c r="LRA69" s="53"/>
      <c r="LRB69" s="53"/>
      <c r="LRC69" s="53"/>
      <c r="LRD69" s="53"/>
      <c r="LRE69" s="53"/>
      <c r="LRF69" s="53"/>
      <c r="LRG69" s="53"/>
      <c r="LRH69" s="53"/>
      <c r="LRI69" s="53"/>
      <c r="LRJ69" s="53"/>
      <c r="LRK69" s="53"/>
      <c r="LRL69" s="53"/>
      <c r="LRM69" s="53"/>
      <c r="LRN69" s="53"/>
      <c r="LRO69" s="53"/>
      <c r="LRP69" s="53"/>
      <c r="LRQ69" s="53"/>
      <c r="LRR69" s="53"/>
      <c r="LRS69" s="53"/>
      <c r="LRT69" s="53"/>
      <c r="LRU69" s="53"/>
      <c r="LRV69" s="53"/>
      <c r="LRW69" s="53"/>
      <c r="LRX69" s="53"/>
      <c r="LRY69" s="53"/>
      <c r="LRZ69" s="53"/>
      <c r="LSA69" s="53"/>
      <c r="LSB69" s="53"/>
      <c r="LSC69" s="53"/>
      <c r="LSD69" s="53"/>
      <c r="LSE69" s="53"/>
      <c r="LSF69" s="53"/>
      <c r="LSG69" s="53"/>
      <c r="LSH69" s="53"/>
      <c r="LSI69" s="53"/>
      <c r="LSJ69" s="53"/>
      <c r="LSK69" s="53"/>
      <c r="LSL69" s="53"/>
      <c r="LSM69" s="53"/>
      <c r="LSN69" s="53"/>
      <c r="LSO69" s="53"/>
      <c r="LSP69" s="53"/>
      <c r="LSQ69" s="53"/>
      <c r="LSR69" s="53"/>
      <c r="LSS69" s="53"/>
      <c r="LST69" s="53"/>
      <c r="LSU69" s="53"/>
      <c r="LSV69" s="53"/>
      <c r="LSW69" s="53"/>
      <c r="LSX69" s="53"/>
      <c r="LSY69" s="53"/>
      <c r="LSZ69" s="53"/>
      <c r="LTA69" s="53"/>
      <c r="LTB69" s="53"/>
      <c r="LTC69" s="53"/>
      <c r="LTD69" s="53"/>
      <c r="LTE69" s="53"/>
      <c r="LTF69" s="53"/>
      <c r="LTG69" s="53"/>
      <c r="LTH69" s="53"/>
      <c r="LTI69" s="53"/>
      <c r="LTJ69" s="53"/>
      <c r="LTK69" s="53"/>
      <c r="LTL69" s="53"/>
      <c r="LTM69" s="53"/>
      <c r="LTN69" s="53"/>
      <c r="LTO69" s="53"/>
      <c r="LTP69" s="53"/>
      <c r="LTQ69" s="53"/>
      <c r="LTR69" s="53"/>
      <c r="LTS69" s="53"/>
      <c r="LTT69" s="53"/>
      <c r="LTU69" s="53"/>
      <c r="LTV69" s="53"/>
      <c r="LTW69" s="53"/>
      <c r="LTX69" s="53"/>
      <c r="LTY69" s="53"/>
      <c r="LTZ69" s="53"/>
      <c r="LUA69" s="53"/>
      <c r="LUB69" s="53"/>
      <c r="LUC69" s="53"/>
      <c r="LUD69" s="53"/>
      <c r="LUE69" s="53"/>
      <c r="LUF69" s="53"/>
      <c r="LUG69" s="53"/>
      <c r="LUH69" s="53"/>
      <c r="LUI69" s="53"/>
      <c r="LUJ69" s="53"/>
      <c r="LUK69" s="53"/>
      <c r="LUL69" s="53"/>
      <c r="LUM69" s="53"/>
      <c r="LUN69" s="53"/>
      <c r="LUO69" s="53"/>
      <c r="LUP69" s="53"/>
      <c r="LUQ69" s="53"/>
      <c r="LUR69" s="53"/>
      <c r="LUS69" s="53"/>
      <c r="LUT69" s="53"/>
      <c r="LUU69" s="53"/>
      <c r="LUV69" s="53"/>
      <c r="LUW69" s="53"/>
      <c r="LUX69" s="53"/>
      <c r="LUY69" s="53"/>
      <c r="LUZ69" s="53"/>
      <c r="LVA69" s="53"/>
      <c r="LVB69" s="53"/>
      <c r="LVC69" s="53"/>
      <c r="LVD69" s="53"/>
      <c r="LVE69" s="53"/>
      <c r="LVF69" s="53"/>
      <c r="LVG69" s="53"/>
      <c r="LVH69" s="53"/>
      <c r="LVI69" s="53"/>
      <c r="LVJ69" s="53"/>
      <c r="LVK69" s="53"/>
      <c r="LVL69" s="53"/>
      <c r="LVM69" s="53"/>
      <c r="LVN69" s="53"/>
      <c r="LVO69" s="53"/>
      <c r="LVP69" s="53"/>
      <c r="LVQ69" s="53"/>
      <c r="LVR69" s="53"/>
      <c r="LVS69" s="53"/>
      <c r="LVT69" s="53"/>
      <c r="LVU69" s="53"/>
      <c r="LVV69" s="53"/>
      <c r="LVW69" s="53"/>
      <c r="LVX69" s="53"/>
      <c r="LVY69" s="53"/>
      <c r="LVZ69" s="53"/>
      <c r="LWA69" s="53"/>
      <c r="LWB69" s="53"/>
      <c r="LWC69" s="53"/>
      <c r="LWD69" s="53"/>
      <c r="LWE69" s="53"/>
      <c r="LWF69" s="53"/>
      <c r="LWG69" s="53"/>
      <c r="LWH69" s="53"/>
      <c r="LWI69" s="53"/>
      <c r="LWJ69" s="53"/>
      <c r="LWK69" s="53"/>
      <c r="LWL69" s="53"/>
      <c r="LWM69" s="53"/>
      <c r="LWN69" s="53"/>
      <c r="LWO69" s="53"/>
      <c r="LWP69" s="53"/>
      <c r="LWQ69" s="53"/>
      <c r="LWR69" s="53"/>
      <c r="LWS69" s="53"/>
      <c r="LWT69" s="53"/>
      <c r="LWU69" s="53"/>
      <c r="LWV69" s="53"/>
      <c r="LWW69" s="53"/>
      <c r="LWX69" s="53"/>
      <c r="LWY69" s="53"/>
      <c r="LWZ69" s="53"/>
      <c r="LXA69" s="53"/>
      <c r="LXB69" s="53"/>
      <c r="LXC69" s="53"/>
      <c r="LXD69" s="53"/>
      <c r="LXE69" s="53"/>
      <c r="LXF69" s="53"/>
      <c r="LXG69" s="53"/>
      <c r="LXH69" s="53"/>
      <c r="LXI69" s="53"/>
      <c r="LXJ69" s="53"/>
      <c r="LXK69" s="53"/>
      <c r="LXL69" s="53"/>
      <c r="LXM69" s="53"/>
      <c r="LXN69" s="53"/>
      <c r="LXO69" s="53"/>
      <c r="LXP69" s="53"/>
      <c r="LXQ69" s="53"/>
      <c r="LXR69" s="53"/>
      <c r="LXS69" s="53"/>
      <c r="LXT69" s="53"/>
      <c r="LXU69" s="53"/>
      <c r="LXV69" s="53"/>
      <c r="LXW69" s="53"/>
      <c r="LXX69" s="53"/>
      <c r="LXY69" s="53"/>
      <c r="LXZ69" s="53"/>
      <c r="LYA69" s="53"/>
      <c r="LYB69" s="53"/>
      <c r="LYC69" s="53"/>
      <c r="LYD69" s="53"/>
      <c r="LYE69" s="53"/>
      <c r="LYF69" s="53"/>
      <c r="LYG69" s="53"/>
      <c r="LYH69" s="53"/>
      <c r="LYI69" s="53"/>
      <c r="LYJ69" s="53"/>
      <c r="LYK69" s="53"/>
      <c r="LYL69" s="53"/>
      <c r="LYM69" s="53"/>
      <c r="LYN69" s="53"/>
      <c r="LYO69" s="53"/>
      <c r="LYP69" s="53"/>
      <c r="LYQ69" s="53"/>
      <c r="LYR69" s="53"/>
      <c r="LYS69" s="53"/>
      <c r="LYT69" s="53"/>
      <c r="LYU69" s="53"/>
      <c r="LYV69" s="53"/>
      <c r="LYW69" s="53"/>
      <c r="LYX69" s="53"/>
      <c r="LYY69" s="53"/>
      <c r="LYZ69" s="53"/>
      <c r="LZA69" s="53"/>
      <c r="LZB69" s="53"/>
      <c r="LZC69" s="53"/>
      <c r="LZD69" s="53"/>
      <c r="LZE69" s="53"/>
      <c r="LZF69" s="53"/>
      <c r="LZG69" s="53"/>
      <c r="LZH69" s="53"/>
      <c r="LZI69" s="53"/>
      <c r="LZJ69" s="53"/>
      <c r="LZK69" s="53"/>
      <c r="LZL69" s="53"/>
      <c r="LZM69" s="53"/>
      <c r="LZN69" s="53"/>
      <c r="LZO69" s="53"/>
      <c r="LZP69" s="53"/>
      <c r="LZQ69" s="53"/>
      <c r="LZR69" s="53"/>
      <c r="LZS69" s="53"/>
      <c r="LZT69" s="53"/>
      <c r="LZU69" s="53"/>
      <c r="LZV69" s="53"/>
      <c r="LZW69" s="53"/>
      <c r="LZX69" s="53"/>
      <c r="LZY69" s="53"/>
      <c r="LZZ69" s="53"/>
      <c r="MAA69" s="53"/>
      <c r="MAB69" s="53"/>
      <c r="MAC69" s="53"/>
      <c r="MAD69" s="53"/>
      <c r="MAE69" s="53"/>
      <c r="MAF69" s="53"/>
      <c r="MAG69" s="53"/>
      <c r="MAH69" s="53"/>
      <c r="MAI69" s="53"/>
      <c r="MAJ69" s="53"/>
      <c r="MAK69" s="53"/>
      <c r="MAL69" s="53"/>
      <c r="MAM69" s="53"/>
      <c r="MAN69" s="53"/>
      <c r="MAO69" s="53"/>
      <c r="MAP69" s="53"/>
      <c r="MAQ69" s="53"/>
      <c r="MAR69" s="53"/>
      <c r="MAS69" s="53"/>
      <c r="MAT69" s="53"/>
      <c r="MAU69" s="53"/>
      <c r="MAV69" s="53"/>
      <c r="MAW69" s="53"/>
      <c r="MAX69" s="53"/>
      <c r="MAY69" s="53"/>
      <c r="MAZ69" s="53"/>
      <c r="MBA69" s="53"/>
      <c r="MBB69" s="53"/>
      <c r="MBC69" s="53"/>
      <c r="MBD69" s="53"/>
      <c r="MBE69" s="53"/>
      <c r="MBF69" s="53"/>
      <c r="MBG69" s="53"/>
      <c r="MBH69" s="53"/>
      <c r="MBI69" s="53"/>
      <c r="MBJ69" s="53"/>
      <c r="MBK69" s="53"/>
      <c r="MBL69" s="53"/>
      <c r="MBM69" s="53"/>
      <c r="MBN69" s="53"/>
      <c r="MBO69" s="53"/>
      <c r="MBP69" s="53"/>
      <c r="MBQ69" s="53"/>
      <c r="MBR69" s="53"/>
      <c r="MBS69" s="53"/>
      <c r="MBT69" s="53"/>
      <c r="MBU69" s="53"/>
      <c r="MBV69" s="53"/>
      <c r="MBW69" s="53"/>
      <c r="MBX69" s="53"/>
      <c r="MBY69" s="53"/>
      <c r="MBZ69" s="53"/>
      <c r="MCA69" s="53"/>
      <c r="MCB69" s="53"/>
      <c r="MCC69" s="53"/>
      <c r="MCD69" s="53"/>
      <c r="MCE69" s="53"/>
      <c r="MCF69" s="53"/>
      <c r="MCG69" s="53"/>
      <c r="MCH69" s="53"/>
      <c r="MCI69" s="53"/>
      <c r="MCJ69" s="53"/>
      <c r="MCK69" s="53"/>
      <c r="MCL69" s="53"/>
      <c r="MCM69" s="53"/>
      <c r="MCN69" s="53"/>
      <c r="MCO69" s="53"/>
      <c r="MCP69" s="53"/>
      <c r="MCQ69" s="53"/>
      <c r="MCR69" s="53"/>
      <c r="MCS69" s="53"/>
      <c r="MCT69" s="53"/>
      <c r="MCU69" s="53"/>
      <c r="MCV69" s="53"/>
      <c r="MCW69" s="53"/>
      <c r="MCX69" s="53"/>
      <c r="MCY69" s="53"/>
      <c r="MCZ69" s="53"/>
      <c r="MDA69" s="53"/>
      <c r="MDB69" s="53"/>
      <c r="MDC69" s="53"/>
      <c r="MDD69" s="53"/>
      <c r="MDE69" s="53"/>
      <c r="MDF69" s="53"/>
      <c r="MDG69" s="53"/>
      <c r="MDH69" s="53"/>
      <c r="MDI69" s="53"/>
      <c r="MDJ69" s="53"/>
      <c r="MDK69" s="53"/>
      <c r="MDL69" s="53"/>
      <c r="MDM69" s="53"/>
      <c r="MDN69" s="53"/>
      <c r="MDO69" s="53"/>
      <c r="MDP69" s="53"/>
      <c r="MDQ69" s="53"/>
      <c r="MDR69" s="53"/>
      <c r="MDS69" s="53"/>
      <c r="MDT69" s="53"/>
      <c r="MDU69" s="53"/>
      <c r="MDV69" s="53"/>
      <c r="MDW69" s="53"/>
      <c r="MDX69" s="53"/>
      <c r="MDY69" s="53"/>
      <c r="MDZ69" s="53"/>
      <c r="MEA69" s="53"/>
      <c r="MEB69" s="53"/>
      <c r="MEC69" s="53"/>
      <c r="MED69" s="53"/>
      <c r="MEE69" s="53"/>
      <c r="MEF69" s="53"/>
      <c r="MEG69" s="53"/>
      <c r="MEH69" s="53"/>
      <c r="MEI69" s="53"/>
      <c r="MEJ69" s="53"/>
      <c r="MEK69" s="53"/>
      <c r="MEL69" s="53"/>
      <c r="MEM69" s="53"/>
      <c r="MEN69" s="53"/>
      <c r="MEO69" s="53"/>
      <c r="MEP69" s="53"/>
      <c r="MEQ69" s="53"/>
      <c r="MER69" s="53"/>
      <c r="MES69" s="53"/>
      <c r="MET69" s="53"/>
      <c r="MEU69" s="53"/>
      <c r="MEV69" s="53"/>
      <c r="MEW69" s="53"/>
      <c r="MEX69" s="53"/>
      <c r="MEY69" s="53"/>
      <c r="MEZ69" s="53"/>
      <c r="MFA69" s="53"/>
      <c r="MFB69" s="53"/>
      <c r="MFC69" s="53"/>
      <c r="MFD69" s="53"/>
      <c r="MFE69" s="53"/>
      <c r="MFF69" s="53"/>
      <c r="MFG69" s="53"/>
      <c r="MFH69" s="53"/>
      <c r="MFI69" s="53"/>
      <c r="MFJ69" s="53"/>
      <c r="MFK69" s="53"/>
      <c r="MFL69" s="53"/>
      <c r="MFM69" s="53"/>
      <c r="MFN69" s="53"/>
      <c r="MFO69" s="53"/>
      <c r="MFP69" s="53"/>
      <c r="MFQ69" s="53"/>
      <c r="MFR69" s="53"/>
      <c r="MFS69" s="53"/>
      <c r="MFT69" s="53"/>
      <c r="MFU69" s="53"/>
      <c r="MFV69" s="53"/>
      <c r="MFW69" s="53"/>
      <c r="MFX69" s="53"/>
      <c r="MFY69" s="53"/>
      <c r="MFZ69" s="53"/>
      <c r="MGA69" s="53"/>
      <c r="MGB69" s="53"/>
      <c r="MGC69" s="53"/>
      <c r="MGD69" s="53"/>
      <c r="MGE69" s="53"/>
      <c r="MGF69" s="53"/>
      <c r="MGG69" s="53"/>
      <c r="MGH69" s="53"/>
      <c r="MGI69" s="53"/>
      <c r="MGJ69" s="53"/>
      <c r="MGK69" s="53"/>
      <c r="MGL69" s="53"/>
      <c r="MGM69" s="53"/>
      <c r="MGN69" s="53"/>
      <c r="MGO69" s="53"/>
      <c r="MGP69" s="53"/>
      <c r="MGQ69" s="53"/>
      <c r="MGR69" s="53"/>
      <c r="MGS69" s="53"/>
      <c r="MGT69" s="53"/>
      <c r="MGU69" s="53"/>
      <c r="MGV69" s="53"/>
      <c r="MGW69" s="53"/>
      <c r="MGX69" s="53"/>
      <c r="MGY69" s="53"/>
      <c r="MGZ69" s="53"/>
      <c r="MHA69" s="53"/>
      <c r="MHB69" s="53"/>
      <c r="MHC69" s="53"/>
      <c r="MHD69" s="53"/>
      <c r="MHE69" s="53"/>
      <c r="MHF69" s="53"/>
      <c r="MHG69" s="53"/>
      <c r="MHH69" s="53"/>
      <c r="MHI69" s="53"/>
      <c r="MHJ69" s="53"/>
      <c r="MHK69" s="53"/>
      <c r="MHL69" s="53"/>
      <c r="MHM69" s="53"/>
      <c r="MHN69" s="53"/>
      <c r="MHO69" s="53"/>
      <c r="MHP69" s="53"/>
      <c r="MHQ69" s="53"/>
      <c r="MHR69" s="53"/>
      <c r="MHS69" s="53"/>
      <c r="MHT69" s="53"/>
      <c r="MHU69" s="53"/>
      <c r="MHV69" s="53"/>
      <c r="MHW69" s="53"/>
      <c r="MHX69" s="53"/>
      <c r="MHY69" s="53"/>
      <c r="MHZ69" s="53"/>
      <c r="MIA69" s="53"/>
      <c r="MIB69" s="53"/>
      <c r="MIC69" s="53"/>
      <c r="MID69" s="53"/>
      <c r="MIE69" s="53"/>
      <c r="MIF69" s="53"/>
      <c r="MIG69" s="53"/>
      <c r="MIH69" s="53"/>
      <c r="MII69" s="53"/>
      <c r="MIJ69" s="53"/>
      <c r="MIK69" s="53"/>
      <c r="MIL69" s="53"/>
      <c r="MIM69" s="53"/>
      <c r="MIN69" s="53"/>
      <c r="MIO69" s="53"/>
      <c r="MIP69" s="53"/>
      <c r="MIQ69" s="53"/>
      <c r="MIR69" s="53"/>
      <c r="MIS69" s="53"/>
      <c r="MIT69" s="53"/>
      <c r="MIU69" s="53"/>
      <c r="MIV69" s="53"/>
      <c r="MIW69" s="53"/>
      <c r="MIX69" s="53"/>
      <c r="MIY69" s="53"/>
      <c r="MIZ69" s="53"/>
      <c r="MJA69" s="53"/>
      <c r="MJB69" s="53"/>
      <c r="MJC69" s="53"/>
      <c r="MJD69" s="53"/>
      <c r="MJE69" s="53"/>
      <c r="MJF69" s="53"/>
      <c r="MJG69" s="53"/>
      <c r="MJH69" s="53"/>
      <c r="MJI69" s="53"/>
      <c r="MJJ69" s="53"/>
      <c r="MJK69" s="53"/>
      <c r="MJL69" s="53"/>
      <c r="MJM69" s="53"/>
      <c r="MJN69" s="53"/>
      <c r="MJO69" s="53"/>
      <c r="MJP69" s="53"/>
      <c r="MJQ69" s="53"/>
      <c r="MJR69" s="53"/>
      <c r="MJS69" s="53"/>
      <c r="MJT69" s="53"/>
      <c r="MJU69" s="53"/>
      <c r="MJV69" s="53"/>
      <c r="MJW69" s="53"/>
      <c r="MJX69" s="53"/>
      <c r="MJY69" s="53"/>
      <c r="MJZ69" s="53"/>
      <c r="MKA69" s="53"/>
      <c r="MKB69" s="53"/>
      <c r="MKC69" s="53"/>
      <c r="MKD69" s="53"/>
      <c r="MKE69" s="53"/>
      <c r="MKF69" s="53"/>
      <c r="MKG69" s="53"/>
      <c r="MKH69" s="53"/>
      <c r="MKI69" s="53"/>
      <c r="MKJ69" s="53"/>
      <c r="MKK69" s="53"/>
      <c r="MKL69" s="53"/>
      <c r="MKM69" s="53"/>
      <c r="MKN69" s="53"/>
      <c r="MKO69" s="53"/>
      <c r="MKP69" s="53"/>
      <c r="MKQ69" s="53"/>
      <c r="MKR69" s="53"/>
      <c r="MKS69" s="53"/>
      <c r="MKT69" s="53"/>
      <c r="MKU69" s="53"/>
      <c r="MKV69" s="53"/>
      <c r="MKW69" s="53"/>
      <c r="MKX69" s="53"/>
      <c r="MKY69" s="53"/>
      <c r="MKZ69" s="53"/>
      <c r="MLA69" s="53"/>
      <c r="MLB69" s="53"/>
      <c r="MLC69" s="53"/>
      <c r="MLD69" s="53"/>
      <c r="MLE69" s="53"/>
      <c r="MLF69" s="53"/>
      <c r="MLG69" s="53"/>
      <c r="MLH69" s="53"/>
      <c r="MLI69" s="53"/>
      <c r="MLJ69" s="53"/>
      <c r="MLK69" s="53"/>
      <c r="MLL69" s="53"/>
      <c r="MLM69" s="53"/>
      <c r="MLN69" s="53"/>
      <c r="MLO69" s="53"/>
      <c r="MLP69" s="53"/>
      <c r="MLQ69" s="53"/>
      <c r="MLR69" s="53"/>
      <c r="MLS69" s="53"/>
      <c r="MLT69" s="53"/>
      <c r="MLU69" s="53"/>
      <c r="MLV69" s="53"/>
      <c r="MLW69" s="53"/>
      <c r="MLX69" s="53"/>
      <c r="MLY69" s="53"/>
      <c r="MLZ69" s="53"/>
      <c r="MMA69" s="53"/>
      <c r="MMB69" s="53"/>
      <c r="MMC69" s="53"/>
      <c r="MMD69" s="53"/>
      <c r="MME69" s="53"/>
      <c r="MMF69" s="53"/>
      <c r="MMG69" s="53"/>
      <c r="MMH69" s="53"/>
      <c r="MMI69" s="53"/>
      <c r="MMJ69" s="53"/>
      <c r="MMK69" s="53"/>
      <c r="MML69" s="53"/>
      <c r="MMM69" s="53"/>
      <c r="MMN69" s="53"/>
      <c r="MMO69" s="53"/>
      <c r="MMP69" s="53"/>
      <c r="MMQ69" s="53"/>
      <c r="MMR69" s="53"/>
      <c r="MMS69" s="53"/>
      <c r="MMT69" s="53"/>
      <c r="MMU69" s="53"/>
      <c r="MMV69" s="53"/>
      <c r="MMW69" s="53"/>
      <c r="MMX69" s="53"/>
      <c r="MMY69" s="53"/>
      <c r="MMZ69" s="53"/>
      <c r="MNA69" s="53"/>
      <c r="MNB69" s="53"/>
      <c r="MNC69" s="53"/>
      <c r="MND69" s="53"/>
      <c r="MNE69" s="53"/>
      <c r="MNF69" s="53"/>
      <c r="MNG69" s="53"/>
      <c r="MNH69" s="53"/>
      <c r="MNI69" s="53"/>
      <c r="MNJ69" s="53"/>
      <c r="MNK69" s="53"/>
      <c r="MNL69" s="53"/>
      <c r="MNM69" s="53"/>
      <c r="MNN69" s="53"/>
      <c r="MNO69" s="53"/>
      <c r="MNP69" s="53"/>
      <c r="MNQ69" s="53"/>
      <c r="MNR69" s="53"/>
      <c r="MNS69" s="53"/>
      <c r="MNT69" s="53"/>
      <c r="MNU69" s="53"/>
      <c r="MNV69" s="53"/>
      <c r="MNW69" s="53"/>
      <c r="MNX69" s="53"/>
      <c r="MNY69" s="53"/>
      <c r="MNZ69" s="53"/>
      <c r="MOA69" s="53"/>
      <c r="MOB69" s="53"/>
      <c r="MOC69" s="53"/>
      <c r="MOD69" s="53"/>
      <c r="MOE69" s="53"/>
      <c r="MOF69" s="53"/>
      <c r="MOG69" s="53"/>
      <c r="MOH69" s="53"/>
      <c r="MOI69" s="53"/>
      <c r="MOJ69" s="53"/>
      <c r="MOK69" s="53"/>
      <c r="MOL69" s="53"/>
      <c r="MOM69" s="53"/>
      <c r="MON69" s="53"/>
      <c r="MOO69" s="53"/>
      <c r="MOP69" s="53"/>
      <c r="MOQ69" s="53"/>
      <c r="MOR69" s="53"/>
      <c r="MOS69" s="53"/>
      <c r="MOT69" s="53"/>
      <c r="MOU69" s="53"/>
      <c r="MOV69" s="53"/>
      <c r="MOW69" s="53"/>
      <c r="MOX69" s="53"/>
      <c r="MOY69" s="53"/>
      <c r="MOZ69" s="53"/>
      <c r="MPA69" s="53"/>
      <c r="MPB69" s="53"/>
      <c r="MPC69" s="53"/>
      <c r="MPD69" s="53"/>
      <c r="MPE69" s="53"/>
      <c r="MPF69" s="53"/>
      <c r="MPG69" s="53"/>
      <c r="MPH69" s="53"/>
      <c r="MPI69" s="53"/>
      <c r="MPJ69" s="53"/>
      <c r="MPK69" s="53"/>
      <c r="MPL69" s="53"/>
      <c r="MPM69" s="53"/>
      <c r="MPN69" s="53"/>
      <c r="MPO69" s="53"/>
      <c r="MPP69" s="53"/>
      <c r="MPQ69" s="53"/>
      <c r="MPR69" s="53"/>
      <c r="MPS69" s="53"/>
      <c r="MPT69" s="53"/>
      <c r="MPU69" s="53"/>
      <c r="MPV69" s="53"/>
      <c r="MPW69" s="53"/>
      <c r="MPX69" s="53"/>
      <c r="MPY69" s="53"/>
      <c r="MPZ69" s="53"/>
      <c r="MQA69" s="53"/>
      <c r="MQB69" s="53"/>
      <c r="MQC69" s="53"/>
      <c r="MQD69" s="53"/>
      <c r="MQE69" s="53"/>
      <c r="MQF69" s="53"/>
      <c r="MQG69" s="53"/>
      <c r="MQH69" s="53"/>
      <c r="MQI69" s="53"/>
      <c r="MQJ69" s="53"/>
      <c r="MQK69" s="53"/>
      <c r="MQL69" s="53"/>
      <c r="MQM69" s="53"/>
      <c r="MQN69" s="53"/>
      <c r="MQO69" s="53"/>
      <c r="MQP69" s="53"/>
      <c r="MQQ69" s="53"/>
      <c r="MQR69" s="53"/>
      <c r="MQS69" s="53"/>
      <c r="MQT69" s="53"/>
      <c r="MQU69" s="53"/>
      <c r="MQV69" s="53"/>
      <c r="MQW69" s="53"/>
      <c r="MQX69" s="53"/>
      <c r="MQY69" s="53"/>
      <c r="MQZ69" s="53"/>
      <c r="MRA69" s="53"/>
      <c r="MRB69" s="53"/>
      <c r="MRC69" s="53"/>
      <c r="MRD69" s="53"/>
      <c r="MRE69" s="53"/>
      <c r="MRF69" s="53"/>
      <c r="MRG69" s="53"/>
      <c r="MRH69" s="53"/>
      <c r="MRI69" s="53"/>
      <c r="MRJ69" s="53"/>
      <c r="MRK69" s="53"/>
      <c r="MRL69" s="53"/>
      <c r="MRM69" s="53"/>
      <c r="MRN69" s="53"/>
      <c r="MRO69" s="53"/>
      <c r="MRP69" s="53"/>
      <c r="MRQ69" s="53"/>
      <c r="MRR69" s="53"/>
      <c r="MRS69" s="53"/>
      <c r="MRT69" s="53"/>
      <c r="MRU69" s="53"/>
      <c r="MRV69" s="53"/>
      <c r="MRW69" s="53"/>
      <c r="MRX69" s="53"/>
      <c r="MRY69" s="53"/>
      <c r="MRZ69" s="53"/>
      <c r="MSA69" s="53"/>
      <c r="MSB69" s="53"/>
      <c r="MSC69" s="53"/>
      <c r="MSD69" s="53"/>
      <c r="MSE69" s="53"/>
      <c r="MSF69" s="53"/>
      <c r="MSG69" s="53"/>
      <c r="MSH69" s="53"/>
      <c r="MSI69" s="53"/>
      <c r="MSJ69" s="53"/>
      <c r="MSK69" s="53"/>
      <c r="MSL69" s="53"/>
      <c r="MSM69" s="53"/>
      <c r="MSN69" s="53"/>
      <c r="MSO69" s="53"/>
      <c r="MSP69" s="53"/>
      <c r="MSQ69" s="53"/>
      <c r="MSR69" s="53"/>
      <c r="MSS69" s="53"/>
      <c r="MST69" s="53"/>
      <c r="MSU69" s="53"/>
      <c r="MSV69" s="53"/>
      <c r="MSW69" s="53"/>
      <c r="MSX69" s="53"/>
      <c r="MSY69" s="53"/>
      <c r="MSZ69" s="53"/>
      <c r="MTA69" s="53"/>
      <c r="MTB69" s="53"/>
      <c r="MTC69" s="53"/>
      <c r="MTD69" s="53"/>
      <c r="MTE69" s="53"/>
      <c r="MTF69" s="53"/>
      <c r="MTG69" s="53"/>
      <c r="MTH69" s="53"/>
      <c r="MTI69" s="53"/>
      <c r="MTJ69" s="53"/>
      <c r="MTK69" s="53"/>
      <c r="MTL69" s="53"/>
      <c r="MTM69" s="53"/>
      <c r="MTN69" s="53"/>
      <c r="MTO69" s="53"/>
      <c r="MTP69" s="53"/>
      <c r="MTQ69" s="53"/>
      <c r="MTR69" s="53"/>
      <c r="MTS69" s="53"/>
      <c r="MTT69" s="53"/>
      <c r="MTU69" s="53"/>
      <c r="MTV69" s="53"/>
      <c r="MTW69" s="53"/>
      <c r="MTX69" s="53"/>
      <c r="MTY69" s="53"/>
      <c r="MTZ69" s="53"/>
      <c r="MUA69" s="53"/>
      <c r="MUB69" s="53"/>
      <c r="MUC69" s="53"/>
      <c r="MUD69" s="53"/>
      <c r="MUE69" s="53"/>
      <c r="MUF69" s="53"/>
      <c r="MUG69" s="53"/>
      <c r="MUH69" s="53"/>
      <c r="MUI69" s="53"/>
      <c r="MUJ69" s="53"/>
      <c r="MUK69" s="53"/>
      <c r="MUL69" s="53"/>
      <c r="MUM69" s="53"/>
      <c r="MUN69" s="53"/>
      <c r="MUO69" s="53"/>
      <c r="MUP69" s="53"/>
      <c r="MUQ69" s="53"/>
      <c r="MUR69" s="53"/>
      <c r="MUS69" s="53"/>
      <c r="MUT69" s="53"/>
      <c r="MUU69" s="53"/>
      <c r="MUV69" s="53"/>
      <c r="MUW69" s="53"/>
      <c r="MUX69" s="53"/>
      <c r="MUY69" s="53"/>
      <c r="MUZ69" s="53"/>
      <c r="MVA69" s="53"/>
      <c r="MVB69" s="53"/>
      <c r="MVC69" s="53"/>
      <c r="MVD69" s="53"/>
      <c r="MVE69" s="53"/>
      <c r="MVF69" s="53"/>
      <c r="MVG69" s="53"/>
      <c r="MVH69" s="53"/>
      <c r="MVI69" s="53"/>
      <c r="MVJ69" s="53"/>
      <c r="MVK69" s="53"/>
      <c r="MVL69" s="53"/>
      <c r="MVM69" s="53"/>
      <c r="MVN69" s="53"/>
      <c r="MVO69" s="53"/>
      <c r="MVP69" s="53"/>
      <c r="MVQ69" s="53"/>
      <c r="MVR69" s="53"/>
      <c r="MVS69" s="53"/>
      <c r="MVT69" s="53"/>
      <c r="MVU69" s="53"/>
      <c r="MVV69" s="53"/>
      <c r="MVW69" s="53"/>
      <c r="MVX69" s="53"/>
      <c r="MVY69" s="53"/>
      <c r="MVZ69" s="53"/>
      <c r="MWA69" s="53"/>
      <c r="MWB69" s="53"/>
      <c r="MWC69" s="53"/>
      <c r="MWD69" s="53"/>
      <c r="MWE69" s="53"/>
      <c r="MWF69" s="53"/>
      <c r="MWG69" s="53"/>
      <c r="MWH69" s="53"/>
      <c r="MWI69" s="53"/>
      <c r="MWJ69" s="53"/>
      <c r="MWK69" s="53"/>
      <c r="MWL69" s="53"/>
      <c r="MWM69" s="53"/>
      <c r="MWN69" s="53"/>
      <c r="MWO69" s="53"/>
      <c r="MWP69" s="53"/>
      <c r="MWQ69" s="53"/>
      <c r="MWR69" s="53"/>
      <c r="MWS69" s="53"/>
      <c r="MWT69" s="53"/>
      <c r="MWU69" s="53"/>
      <c r="MWV69" s="53"/>
      <c r="MWW69" s="53"/>
      <c r="MWX69" s="53"/>
      <c r="MWY69" s="53"/>
      <c r="MWZ69" s="53"/>
      <c r="MXA69" s="53"/>
      <c r="MXB69" s="53"/>
      <c r="MXC69" s="53"/>
      <c r="MXD69" s="53"/>
      <c r="MXE69" s="53"/>
      <c r="MXF69" s="53"/>
      <c r="MXG69" s="53"/>
      <c r="MXH69" s="53"/>
      <c r="MXI69" s="53"/>
      <c r="MXJ69" s="53"/>
      <c r="MXK69" s="53"/>
      <c r="MXL69" s="53"/>
      <c r="MXM69" s="53"/>
      <c r="MXN69" s="53"/>
      <c r="MXO69" s="53"/>
      <c r="MXP69" s="53"/>
      <c r="MXQ69" s="53"/>
      <c r="MXR69" s="53"/>
      <c r="MXS69" s="53"/>
      <c r="MXT69" s="53"/>
      <c r="MXU69" s="53"/>
      <c r="MXV69" s="53"/>
      <c r="MXW69" s="53"/>
      <c r="MXX69" s="53"/>
      <c r="MXY69" s="53"/>
      <c r="MXZ69" s="53"/>
      <c r="MYA69" s="53"/>
      <c r="MYB69" s="53"/>
      <c r="MYC69" s="53"/>
      <c r="MYD69" s="53"/>
      <c r="MYE69" s="53"/>
      <c r="MYF69" s="53"/>
      <c r="MYG69" s="53"/>
      <c r="MYH69" s="53"/>
      <c r="MYI69" s="53"/>
      <c r="MYJ69" s="53"/>
      <c r="MYK69" s="53"/>
      <c r="MYL69" s="53"/>
      <c r="MYM69" s="53"/>
      <c r="MYN69" s="53"/>
      <c r="MYO69" s="53"/>
      <c r="MYP69" s="53"/>
      <c r="MYQ69" s="53"/>
      <c r="MYR69" s="53"/>
      <c r="MYS69" s="53"/>
      <c r="MYT69" s="53"/>
      <c r="MYU69" s="53"/>
      <c r="MYV69" s="53"/>
      <c r="MYW69" s="53"/>
      <c r="MYX69" s="53"/>
      <c r="MYY69" s="53"/>
      <c r="MYZ69" s="53"/>
      <c r="MZA69" s="53"/>
      <c r="MZB69" s="53"/>
      <c r="MZC69" s="53"/>
      <c r="MZD69" s="53"/>
      <c r="MZE69" s="53"/>
      <c r="MZF69" s="53"/>
      <c r="MZG69" s="53"/>
      <c r="MZH69" s="53"/>
      <c r="MZI69" s="53"/>
      <c r="MZJ69" s="53"/>
      <c r="MZK69" s="53"/>
      <c r="MZL69" s="53"/>
      <c r="MZM69" s="53"/>
      <c r="MZN69" s="53"/>
      <c r="MZO69" s="53"/>
      <c r="MZP69" s="53"/>
      <c r="MZQ69" s="53"/>
      <c r="MZR69" s="53"/>
      <c r="MZS69" s="53"/>
      <c r="MZT69" s="53"/>
      <c r="MZU69" s="53"/>
      <c r="MZV69" s="53"/>
      <c r="MZW69" s="53"/>
      <c r="MZX69" s="53"/>
      <c r="MZY69" s="53"/>
      <c r="MZZ69" s="53"/>
      <c r="NAA69" s="53"/>
      <c r="NAB69" s="53"/>
      <c r="NAC69" s="53"/>
      <c r="NAD69" s="53"/>
      <c r="NAE69" s="53"/>
      <c r="NAF69" s="53"/>
      <c r="NAG69" s="53"/>
      <c r="NAH69" s="53"/>
      <c r="NAI69" s="53"/>
      <c r="NAJ69" s="53"/>
      <c r="NAK69" s="53"/>
      <c r="NAL69" s="53"/>
      <c r="NAM69" s="53"/>
      <c r="NAN69" s="53"/>
      <c r="NAO69" s="53"/>
      <c r="NAP69" s="53"/>
      <c r="NAQ69" s="53"/>
      <c r="NAR69" s="53"/>
      <c r="NAS69" s="53"/>
      <c r="NAT69" s="53"/>
      <c r="NAU69" s="53"/>
      <c r="NAV69" s="53"/>
      <c r="NAW69" s="53"/>
      <c r="NAX69" s="53"/>
      <c r="NAY69" s="53"/>
      <c r="NAZ69" s="53"/>
      <c r="NBA69" s="53"/>
      <c r="NBB69" s="53"/>
      <c r="NBC69" s="53"/>
      <c r="NBD69" s="53"/>
      <c r="NBE69" s="53"/>
      <c r="NBF69" s="53"/>
      <c r="NBG69" s="53"/>
      <c r="NBH69" s="53"/>
      <c r="NBI69" s="53"/>
      <c r="NBJ69" s="53"/>
      <c r="NBK69" s="53"/>
      <c r="NBL69" s="53"/>
      <c r="NBM69" s="53"/>
      <c r="NBN69" s="53"/>
      <c r="NBO69" s="53"/>
      <c r="NBP69" s="53"/>
      <c r="NBQ69" s="53"/>
      <c r="NBR69" s="53"/>
      <c r="NBS69" s="53"/>
      <c r="NBT69" s="53"/>
      <c r="NBU69" s="53"/>
      <c r="NBV69" s="53"/>
      <c r="NBW69" s="53"/>
      <c r="NBX69" s="53"/>
      <c r="NBY69" s="53"/>
      <c r="NBZ69" s="53"/>
      <c r="NCA69" s="53"/>
      <c r="NCB69" s="53"/>
      <c r="NCC69" s="53"/>
      <c r="NCD69" s="53"/>
      <c r="NCE69" s="53"/>
      <c r="NCF69" s="53"/>
      <c r="NCG69" s="53"/>
      <c r="NCH69" s="53"/>
      <c r="NCI69" s="53"/>
      <c r="NCJ69" s="53"/>
      <c r="NCK69" s="53"/>
      <c r="NCL69" s="53"/>
      <c r="NCM69" s="53"/>
      <c r="NCN69" s="53"/>
      <c r="NCO69" s="53"/>
      <c r="NCP69" s="53"/>
      <c r="NCQ69" s="53"/>
      <c r="NCR69" s="53"/>
      <c r="NCS69" s="53"/>
      <c r="NCT69" s="53"/>
      <c r="NCU69" s="53"/>
      <c r="NCV69" s="53"/>
      <c r="NCW69" s="53"/>
      <c r="NCX69" s="53"/>
      <c r="NCY69" s="53"/>
      <c r="NCZ69" s="53"/>
      <c r="NDA69" s="53"/>
      <c r="NDB69" s="53"/>
      <c r="NDC69" s="53"/>
      <c r="NDD69" s="53"/>
      <c r="NDE69" s="53"/>
      <c r="NDF69" s="53"/>
      <c r="NDG69" s="53"/>
      <c r="NDH69" s="53"/>
      <c r="NDI69" s="53"/>
      <c r="NDJ69" s="53"/>
      <c r="NDK69" s="53"/>
      <c r="NDL69" s="53"/>
      <c r="NDM69" s="53"/>
      <c r="NDN69" s="53"/>
      <c r="NDO69" s="53"/>
      <c r="NDP69" s="53"/>
      <c r="NDQ69" s="53"/>
      <c r="NDR69" s="53"/>
      <c r="NDS69" s="53"/>
      <c r="NDT69" s="53"/>
      <c r="NDU69" s="53"/>
      <c r="NDV69" s="53"/>
      <c r="NDW69" s="53"/>
      <c r="NDX69" s="53"/>
      <c r="NDY69" s="53"/>
      <c r="NDZ69" s="53"/>
      <c r="NEA69" s="53"/>
      <c r="NEB69" s="53"/>
      <c r="NEC69" s="53"/>
      <c r="NED69" s="53"/>
      <c r="NEE69" s="53"/>
      <c r="NEF69" s="53"/>
      <c r="NEG69" s="53"/>
      <c r="NEH69" s="53"/>
      <c r="NEI69" s="53"/>
      <c r="NEJ69" s="53"/>
      <c r="NEK69" s="53"/>
      <c r="NEL69" s="53"/>
      <c r="NEM69" s="53"/>
      <c r="NEN69" s="53"/>
      <c r="NEO69" s="53"/>
      <c r="NEP69" s="53"/>
      <c r="NEQ69" s="53"/>
      <c r="NER69" s="53"/>
      <c r="NES69" s="53"/>
      <c r="NET69" s="53"/>
      <c r="NEU69" s="53"/>
      <c r="NEV69" s="53"/>
      <c r="NEW69" s="53"/>
      <c r="NEX69" s="53"/>
      <c r="NEY69" s="53"/>
      <c r="NEZ69" s="53"/>
      <c r="NFA69" s="53"/>
      <c r="NFB69" s="53"/>
      <c r="NFC69" s="53"/>
      <c r="NFD69" s="53"/>
      <c r="NFE69" s="53"/>
      <c r="NFF69" s="53"/>
      <c r="NFG69" s="53"/>
      <c r="NFH69" s="53"/>
      <c r="NFI69" s="53"/>
      <c r="NFJ69" s="53"/>
      <c r="NFK69" s="53"/>
      <c r="NFL69" s="53"/>
      <c r="NFM69" s="53"/>
      <c r="NFN69" s="53"/>
      <c r="NFO69" s="53"/>
      <c r="NFP69" s="53"/>
      <c r="NFQ69" s="53"/>
      <c r="NFR69" s="53"/>
      <c r="NFS69" s="53"/>
      <c r="NFT69" s="53"/>
      <c r="NFU69" s="53"/>
      <c r="NFV69" s="53"/>
      <c r="NFW69" s="53"/>
      <c r="NFX69" s="53"/>
      <c r="NFY69" s="53"/>
      <c r="NFZ69" s="53"/>
      <c r="NGA69" s="53"/>
      <c r="NGB69" s="53"/>
      <c r="NGC69" s="53"/>
      <c r="NGD69" s="53"/>
      <c r="NGE69" s="53"/>
      <c r="NGF69" s="53"/>
      <c r="NGG69" s="53"/>
      <c r="NGH69" s="53"/>
      <c r="NGI69" s="53"/>
      <c r="NGJ69" s="53"/>
      <c r="NGK69" s="53"/>
      <c r="NGL69" s="53"/>
      <c r="NGM69" s="53"/>
      <c r="NGN69" s="53"/>
      <c r="NGO69" s="53"/>
      <c r="NGP69" s="53"/>
      <c r="NGQ69" s="53"/>
      <c r="NGR69" s="53"/>
      <c r="NGS69" s="53"/>
      <c r="NGT69" s="53"/>
      <c r="NGU69" s="53"/>
      <c r="NGV69" s="53"/>
      <c r="NGW69" s="53"/>
      <c r="NGX69" s="53"/>
      <c r="NGY69" s="53"/>
      <c r="NGZ69" s="53"/>
      <c r="NHA69" s="53"/>
      <c r="NHB69" s="53"/>
      <c r="NHC69" s="53"/>
      <c r="NHD69" s="53"/>
      <c r="NHE69" s="53"/>
      <c r="NHF69" s="53"/>
      <c r="NHG69" s="53"/>
      <c r="NHH69" s="53"/>
      <c r="NHI69" s="53"/>
      <c r="NHJ69" s="53"/>
      <c r="NHK69" s="53"/>
      <c r="NHL69" s="53"/>
      <c r="NHM69" s="53"/>
      <c r="NHN69" s="53"/>
      <c r="NHO69" s="53"/>
      <c r="NHP69" s="53"/>
      <c r="NHQ69" s="53"/>
      <c r="NHR69" s="53"/>
      <c r="NHS69" s="53"/>
      <c r="NHT69" s="53"/>
      <c r="NHU69" s="53"/>
      <c r="NHV69" s="53"/>
      <c r="NHW69" s="53"/>
      <c r="NHX69" s="53"/>
      <c r="NHY69" s="53"/>
      <c r="NHZ69" s="53"/>
      <c r="NIA69" s="53"/>
      <c r="NIB69" s="53"/>
      <c r="NIC69" s="53"/>
      <c r="NID69" s="53"/>
      <c r="NIE69" s="53"/>
      <c r="NIF69" s="53"/>
      <c r="NIG69" s="53"/>
      <c r="NIH69" s="53"/>
      <c r="NII69" s="53"/>
      <c r="NIJ69" s="53"/>
      <c r="NIK69" s="53"/>
      <c r="NIL69" s="53"/>
      <c r="NIM69" s="53"/>
      <c r="NIN69" s="53"/>
      <c r="NIO69" s="53"/>
      <c r="NIP69" s="53"/>
      <c r="NIQ69" s="53"/>
      <c r="NIR69" s="53"/>
      <c r="NIS69" s="53"/>
      <c r="NIT69" s="53"/>
      <c r="NIU69" s="53"/>
      <c r="NIV69" s="53"/>
      <c r="NIW69" s="53"/>
      <c r="NIX69" s="53"/>
      <c r="NIY69" s="53"/>
      <c r="NIZ69" s="53"/>
      <c r="NJA69" s="53"/>
      <c r="NJB69" s="53"/>
      <c r="NJC69" s="53"/>
      <c r="NJD69" s="53"/>
      <c r="NJE69" s="53"/>
      <c r="NJF69" s="53"/>
      <c r="NJG69" s="53"/>
      <c r="NJH69" s="53"/>
      <c r="NJI69" s="53"/>
      <c r="NJJ69" s="53"/>
      <c r="NJK69" s="53"/>
      <c r="NJL69" s="53"/>
      <c r="NJM69" s="53"/>
      <c r="NJN69" s="53"/>
      <c r="NJO69" s="53"/>
      <c r="NJP69" s="53"/>
      <c r="NJQ69" s="53"/>
      <c r="NJR69" s="53"/>
      <c r="NJS69" s="53"/>
      <c r="NJT69" s="53"/>
      <c r="NJU69" s="53"/>
      <c r="NJV69" s="53"/>
      <c r="NJW69" s="53"/>
      <c r="NJX69" s="53"/>
      <c r="NJY69" s="53"/>
      <c r="NJZ69" s="53"/>
      <c r="NKA69" s="53"/>
      <c r="NKB69" s="53"/>
      <c r="NKC69" s="53"/>
      <c r="NKD69" s="53"/>
      <c r="NKE69" s="53"/>
      <c r="NKF69" s="53"/>
      <c r="NKG69" s="53"/>
      <c r="NKH69" s="53"/>
      <c r="NKI69" s="53"/>
      <c r="NKJ69" s="53"/>
      <c r="NKK69" s="53"/>
      <c r="NKL69" s="53"/>
      <c r="NKM69" s="53"/>
      <c r="NKN69" s="53"/>
      <c r="NKO69" s="53"/>
      <c r="NKP69" s="53"/>
      <c r="NKQ69" s="53"/>
      <c r="NKR69" s="53"/>
      <c r="NKS69" s="53"/>
      <c r="NKT69" s="53"/>
      <c r="NKU69" s="53"/>
      <c r="NKV69" s="53"/>
      <c r="NKW69" s="53"/>
      <c r="NKX69" s="53"/>
      <c r="NKY69" s="53"/>
      <c r="NKZ69" s="53"/>
      <c r="NLA69" s="53"/>
      <c r="NLB69" s="53"/>
      <c r="NLC69" s="53"/>
      <c r="NLD69" s="53"/>
      <c r="NLE69" s="53"/>
      <c r="NLF69" s="53"/>
      <c r="NLG69" s="53"/>
      <c r="NLH69" s="53"/>
      <c r="NLI69" s="53"/>
      <c r="NLJ69" s="53"/>
      <c r="NLK69" s="53"/>
      <c r="NLL69" s="53"/>
      <c r="NLM69" s="53"/>
      <c r="NLN69" s="53"/>
      <c r="NLO69" s="53"/>
      <c r="NLP69" s="53"/>
      <c r="NLQ69" s="53"/>
      <c r="NLR69" s="53"/>
      <c r="NLS69" s="53"/>
      <c r="NLT69" s="53"/>
      <c r="NLU69" s="53"/>
      <c r="NLV69" s="53"/>
      <c r="NLW69" s="53"/>
      <c r="NLX69" s="53"/>
      <c r="NLY69" s="53"/>
      <c r="NLZ69" s="53"/>
      <c r="NMA69" s="53"/>
      <c r="NMB69" s="53"/>
      <c r="NMC69" s="53"/>
      <c r="NMD69" s="53"/>
      <c r="NME69" s="53"/>
      <c r="NMF69" s="53"/>
      <c r="NMG69" s="53"/>
      <c r="NMH69" s="53"/>
      <c r="NMI69" s="53"/>
      <c r="NMJ69" s="53"/>
      <c r="NMK69" s="53"/>
      <c r="NML69" s="53"/>
      <c r="NMM69" s="53"/>
      <c r="NMN69" s="53"/>
      <c r="NMO69" s="53"/>
      <c r="NMP69" s="53"/>
      <c r="NMQ69" s="53"/>
      <c r="NMR69" s="53"/>
      <c r="NMS69" s="53"/>
      <c r="NMT69" s="53"/>
      <c r="NMU69" s="53"/>
      <c r="NMV69" s="53"/>
      <c r="NMW69" s="53"/>
      <c r="NMX69" s="53"/>
      <c r="NMY69" s="53"/>
      <c r="NMZ69" s="53"/>
      <c r="NNA69" s="53"/>
      <c r="NNB69" s="53"/>
      <c r="NNC69" s="53"/>
      <c r="NND69" s="53"/>
      <c r="NNE69" s="53"/>
      <c r="NNF69" s="53"/>
      <c r="NNG69" s="53"/>
      <c r="NNH69" s="53"/>
      <c r="NNI69" s="53"/>
      <c r="NNJ69" s="53"/>
      <c r="NNK69" s="53"/>
      <c r="NNL69" s="53"/>
      <c r="NNM69" s="53"/>
      <c r="NNN69" s="53"/>
      <c r="NNO69" s="53"/>
      <c r="NNP69" s="53"/>
      <c r="NNQ69" s="53"/>
      <c r="NNR69" s="53"/>
      <c r="NNS69" s="53"/>
      <c r="NNT69" s="53"/>
      <c r="NNU69" s="53"/>
      <c r="NNV69" s="53"/>
      <c r="NNW69" s="53"/>
      <c r="NNX69" s="53"/>
      <c r="NNY69" s="53"/>
      <c r="NNZ69" s="53"/>
      <c r="NOA69" s="53"/>
      <c r="NOB69" s="53"/>
      <c r="NOC69" s="53"/>
      <c r="NOD69" s="53"/>
      <c r="NOE69" s="53"/>
      <c r="NOF69" s="53"/>
      <c r="NOG69" s="53"/>
      <c r="NOH69" s="53"/>
      <c r="NOI69" s="53"/>
      <c r="NOJ69" s="53"/>
      <c r="NOK69" s="53"/>
      <c r="NOL69" s="53"/>
      <c r="NOM69" s="53"/>
      <c r="NON69" s="53"/>
      <c r="NOO69" s="53"/>
      <c r="NOP69" s="53"/>
      <c r="NOQ69" s="53"/>
      <c r="NOR69" s="53"/>
      <c r="NOS69" s="53"/>
      <c r="NOT69" s="53"/>
      <c r="NOU69" s="53"/>
      <c r="NOV69" s="53"/>
      <c r="NOW69" s="53"/>
      <c r="NOX69" s="53"/>
      <c r="NOY69" s="53"/>
      <c r="NOZ69" s="53"/>
      <c r="NPA69" s="53"/>
      <c r="NPB69" s="53"/>
      <c r="NPC69" s="53"/>
      <c r="NPD69" s="53"/>
      <c r="NPE69" s="53"/>
      <c r="NPF69" s="53"/>
      <c r="NPG69" s="53"/>
      <c r="NPH69" s="53"/>
      <c r="NPI69" s="53"/>
      <c r="NPJ69" s="53"/>
      <c r="NPK69" s="53"/>
      <c r="NPL69" s="53"/>
      <c r="NPM69" s="53"/>
      <c r="NPN69" s="53"/>
      <c r="NPO69" s="53"/>
      <c r="NPP69" s="53"/>
      <c r="NPQ69" s="53"/>
      <c r="NPR69" s="53"/>
      <c r="NPS69" s="53"/>
      <c r="NPT69" s="53"/>
      <c r="NPU69" s="53"/>
      <c r="NPV69" s="53"/>
      <c r="NPW69" s="53"/>
      <c r="NPX69" s="53"/>
      <c r="NPY69" s="53"/>
      <c r="NPZ69" s="53"/>
      <c r="NQA69" s="53"/>
      <c r="NQB69" s="53"/>
      <c r="NQC69" s="53"/>
      <c r="NQD69" s="53"/>
      <c r="NQE69" s="53"/>
      <c r="NQF69" s="53"/>
      <c r="NQG69" s="53"/>
      <c r="NQH69" s="53"/>
      <c r="NQI69" s="53"/>
      <c r="NQJ69" s="53"/>
      <c r="NQK69" s="53"/>
      <c r="NQL69" s="53"/>
      <c r="NQM69" s="53"/>
      <c r="NQN69" s="53"/>
      <c r="NQO69" s="53"/>
      <c r="NQP69" s="53"/>
      <c r="NQQ69" s="53"/>
      <c r="NQR69" s="53"/>
      <c r="NQS69" s="53"/>
      <c r="NQT69" s="53"/>
      <c r="NQU69" s="53"/>
      <c r="NQV69" s="53"/>
      <c r="NQW69" s="53"/>
      <c r="NQX69" s="53"/>
      <c r="NQY69" s="53"/>
      <c r="NQZ69" s="53"/>
      <c r="NRA69" s="53"/>
      <c r="NRB69" s="53"/>
      <c r="NRC69" s="53"/>
      <c r="NRD69" s="53"/>
      <c r="NRE69" s="53"/>
      <c r="NRF69" s="53"/>
      <c r="NRG69" s="53"/>
      <c r="NRH69" s="53"/>
      <c r="NRI69" s="53"/>
      <c r="NRJ69" s="53"/>
      <c r="NRK69" s="53"/>
      <c r="NRL69" s="53"/>
      <c r="NRM69" s="53"/>
      <c r="NRN69" s="53"/>
      <c r="NRO69" s="53"/>
      <c r="NRP69" s="53"/>
      <c r="NRQ69" s="53"/>
      <c r="NRR69" s="53"/>
      <c r="NRS69" s="53"/>
      <c r="NRT69" s="53"/>
      <c r="NRU69" s="53"/>
      <c r="NRV69" s="53"/>
      <c r="NRW69" s="53"/>
      <c r="NRX69" s="53"/>
      <c r="NRY69" s="53"/>
      <c r="NRZ69" s="53"/>
      <c r="NSA69" s="53"/>
      <c r="NSB69" s="53"/>
      <c r="NSC69" s="53"/>
      <c r="NSD69" s="53"/>
      <c r="NSE69" s="53"/>
      <c r="NSF69" s="53"/>
      <c r="NSG69" s="53"/>
      <c r="NSH69" s="53"/>
      <c r="NSI69" s="53"/>
      <c r="NSJ69" s="53"/>
      <c r="NSK69" s="53"/>
      <c r="NSL69" s="53"/>
      <c r="NSM69" s="53"/>
      <c r="NSN69" s="53"/>
      <c r="NSO69" s="53"/>
      <c r="NSP69" s="53"/>
      <c r="NSQ69" s="53"/>
      <c r="NSR69" s="53"/>
      <c r="NSS69" s="53"/>
      <c r="NST69" s="53"/>
      <c r="NSU69" s="53"/>
      <c r="NSV69" s="53"/>
      <c r="NSW69" s="53"/>
      <c r="NSX69" s="53"/>
      <c r="NSY69" s="53"/>
      <c r="NSZ69" s="53"/>
      <c r="NTA69" s="53"/>
      <c r="NTB69" s="53"/>
      <c r="NTC69" s="53"/>
      <c r="NTD69" s="53"/>
      <c r="NTE69" s="53"/>
      <c r="NTF69" s="53"/>
      <c r="NTG69" s="53"/>
      <c r="NTH69" s="53"/>
      <c r="NTI69" s="53"/>
      <c r="NTJ69" s="53"/>
      <c r="NTK69" s="53"/>
      <c r="NTL69" s="53"/>
      <c r="NTM69" s="53"/>
      <c r="NTN69" s="53"/>
      <c r="NTO69" s="53"/>
      <c r="NTP69" s="53"/>
      <c r="NTQ69" s="53"/>
      <c r="NTR69" s="53"/>
      <c r="NTS69" s="53"/>
      <c r="NTT69" s="53"/>
      <c r="NTU69" s="53"/>
      <c r="NTV69" s="53"/>
      <c r="NTW69" s="53"/>
      <c r="NTX69" s="53"/>
      <c r="NTY69" s="53"/>
      <c r="NTZ69" s="53"/>
      <c r="NUA69" s="53"/>
      <c r="NUB69" s="53"/>
      <c r="NUC69" s="53"/>
      <c r="NUD69" s="53"/>
      <c r="NUE69" s="53"/>
      <c r="NUF69" s="53"/>
      <c r="NUG69" s="53"/>
      <c r="NUH69" s="53"/>
      <c r="NUI69" s="53"/>
      <c r="NUJ69" s="53"/>
      <c r="NUK69" s="53"/>
      <c r="NUL69" s="53"/>
      <c r="NUM69" s="53"/>
      <c r="NUN69" s="53"/>
      <c r="NUO69" s="53"/>
      <c r="NUP69" s="53"/>
      <c r="NUQ69" s="53"/>
      <c r="NUR69" s="53"/>
      <c r="NUS69" s="53"/>
      <c r="NUT69" s="53"/>
      <c r="NUU69" s="53"/>
      <c r="NUV69" s="53"/>
      <c r="NUW69" s="53"/>
      <c r="NUX69" s="53"/>
      <c r="NUY69" s="53"/>
      <c r="NUZ69" s="53"/>
      <c r="NVA69" s="53"/>
      <c r="NVB69" s="53"/>
      <c r="NVC69" s="53"/>
      <c r="NVD69" s="53"/>
      <c r="NVE69" s="53"/>
      <c r="NVF69" s="53"/>
      <c r="NVG69" s="53"/>
      <c r="NVH69" s="53"/>
      <c r="NVI69" s="53"/>
      <c r="NVJ69" s="53"/>
      <c r="NVK69" s="53"/>
      <c r="NVL69" s="53"/>
      <c r="NVM69" s="53"/>
      <c r="NVN69" s="53"/>
      <c r="NVO69" s="53"/>
      <c r="NVP69" s="53"/>
      <c r="NVQ69" s="53"/>
      <c r="NVR69" s="53"/>
      <c r="NVS69" s="53"/>
      <c r="NVT69" s="53"/>
      <c r="NVU69" s="53"/>
      <c r="NVV69" s="53"/>
      <c r="NVW69" s="53"/>
      <c r="NVX69" s="53"/>
      <c r="NVY69" s="53"/>
      <c r="NVZ69" s="53"/>
      <c r="NWA69" s="53"/>
      <c r="NWB69" s="53"/>
      <c r="NWC69" s="53"/>
      <c r="NWD69" s="53"/>
      <c r="NWE69" s="53"/>
      <c r="NWF69" s="53"/>
      <c r="NWG69" s="53"/>
      <c r="NWH69" s="53"/>
      <c r="NWI69" s="53"/>
      <c r="NWJ69" s="53"/>
      <c r="NWK69" s="53"/>
      <c r="NWL69" s="53"/>
      <c r="NWM69" s="53"/>
      <c r="NWN69" s="53"/>
      <c r="NWO69" s="53"/>
      <c r="NWP69" s="53"/>
      <c r="NWQ69" s="53"/>
      <c r="NWR69" s="53"/>
      <c r="NWS69" s="53"/>
      <c r="NWT69" s="53"/>
      <c r="NWU69" s="53"/>
      <c r="NWV69" s="53"/>
      <c r="NWW69" s="53"/>
      <c r="NWX69" s="53"/>
      <c r="NWY69" s="53"/>
      <c r="NWZ69" s="53"/>
      <c r="NXA69" s="53"/>
      <c r="NXB69" s="53"/>
      <c r="NXC69" s="53"/>
      <c r="NXD69" s="53"/>
      <c r="NXE69" s="53"/>
      <c r="NXF69" s="53"/>
      <c r="NXG69" s="53"/>
      <c r="NXH69" s="53"/>
      <c r="NXI69" s="53"/>
      <c r="NXJ69" s="53"/>
      <c r="NXK69" s="53"/>
      <c r="NXL69" s="53"/>
      <c r="NXM69" s="53"/>
      <c r="NXN69" s="53"/>
      <c r="NXO69" s="53"/>
      <c r="NXP69" s="53"/>
      <c r="NXQ69" s="53"/>
      <c r="NXR69" s="53"/>
      <c r="NXS69" s="53"/>
      <c r="NXT69" s="53"/>
      <c r="NXU69" s="53"/>
      <c r="NXV69" s="53"/>
      <c r="NXW69" s="53"/>
      <c r="NXX69" s="53"/>
      <c r="NXY69" s="53"/>
      <c r="NXZ69" s="53"/>
      <c r="NYA69" s="53"/>
      <c r="NYB69" s="53"/>
      <c r="NYC69" s="53"/>
      <c r="NYD69" s="53"/>
      <c r="NYE69" s="53"/>
      <c r="NYF69" s="53"/>
      <c r="NYG69" s="53"/>
      <c r="NYH69" s="53"/>
      <c r="NYI69" s="53"/>
      <c r="NYJ69" s="53"/>
      <c r="NYK69" s="53"/>
      <c r="NYL69" s="53"/>
      <c r="NYM69" s="53"/>
      <c r="NYN69" s="53"/>
      <c r="NYO69" s="53"/>
      <c r="NYP69" s="53"/>
      <c r="NYQ69" s="53"/>
      <c r="NYR69" s="53"/>
      <c r="NYS69" s="53"/>
      <c r="NYT69" s="53"/>
      <c r="NYU69" s="53"/>
      <c r="NYV69" s="53"/>
      <c r="NYW69" s="53"/>
      <c r="NYX69" s="53"/>
      <c r="NYY69" s="53"/>
      <c r="NYZ69" s="53"/>
      <c r="NZA69" s="53"/>
      <c r="NZB69" s="53"/>
      <c r="NZC69" s="53"/>
      <c r="NZD69" s="53"/>
      <c r="NZE69" s="53"/>
      <c r="NZF69" s="53"/>
      <c r="NZG69" s="53"/>
      <c r="NZH69" s="53"/>
      <c r="NZI69" s="53"/>
      <c r="NZJ69" s="53"/>
      <c r="NZK69" s="53"/>
      <c r="NZL69" s="53"/>
      <c r="NZM69" s="53"/>
      <c r="NZN69" s="53"/>
      <c r="NZO69" s="53"/>
      <c r="NZP69" s="53"/>
      <c r="NZQ69" s="53"/>
      <c r="NZR69" s="53"/>
      <c r="NZS69" s="53"/>
      <c r="NZT69" s="53"/>
      <c r="NZU69" s="53"/>
      <c r="NZV69" s="53"/>
      <c r="NZW69" s="53"/>
      <c r="NZX69" s="53"/>
      <c r="NZY69" s="53"/>
      <c r="NZZ69" s="53"/>
      <c r="OAA69" s="53"/>
      <c r="OAB69" s="53"/>
      <c r="OAC69" s="53"/>
      <c r="OAD69" s="53"/>
      <c r="OAE69" s="53"/>
      <c r="OAF69" s="53"/>
      <c r="OAG69" s="53"/>
      <c r="OAH69" s="53"/>
      <c r="OAI69" s="53"/>
      <c r="OAJ69" s="53"/>
      <c r="OAK69" s="53"/>
      <c r="OAL69" s="53"/>
      <c r="OAM69" s="53"/>
      <c r="OAN69" s="53"/>
      <c r="OAO69" s="53"/>
      <c r="OAP69" s="53"/>
      <c r="OAQ69" s="53"/>
      <c r="OAR69" s="53"/>
      <c r="OAS69" s="53"/>
      <c r="OAT69" s="53"/>
      <c r="OAU69" s="53"/>
      <c r="OAV69" s="53"/>
      <c r="OAW69" s="53"/>
      <c r="OAX69" s="53"/>
      <c r="OAY69" s="53"/>
      <c r="OAZ69" s="53"/>
      <c r="OBA69" s="53"/>
      <c r="OBB69" s="53"/>
      <c r="OBC69" s="53"/>
      <c r="OBD69" s="53"/>
      <c r="OBE69" s="53"/>
      <c r="OBF69" s="53"/>
      <c r="OBG69" s="53"/>
      <c r="OBH69" s="53"/>
      <c r="OBI69" s="53"/>
      <c r="OBJ69" s="53"/>
      <c r="OBK69" s="53"/>
      <c r="OBL69" s="53"/>
      <c r="OBM69" s="53"/>
      <c r="OBN69" s="53"/>
      <c r="OBO69" s="53"/>
      <c r="OBP69" s="53"/>
      <c r="OBQ69" s="53"/>
      <c r="OBR69" s="53"/>
      <c r="OBS69" s="53"/>
      <c r="OBT69" s="53"/>
      <c r="OBU69" s="53"/>
      <c r="OBV69" s="53"/>
      <c r="OBW69" s="53"/>
      <c r="OBX69" s="53"/>
      <c r="OBY69" s="53"/>
      <c r="OBZ69" s="53"/>
      <c r="OCA69" s="53"/>
      <c r="OCB69" s="53"/>
      <c r="OCC69" s="53"/>
      <c r="OCD69" s="53"/>
      <c r="OCE69" s="53"/>
      <c r="OCF69" s="53"/>
      <c r="OCG69" s="53"/>
      <c r="OCH69" s="53"/>
      <c r="OCI69" s="53"/>
      <c r="OCJ69" s="53"/>
      <c r="OCK69" s="53"/>
      <c r="OCL69" s="53"/>
      <c r="OCM69" s="53"/>
      <c r="OCN69" s="53"/>
      <c r="OCO69" s="53"/>
      <c r="OCP69" s="53"/>
      <c r="OCQ69" s="53"/>
      <c r="OCR69" s="53"/>
      <c r="OCS69" s="53"/>
      <c r="OCT69" s="53"/>
      <c r="OCU69" s="53"/>
      <c r="OCV69" s="53"/>
      <c r="OCW69" s="53"/>
      <c r="OCX69" s="53"/>
      <c r="OCY69" s="53"/>
      <c r="OCZ69" s="53"/>
      <c r="ODA69" s="53"/>
      <c r="ODB69" s="53"/>
      <c r="ODC69" s="53"/>
      <c r="ODD69" s="53"/>
      <c r="ODE69" s="53"/>
      <c r="ODF69" s="53"/>
      <c r="ODG69" s="53"/>
      <c r="ODH69" s="53"/>
      <c r="ODI69" s="53"/>
      <c r="ODJ69" s="53"/>
      <c r="ODK69" s="53"/>
      <c r="ODL69" s="53"/>
      <c r="ODM69" s="53"/>
      <c r="ODN69" s="53"/>
      <c r="ODO69" s="53"/>
      <c r="ODP69" s="53"/>
      <c r="ODQ69" s="53"/>
      <c r="ODR69" s="53"/>
      <c r="ODS69" s="53"/>
      <c r="ODT69" s="53"/>
      <c r="ODU69" s="53"/>
      <c r="ODV69" s="53"/>
      <c r="ODW69" s="53"/>
      <c r="ODX69" s="53"/>
      <c r="ODY69" s="53"/>
      <c r="ODZ69" s="53"/>
      <c r="OEA69" s="53"/>
      <c r="OEB69" s="53"/>
      <c r="OEC69" s="53"/>
      <c r="OED69" s="53"/>
      <c r="OEE69" s="53"/>
      <c r="OEF69" s="53"/>
      <c r="OEG69" s="53"/>
      <c r="OEH69" s="53"/>
      <c r="OEI69" s="53"/>
      <c r="OEJ69" s="53"/>
      <c r="OEK69" s="53"/>
      <c r="OEL69" s="53"/>
      <c r="OEM69" s="53"/>
      <c r="OEN69" s="53"/>
      <c r="OEO69" s="53"/>
      <c r="OEP69" s="53"/>
      <c r="OEQ69" s="53"/>
      <c r="OER69" s="53"/>
      <c r="OES69" s="53"/>
      <c r="OET69" s="53"/>
      <c r="OEU69" s="53"/>
      <c r="OEV69" s="53"/>
      <c r="OEW69" s="53"/>
      <c r="OEX69" s="53"/>
      <c r="OEY69" s="53"/>
      <c r="OEZ69" s="53"/>
      <c r="OFA69" s="53"/>
      <c r="OFB69" s="53"/>
      <c r="OFC69" s="53"/>
      <c r="OFD69" s="53"/>
      <c r="OFE69" s="53"/>
      <c r="OFF69" s="53"/>
      <c r="OFG69" s="53"/>
      <c r="OFH69" s="53"/>
      <c r="OFI69" s="53"/>
      <c r="OFJ69" s="53"/>
      <c r="OFK69" s="53"/>
      <c r="OFL69" s="53"/>
      <c r="OFM69" s="53"/>
      <c r="OFN69" s="53"/>
      <c r="OFO69" s="53"/>
      <c r="OFP69" s="53"/>
      <c r="OFQ69" s="53"/>
      <c r="OFR69" s="53"/>
      <c r="OFS69" s="53"/>
      <c r="OFT69" s="53"/>
      <c r="OFU69" s="53"/>
      <c r="OFV69" s="53"/>
      <c r="OFW69" s="53"/>
      <c r="OFX69" s="53"/>
      <c r="OFY69" s="53"/>
      <c r="OFZ69" s="53"/>
      <c r="OGA69" s="53"/>
      <c r="OGB69" s="53"/>
      <c r="OGC69" s="53"/>
      <c r="OGD69" s="53"/>
      <c r="OGE69" s="53"/>
      <c r="OGF69" s="53"/>
      <c r="OGG69" s="53"/>
      <c r="OGH69" s="53"/>
      <c r="OGI69" s="53"/>
      <c r="OGJ69" s="53"/>
      <c r="OGK69" s="53"/>
      <c r="OGL69" s="53"/>
      <c r="OGM69" s="53"/>
      <c r="OGN69" s="53"/>
      <c r="OGO69" s="53"/>
      <c r="OGP69" s="53"/>
      <c r="OGQ69" s="53"/>
      <c r="OGR69" s="53"/>
      <c r="OGS69" s="53"/>
      <c r="OGT69" s="53"/>
      <c r="OGU69" s="53"/>
      <c r="OGV69" s="53"/>
      <c r="OGW69" s="53"/>
      <c r="OGX69" s="53"/>
      <c r="OGY69" s="53"/>
      <c r="OGZ69" s="53"/>
      <c r="OHA69" s="53"/>
      <c r="OHB69" s="53"/>
      <c r="OHC69" s="53"/>
      <c r="OHD69" s="53"/>
      <c r="OHE69" s="53"/>
      <c r="OHF69" s="53"/>
      <c r="OHG69" s="53"/>
      <c r="OHH69" s="53"/>
      <c r="OHI69" s="53"/>
      <c r="OHJ69" s="53"/>
      <c r="OHK69" s="53"/>
      <c r="OHL69" s="53"/>
      <c r="OHM69" s="53"/>
      <c r="OHN69" s="53"/>
      <c r="OHO69" s="53"/>
      <c r="OHP69" s="53"/>
      <c r="OHQ69" s="53"/>
      <c r="OHR69" s="53"/>
      <c r="OHS69" s="53"/>
      <c r="OHT69" s="53"/>
      <c r="OHU69" s="53"/>
      <c r="OHV69" s="53"/>
      <c r="OHW69" s="53"/>
      <c r="OHX69" s="53"/>
      <c r="OHY69" s="53"/>
      <c r="OHZ69" s="53"/>
      <c r="OIA69" s="53"/>
      <c r="OIB69" s="53"/>
      <c r="OIC69" s="53"/>
      <c r="OID69" s="53"/>
      <c r="OIE69" s="53"/>
      <c r="OIF69" s="53"/>
      <c r="OIG69" s="53"/>
      <c r="OIH69" s="53"/>
      <c r="OII69" s="53"/>
      <c r="OIJ69" s="53"/>
      <c r="OIK69" s="53"/>
      <c r="OIL69" s="53"/>
      <c r="OIM69" s="53"/>
      <c r="OIN69" s="53"/>
      <c r="OIO69" s="53"/>
      <c r="OIP69" s="53"/>
      <c r="OIQ69" s="53"/>
      <c r="OIR69" s="53"/>
      <c r="OIS69" s="53"/>
      <c r="OIT69" s="53"/>
      <c r="OIU69" s="53"/>
      <c r="OIV69" s="53"/>
      <c r="OIW69" s="53"/>
      <c r="OIX69" s="53"/>
      <c r="OIY69" s="53"/>
      <c r="OIZ69" s="53"/>
      <c r="OJA69" s="53"/>
      <c r="OJB69" s="53"/>
      <c r="OJC69" s="53"/>
      <c r="OJD69" s="53"/>
      <c r="OJE69" s="53"/>
      <c r="OJF69" s="53"/>
      <c r="OJG69" s="53"/>
      <c r="OJH69" s="53"/>
      <c r="OJI69" s="53"/>
      <c r="OJJ69" s="53"/>
      <c r="OJK69" s="53"/>
      <c r="OJL69" s="53"/>
      <c r="OJM69" s="53"/>
      <c r="OJN69" s="53"/>
      <c r="OJO69" s="53"/>
      <c r="OJP69" s="53"/>
      <c r="OJQ69" s="53"/>
      <c r="OJR69" s="53"/>
      <c r="OJS69" s="53"/>
      <c r="OJT69" s="53"/>
      <c r="OJU69" s="53"/>
      <c r="OJV69" s="53"/>
      <c r="OJW69" s="53"/>
      <c r="OJX69" s="53"/>
      <c r="OJY69" s="53"/>
      <c r="OJZ69" s="53"/>
      <c r="OKA69" s="53"/>
      <c r="OKB69" s="53"/>
      <c r="OKC69" s="53"/>
      <c r="OKD69" s="53"/>
      <c r="OKE69" s="53"/>
      <c r="OKF69" s="53"/>
      <c r="OKG69" s="53"/>
      <c r="OKH69" s="53"/>
      <c r="OKI69" s="53"/>
      <c r="OKJ69" s="53"/>
      <c r="OKK69" s="53"/>
      <c r="OKL69" s="53"/>
      <c r="OKM69" s="53"/>
      <c r="OKN69" s="53"/>
      <c r="OKO69" s="53"/>
      <c r="OKP69" s="53"/>
      <c r="OKQ69" s="53"/>
      <c r="OKR69" s="53"/>
      <c r="OKS69" s="53"/>
      <c r="OKT69" s="53"/>
      <c r="OKU69" s="53"/>
      <c r="OKV69" s="53"/>
      <c r="OKW69" s="53"/>
      <c r="OKX69" s="53"/>
      <c r="OKY69" s="53"/>
      <c r="OKZ69" s="53"/>
      <c r="OLA69" s="53"/>
      <c r="OLB69" s="53"/>
      <c r="OLC69" s="53"/>
      <c r="OLD69" s="53"/>
      <c r="OLE69" s="53"/>
      <c r="OLF69" s="53"/>
      <c r="OLG69" s="53"/>
      <c r="OLH69" s="53"/>
      <c r="OLI69" s="53"/>
      <c r="OLJ69" s="53"/>
      <c r="OLK69" s="53"/>
      <c r="OLL69" s="53"/>
      <c r="OLM69" s="53"/>
      <c r="OLN69" s="53"/>
      <c r="OLO69" s="53"/>
      <c r="OLP69" s="53"/>
      <c r="OLQ69" s="53"/>
      <c r="OLR69" s="53"/>
      <c r="OLS69" s="53"/>
      <c r="OLT69" s="53"/>
      <c r="OLU69" s="53"/>
      <c r="OLV69" s="53"/>
      <c r="OLW69" s="53"/>
      <c r="OLX69" s="53"/>
      <c r="OLY69" s="53"/>
      <c r="OLZ69" s="53"/>
      <c r="OMA69" s="53"/>
      <c r="OMB69" s="53"/>
      <c r="OMC69" s="53"/>
      <c r="OMD69" s="53"/>
      <c r="OME69" s="53"/>
      <c r="OMF69" s="53"/>
      <c r="OMG69" s="53"/>
      <c r="OMH69" s="53"/>
      <c r="OMI69" s="53"/>
      <c r="OMJ69" s="53"/>
      <c r="OMK69" s="53"/>
      <c r="OML69" s="53"/>
      <c r="OMM69" s="53"/>
      <c r="OMN69" s="53"/>
      <c r="OMO69" s="53"/>
      <c r="OMP69" s="53"/>
      <c r="OMQ69" s="53"/>
      <c r="OMR69" s="53"/>
      <c r="OMS69" s="53"/>
      <c r="OMT69" s="53"/>
      <c r="OMU69" s="53"/>
      <c r="OMV69" s="53"/>
      <c r="OMW69" s="53"/>
      <c r="OMX69" s="53"/>
      <c r="OMY69" s="53"/>
      <c r="OMZ69" s="53"/>
      <c r="ONA69" s="53"/>
      <c r="ONB69" s="53"/>
      <c r="ONC69" s="53"/>
      <c r="OND69" s="53"/>
      <c r="ONE69" s="53"/>
      <c r="ONF69" s="53"/>
      <c r="ONG69" s="53"/>
      <c r="ONH69" s="53"/>
      <c r="ONI69" s="53"/>
      <c r="ONJ69" s="53"/>
      <c r="ONK69" s="53"/>
      <c r="ONL69" s="53"/>
      <c r="ONM69" s="53"/>
      <c r="ONN69" s="53"/>
      <c r="ONO69" s="53"/>
      <c r="ONP69" s="53"/>
      <c r="ONQ69" s="53"/>
      <c r="ONR69" s="53"/>
      <c r="ONS69" s="53"/>
      <c r="ONT69" s="53"/>
      <c r="ONU69" s="53"/>
      <c r="ONV69" s="53"/>
      <c r="ONW69" s="53"/>
      <c r="ONX69" s="53"/>
      <c r="ONY69" s="53"/>
      <c r="ONZ69" s="53"/>
      <c r="OOA69" s="53"/>
      <c r="OOB69" s="53"/>
      <c r="OOC69" s="53"/>
      <c r="OOD69" s="53"/>
      <c r="OOE69" s="53"/>
      <c r="OOF69" s="53"/>
      <c r="OOG69" s="53"/>
      <c r="OOH69" s="53"/>
      <c r="OOI69" s="53"/>
      <c r="OOJ69" s="53"/>
      <c r="OOK69" s="53"/>
      <c r="OOL69" s="53"/>
      <c r="OOM69" s="53"/>
      <c r="OON69" s="53"/>
      <c r="OOO69" s="53"/>
      <c r="OOP69" s="53"/>
      <c r="OOQ69" s="53"/>
      <c r="OOR69" s="53"/>
      <c r="OOS69" s="53"/>
      <c r="OOT69" s="53"/>
      <c r="OOU69" s="53"/>
      <c r="OOV69" s="53"/>
      <c r="OOW69" s="53"/>
      <c r="OOX69" s="53"/>
      <c r="OOY69" s="53"/>
      <c r="OOZ69" s="53"/>
      <c r="OPA69" s="53"/>
      <c r="OPB69" s="53"/>
      <c r="OPC69" s="53"/>
      <c r="OPD69" s="53"/>
      <c r="OPE69" s="53"/>
      <c r="OPF69" s="53"/>
      <c r="OPG69" s="53"/>
      <c r="OPH69" s="53"/>
      <c r="OPI69" s="53"/>
      <c r="OPJ69" s="53"/>
      <c r="OPK69" s="53"/>
      <c r="OPL69" s="53"/>
      <c r="OPM69" s="53"/>
      <c r="OPN69" s="53"/>
      <c r="OPO69" s="53"/>
      <c r="OPP69" s="53"/>
      <c r="OPQ69" s="53"/>
      <c r="OPR69" s="53"/>
      <c r="OPS69" s="53"/>
      <c r="OPT69" s="53"/>
      <c r="OPU69" s="53"/>
      <c r="OPV69" s="53"/>
      <c r="OPW69" s="53"/>
      <c r="OPX69" s="53"/>
      <c r="OPY69" s="53"/>
      <c r="OPZ69" s="53"/>
      <c r="OQA69" s="53"/>
      <c r="OQB69" s="53"/>
      <c r="OQC69" s="53"/>
      <c r="OQD69" s="53"/>
      <c r="OQE69" s="53"/>
      <c r="OQF69" s="53"/>
      <c r="OQG69" s="53"/>
      <c r="OQH69" s="53"/>
      <c r="OQI69" s="53"/>
      <c r="OQJ69" s="53"/>
      <c r="OQK69" s="53"/>
      <c r="OQL69" s="53"/>
      <c r="OQM69" s="53"/>
      <c r="OQN69" s="53"/>
      <c r="OQO69" s="53"/>
      <c r="OQP69" s="53"/>
      <c r="OQQ69" s="53"/>
      <c r="OQR69" s="53"/>
      <c r="OQS69" s="53"/>
      <c r="OQT69" s="53"/>
      <c r="OQU69" s="53"/>
      <c r="OQV69" s="53"/>
      <c r="OQW69" s="53"/>
      <c r="OQX69" s="53"/>
      <c r="OQY69" s="53"/>
      <c r="OQZ69" s="53"/>
      <c r="ORA69" s="53"/>
      <c r="ORB69" s="53"/>
      <c r="ORC69" s="53"/>
      <c r="ORD69" s="53"/>
      <c r="ORE69" s="53"/>
      <c r="ORF69" s="53"/>
      <c r="ORG69" s="53"/>
      <c r="ORH69" s="53"/>
      <c r="ORI69" s="53"/>
      <c r="ORJ69" s="53"/>
      <c r="ORK69" s="53"/>
      <c r="ORL69" s="53"/>
      <c r="ORM69" s="53"/>
      <c r="ORN69" s="53"/>
      <c r="ORO69" s="53"/>
      <c r="ORP69" s="53"/>
      <c r="ORQ69" s="53"/>
      <c r="ORR69" s="53"/>
      <c r="ORS69" s="53"/>
      <c r="ORT69" s="53"/>
      <c r="ORU69" s="53"/>
      <c r="ORV69" s="53"/>
      <c r="ORW69" s="53"/>
      <c r="ORX69" s="53"/>
      <c r="ORY69" s="53"/>
      <c r="ORZ69" s="53"/>
      <c r="OSA69" s="53"/>
      <c r="OSB69" s="53"/>
      <c r="OSC69" s="53"/>
      <c r="OSD69" s="53"/>
      <c r="OSE69" s="53"/>
      <c r="OSF69" s="53"/>
      <c r="OSG69" s="53"/>
      <c r="OSH69" s="53"/>
      <c r="OSI69" s="53"/>
      <c r="OSJ69" s="53"/>
      <c r="OSK69" s="53"/>
      <c r="OSL69" s="53"/>
      <c r="OSM69" s="53"/>
      <c r="OSN69" s="53"/>
      <c r="OSO69" s="53"/>
      <c r="OSP69" s="53"/>
      <c r="OSQ69" s="53"/>
      <c r="OSR69" s="53"/>
      <c r="OSS69" s="53"/>
      <c r="OST69" s="53"/>
      <c r="OSU69" s="53"/>
      <c r="OSV69" s="53"/>
      <c r="OSW69" s="53"/>
      <c r="OSX69" s="53"/>
      <c r="OSY69" s="53"/>
      <c r="OSZ69" s="53"/>
      <c r="OTA69" s="53"/>
      <c r="OTB69" s="53"/>
      <c r="OTC69" s="53"/>
      <c r="OTD69" s="53"/>
      <c r="OTE69" s="53"/>
      <c r="OTF69" s="53"/>
      <c r="OTG69" s="53"/>
      <c r="OTH69" s="53"/>
      <c r="OTI69" s="53"/>
      <c r="OTJ69" s="53"/>
      <c r="OTK69" s="53"/>
      <c r="OTL69" s="53"/>
      <c r="OTM69" s="53"/>
      <c r="OTN69" s="53"/>
      <c r="OTO69" s="53"/>
      <c r="OTP69" s="53"/>
      <c r="OTQ69" s="53"/>
      <c r="OTR69" s="53"/>
      <c r="OTS69" s="53"/>
      <c r="OTT69" s="53"/>
      <c r="OTU69" s="53"/>
      <c r="OTV69" s="53"/>
      <c r="OTW69" s="53"/>
      <c r="OTX69" s="53"/>
      <c r="OTY69" s="53"/>
      <c r="OTZ69" s="53"/>
      <c r="OUA69" s="53"/>
      <c r="OUB69" s="53"/>
      <c r="OUC69" s="53"/>
      <c r="OUD69" s="53"/>
      <c r="OUE69" s="53"/>
      <c r="OUF69" s="53"/>
      <c r="OUG69" s="53"/>
      <c r="OUH69" s="53"/>
      <c r="OUI69" s="53"/>
      <c r="OUJ69" s="53"/>
      <c r="OUK69" s="53"/>
      <c r="OUL69" s="53"/>
      <c r="OUM69" s="53"/>
      <c r="OUN69" s="53"/>
      <c r="OUO69" s="53"/>
      <c r="OUP69" s="53"/>
      <c r="OUQ69" s="53"/>
      <c r="OUR69" s="53"/>
      <c r="OUS69" s="53"/>
      <c r="OUT69" s="53"/>
      <c r="OUU69" s="53"/>
      <c r="OUV69" s="53"/>
      <c r="OUW69" s="53"/>
      <c r="OUX69" s="53"/>
      <c r="OUY69" s="53"/>
      <c r="OUZ69" s="53"/>
      <c r="OVA69" s="53"/>
      <c r="OVB69" s="53"/>
      <c r="OVC69" s="53"/>
      <c r="OVD69" s="53"/>
      <c r="OVE69" s="53"/>
      <c r="OVF69" s="53"/>
      <c r="OVG69" s="53"/>
      <c r="OVH69" s="53"/>
      <c r="OVI69" s="53"/>
      <c r="OVJ69" s="53"/>
      <c r="OVK69" s="53"/>
      <c r="OVL69" s="53"/>
      <c r="OVM69" s="53"/>
      <c r="OVN69" s="53"/>
      <c r="OVO69" s="53"/>
      <c r="OVP69" s="53"/>
      <c r="OVQ69" s="53"/>
      <c r="OVR69" s="53"/>
      <c r="OVS69" s="53"/>
      <c r="OVT69" s="53"/>
      <c r="OVU69" s="53"/>
      <c r="OVV69" s="53"/>
      <c r="OVW69" s="53"/>
      <c r="OVX69" s="53"/>
      <c r="OVY69" s="53"/>
      <c r="OVZ69" s="53"/>
      <c r="OWA69" s="53"/>
      <c r="OWB69" s="53"/>
      <c r="OWC69" s="53"/>
      <c r="OWD69" s="53"/>
      <c r="OWE69" s="53"/>
      <c r="OWF69" s="53"/>
      <c r="OWG69" s="53"/>
      <c r="OWH69" s="53"/>
      <c r="OWI69" s="53"/>
      <c r="OWJ69" s="53"/>
      <c r="OWK69" s="53"/>
      <c r="OWL69" s="53"/>
      <c r="OWM69" s="53"/>
      <c r="OWN69" s="53"/>
      <c r="OWO69" s="53"/>
      <c r="OWP69" s="53"/>
      <c r="OWQ69" s="53"/>
      <c r="OWR69" s="53"/>
      <c r="OWS69" s="53"/>
      <c r="OWT69" s="53"/>
      <c r="OWU69" s="53"/>
      <c r="OWV69" s="53"/>
      <c r="OWW69" s="53"/>
      <c r="OWX69" s="53"/>
      <c r="OWY69" s="53"/>
      <c r="OWZ69" s="53"/>
      <c r="OXA69" s="53"/>
      <c r="OXB69" s="53"/>
      <c r="OXC69" s="53"/>
      <c r="OXD69" s="53"/>
      <c r="OXE69" s="53"/>
      <c r="OXF69" s="53"/>
      <c r="OXG69" s="53"/>
      <c r="OXH69" s="53"/>
      <c r="OXI69" s="53"/>
      <c r="OXJ69" s="53"/>
      <c r="OXK69" s="53"/>
      <c r="OXL69" s="53"/>
      <c r="OXM69" s="53"/>
      <c r="OXN69" s="53"/>
      <c r="OXO69" s="53"/>
      <c r="OXP69" s="53"/>
      <c r="OXQ69" s="53"/>
      <c r="OXR69" s="53"/>
      <c r="OXS69" s="53"/>
      <c r="OXT69" s="53"/>
      <c r="OXU69" s="53"/>
      <c r="OXV69" s="53"/>
      <c r="OXW69" s="53"/>
      <c r="OXX69" s="53"/>
      <c r="OXY69" s="53"/>
      <c r="OXZ69" s="53"/>
      <c r="OYA69" s="53"/>
      <c r="OYB69" s="53"/>
      <c r="OYC69" s="53"/>
      <c r="OYD69" s="53"/>
      <c r="OYE69" s="53"/>
      <c r="OYF69" s="53"/>
      <c r="OYG69" s="53"/>
      <c r="OYH69" s="53"/>
      <c r="OYI69" s="53"/>
      <c r="OYJ69" s="53"/>
      <c r="OYK69" s="53"/>
      <c r="OYL69" s="53"/>
      <c r="OYM69" s="53"/>
      <c r="OYN69" s="53"/>
      <c r="OYO69" s="53"/>
      <c r="OYP69" s="53"/>
      <c r="OYQ69" s="53"/>
      <c r="OYR69" s="53"/>
      <c r="OYS69" s="53"/>
      <c r="OYT69" s="53"/>
      <c r="OYU69" s="53"/>
      <c r="OYV69" s="53"/>
      <c r="OYW69" s="53"/>
      <c r="OYX69" s="53"/>
      <c r="OYY69" s="53"/>
      <c r="OYZ69" s="53"/>
      <c r="OZA69" s="53"/>
      <c r="OZB69" s="53"/>
      <c r="OZC69" s="53"/>
      <c r="OZD69" s="53"/>
      <c r="OZE69" s="53"/>
      <c r="OZF69" s="53"/>
      <c r="OZG69" s="53"/>
      <c r="OZH69" s="53"/>
      <c r="OZI69" s="53"/>
      <c r="OZJ69" s="53"/>
      <c r="OZK69" s="53"/>
      <c r="OZL69" s="53"/>
      <c r="OZM69" s="53"/>
      <c r="OZN69" s="53"/>
      <c r="OZO69" s="53"/>
      <c r="OZP69" s="53"/>
      <c r="OZQ69" s="53"/>
      <c r="OZR69" s="53"/>
      <c r="OZS69" s="53"/>
      <c r="OZT69" s="53"/>
      <c r="OZU69" s="53"/>
      <c r="OZV69" s="53"/>
      <c r="OZW69" s="53"/>
      <c r="OZX69" s="53"/>
      <c r="OZY69" s="53"/>
      <c r="OZZ69" s="53"/>
      <c r="PAA69" s="53"/>
      <c r="PAB69" s="53"/>
      <c r="PAC69" s="53"/>
      <c r="PAD69" s="53"/>
      <c r="PAE69" s="53"/>
      <c r="PAF69" s="53"/>
      <c r="PAG69" s="53"/>
      <c r="PAH69" s="53"/>
      <c r="PAI69" s="53"/>
      <c r="PAJ69" s="53"/>
      <c r="PAK69" s="53"/>
      <c r="PAL69" s="53"/>
      <c r="PAM69" s="53"/>
      <c r="PAN69" s="53"/>
      <c r="PAO69" s="53"/>
      <c r="PAP69" s="53"/>
      <c r="PAQ69" s="53"/>
      <c r="PAR69" s="53"/>
      <c r="PAS69" s="53"/>
      <c r="PAT69" s="53"/>
      <c r="PAU69" s="53"/>
      <c r="PAV69" s="53"/>
      <c r="PAW69" s="53"/>
      <c r="PAX69" s="53"/>
      <c r="PAY69" s="53"/>
      <c r="PAZ69" s="53"/>
      <c r="PBA69" s="53"/>
      <c r="PBB69" s="53"/>
      <c r="PBC69" s="53"/>
      <c r="PBD69" s="53"/>
      <c r="PBE69" s="53"/>
      <c r="PBF69" s="53"/>
      <c r="PBG69" s="53"/>
      <c r="PBH69" s="53"/>
      <c r="PBI69" s="53"/>
      <c r="PBJ69" s="53"/>
      <c r="PBK69" s="53"/>
      <c r="PBL69" s="53"/>
      <c r="PBM69" s="53"/>
      <c r="PBN69" s="53"/>
      <c r="PBO69" s="53"/>
      <c r="PBP69" s="53"/>
      <c r="PBQ69" s="53"/>
      <c r="PBR69" s="53"/>
      <c r="PBS69" s="53"/>
      <c r="PBT69" s="53"/>
      <c r="PBU69" s="53"/>
      <c r="PBV69" s="53"/>
      <c r="PBW69" s="53"/>
      <c r="PBX69" s="53"/>
      <c r="PBY69" s="53"/>
      <c r="PBZ69" s="53"/>
      <c r="PCA69" s="53"/>
      <c r="PCB69" s="53"/>
      <c r="PCC69" s="53"/>
      <c r="PCD69" s="53"/>
      <c r="PCE69" s="53"/>
      <c r="PCF69" s="53"/>
      <c r="PCG69" s="53"/>
      <c r="PCH69" s="53"/>
      <c r="PCI69" s="53"/>
      <c r="PCJ69" s="53"/>
      <c r="PCK69" s="53"/>
      <c r="PCL69" s="53"/>
      <c r="PCM69" s="53"/>
      <c r="PCN69" s="53"/>
      <c r="PCO69" s="53"/>
      <c r="PCP69" s="53"/>
      <c r="PCQ69" s="53"/>
      <c r="PCR69" s="53"/>
      <c r="PCS69" s="53"/>
      <c r="PCT69" s="53"/>
      <c r="PCU69" s="53"/>
      <c r="PCV69" s="53"/>
      <c r="PCW69" s="53"/>
      <c r="PCX69" s="53"/>
      <c r="PCY69" s="53"/>
      <c r="PCZ69" s="53"/>
      <c r="PDA69" s="53"/>
      <c r="PDB69" s="53"/>
      <c r="PDC69" s="53"/>
      <c r="PDD69" s="53"/>
      <c r="PDE69" s="53"/>
      <c r="PDF69" s="53"/>
      <c r="PDG69" s="53"/>
      <c r="PDH69" s="53"/>
      <c r="PDI69" s="53"/>
      <c r="PDJ69" s="53"/>
      <c r="PDK69" s="53"/>
      <c r="PDL69" s="53"/>
      <c r="PDM69" s="53"/>
      <c r="PDN69" s="53"/>
      <c r="PDO69" s="53"/>
      <c r="PDP69" s="53"/>
      <c r="PDQ69" s="53"/>
      <c r="PDR69" s="53"/>
      <c r="PDS69" s="53"/>
      <c r="PDT69" s="53"/>
      <c r="PDU69" s="53"/>
      <c r="PDV69" s="53"/>
      <c r="PDW69" s="53"/>
      <c r="PDX69" s="53"/>
      <c r="PDY69" s="53"/>
      <c r="PDZ69" s="53"/>
      <c r="PEA69" s="53"/>
      <c r="PEB69" s="53"/>
      <c r="PEC69" s="53"/>
      <c r="PED69" s="53"/>
      <c r="PEE69" s="53"/>
      <c r="PEF69" s="53"/>
      <c r="PEG69" s="53"/>
      <c r="PEH69" s="53"/>
      <c r="PEI69" s="53"/>
      <c r="PEJ69" s="53"/>
      <c r="PEK69" s="53"/>
      <c r="PEL69" s="53"/>
      <c r="PEM69" s="53"/>
      <c r="PEN69" s="53"/>
      <c r="PEO69" s="53"/>
      <c r="PEP69" s="53"/>
      <c r="PEQ69" s="53"/>
      <c r="PER69" s="53"/>
      <c r="PES69" s="53"/>
      <c r="PET69" s="53"/>
      <c r="PEU69" s="53"/>
      <c r="PEV69" s="53"/>
      <c r="PEW69" s="53"/>
      <c r="PEX69" s="53"/>
      <c r="PEY69" s="53"/>
      <c r="PEZ69" s="53"/>
      <c r="PFA69" s="53"/>
      <c r="PFB69" s="53"/>
      <c r="PFC69" s="53"/>
      <c r="PFD69" s="53"/>
      <c r="PFE69" s="53"/>
      <c r="PFF69" s="53"/>
      <c r="PFG69" s="53"/>
      <c r="PFH69" s="53"/>
      <c r="PFI69" s="53"/>
      <c r="PFJ69" s="53"/>
      <c r="PFK69" s="53"/>
      <c r="PFL69" s="53"/>
      <c r="PFM69" s="53"/>
      <c r="PFN69" s="53"/>
      <c r="PFO69" s="53"/>
      <c r="PFP69" s="53"/>
      <c r="PFQ69" s="53"/>
      <c r="PFR69" s="53"/>
      <c r="PFS69" s="53"/>
      <c r="PFT69" s="53"/>
      <c r="PFU69" s="53"/>
      <c r="PFV69" s="53"/>
      <c r="PFW69" s="53"/>
      <c r="PFX69" s="53"/>
      <c r="PFY69" s="53"/>
      <c r="PFZ69" s="53"/>
      <c r="PGA69" s="53"/>
      <c r="PGB69" s="53"/>
      <c r="PGC69" s="53"/>
      <c r="PGD69" s="53"/>
      <c r="PGE69" s="53"/>
      <c r="PGF69" s="53"/>
      <c r="PGG69" s="53"/>
      <c r="PGH69" s="53"/>
      <c r="PGI69" s="53"/>
      <c r="PGJ69" s="53"/>
      <c r="PGK69" s="53"/>
      <c r="PGL69" s="53"/>
      <c r="PGM69" s="53"/>
      <c r="PGN69" s="53"/>
      <c r="PGO69" s="53"/>
      <c r="PGP69" s="53"/>
      <c r="PGQ69" s="53"/>
      <c r="PGR69" s="53"/>
      <c r="PGS69" s="53"/>
      <c r="PGT69" s="53"/>
      <c r="PGU69" s="53"/>
      <c r="PGV69" s="53"/>
      <c r="PGW69" s="53"/>
      <c r="PGX69" s="53"/>
      <c r="PGY69" s="53"/>
      <c r="PGZ69" s="53"/>
      <c r="PHA69" s="53"/>
      <c r="PHB69" s="53"/>
      <c r="PHC69" s="53"/>
      <c r="PHD69" s="53"/>
      <c r="PHE69" s="53"/>
      <c r="PHF69" s="53"/>
      <c r="PHG69" s="53"/>
      <c r="PHH69" s="53"/>
      <c r="PHI69" s="53"/>
      <c r="PHJ69" s="53"/>
      <c r="PHK69" s="53"/>
      <c r="PHL69" s="53"/>
      <c r="PHM69" s="53"/>
      <c r="PHN69" s="53"/>
      <c r="PHO69" s="53"/>
      <c r="PHP69" s="53"/>
      <c r="PHQ69" s="53"/>
      <c r="PHR69" s="53"/>
      <c r="PHS69" s="53"/>
      <c r="PHT69" s="53"/>
      <c r="PHU69" s="53"/>
      <c r="PHV69" s="53"/>
      <c r="PHW69" s="53"/>
      <c r="PHX69" s="53"/>
      <c r="PHY69" s="53"/>
      <c r="PHZ69" s="53"/>
      <c r="PIA69" s="53"/>
      <c r="PIB69" s="53"/>
      <c r="PIC69" s="53"/>
      <c r="PID69" s="53"/>
      <c r="PIE69" s="53"/>
      <c r="PIF69" s="53"/>
      <c r="PIG69" s="53"/>
      <c r="PIH69" s="53"/>
      <c r="PII69" s="53"/>
      <c r="PIJ69" s="53"/>
      <c r="PIK69" s="53"/>
      <c r="PIL69" s="53"/>
      <c r="PIM69" s="53"/>
      <c r="PIN69" s="53"/>
      <c r="PIO69" s="53"/>
      <c r="PIP69" s="53"/>
      <c r="PIQ69" s="53"/>
      <c r="PIR69" s="53"/>
      <c r="PIS69" s="53"/>
      <c r="PIT69" s="53"/>
      <c r="PIU69" s="53"/>
      <c r="PIV69" s="53"/>
      <c r="PIW69" s="53"/>
      <c r="PIX69" s="53"/>
      <c r="PIY69" s="53"/>
      <c r="PIZ69" s="53"/>
      <c r="PJA69" s="53"/>
      <c r="PJB69" s="53"/>
      <c r="PJC69" s="53"/>
      <c r="PJD69" s="53"/>
      <c r="PJE69" s="53"/>
      <c r="PJF69" s="53"/>
      <c r="PJG69" s="53"/>
      <c r="PJH69" s="53"/>
      <c r="PJI69" s="53"/>
      <c r="PJJ69" s="53"/>
      <c r="PJK69" s="53"/>
      <c r="PJL69" s="53"/>
      <c r="PJM69" s="53"/>
      <c r="PJN69" s="53"/>
      <c r="PJO69" s="53"/>
      <c r="PJP69" s="53"/>
      <c r="PJQ69" s="53"/>
      <c r="PJR69" s="53"/>
      <c r="PJS69" s="53"/>
      <c r="PJT69" s="53"/>
      <c r="PJU69" s="53"/>
      <c r="PJV69" s="53"/>
      <c r="PJW69" s="53"/>
      <c r="PJX69" s="53"/>
      <c r="PJY69" s="53"/>
      <c r="PJZ69" s="53"/>
      <c r="PKA69" s="53"/>
      <c r="PKB69" s="53"/>
      <c r="PKC69" s="53"/>
      <c r="PKD69" s="53"/>
      <c r="PKE69" s="53"/>
      <c r="PKF69" s="53"/>
      <c r="PKG69" s="53"/>
      <c r="PKH69" s="53"/>
      <c r="PKI69" s="53"/>
      <c r="PKJ69" s="53"/>
      <c r="PKK69" s="53"/>
      <c r="PKL69" s="53"/>
      <c r="PKM69" s="53"/>
      <c r="PKN69" s="53"/>
      <c r="PKO69" s="53"/>
      <c r="PKP69" s="53"/>
      <c r="PKQ69" s="53"/>
      <c r="PKR69" s="53"/>
      <c r="PKS69" s="53"/>
      <c r="PKT69" s="53"/>
      <c r="PKU69" s="53"/>
      <c r="PKV69" s="53"/>
      <c r="PKW69" s="53"/>
      <c r="PKX69" s="53"/>
      <c r="PKY69" s="53"/>
      <c r="PKZ69" s="53"/>
      <c r="PLA69" s="53"/>
      <c r="PLB69" s="53"/>
      <c r="PLC69" s="53"/>
      <c r="PLD69" s="53"/>
      <c r="PLE69" s="53"/>
      <c r="PLF69" s="53"/>
      <c r="PLG69" s="53"/>
      <c r="PLH69" s="53"/>
      <c r="PLI69" s="53"/>
      <c r="PLJ69" s="53"/>
      <c r="PLK69" s="53"/>
      <c r="PLL69" s="53"/>
      <c r="PLM69" s="53"/>
      <c r="PLN69" s="53"/>
      <c r="PLO69" s="53"/>
      <c r="PLP69" s="53"/>
      <c r="PLQ69" s="53"/>
      <c r="PLR69" s="53"/>
      <c r="PLS69" s="53"/>
      <c r="PLT69" s="53"/>
      <c r="PLU69" s="53"/>
      <c r="PLV69" s="53"/>
      <c r="PLW69" s="53"/>
      <c r="PLX69" s="53"/>
      <c r="PLY69" s="53"/>
      <c r="PLZ69" s="53"/>
      <c r="PMA69" s="53"/>
      <c r="PMB69" s="53"/>
      <c r="PMC69" s="53"/>
      <c r="PMD69" s="53"/>
      <c r="PME69" s="53"/>
      <c r="PMF69" s="53"/>
      <c r="PMG69" s="53"/>
      <c r="PMH69" s="53"/>
      <c r="PMI69" s="53"/>
      <c r="PMJ69" s="53"/>
      <c r="PMK69" s="53"/>
      <c r="PML69" s="53"/>
      <c r="PMM69" s="53"/>
      <c r="PMN69" s="53"/>
      <c r="PMO69" s="53"/>
      <c r="PMP69" s="53"/>
      <c r="PMQ69" s="53"/>
      <c r="PMR69" s="53"/>
      <c r="PMS69" s="53"/>
      <c r="PMT69" s="53"/>
      <c r="PMU69" s="53"/>
      <c r="PMV69" s="53"/>
      <c r="PMW69" s="53"/>
      <c r="PMX69" s="53"/>
      <c r="PMY69" s="53"/>
      <c r="PMZ69" s="53"/>
      <c r="PNA69" s="53"/>
      <c r="PNB69" s="53"/>
      <c r="PNC69" s="53"/>
      <c r="PND69" s="53"/>
      <c r="PNE69" s="53"/>
      <c r="PNF69" s="53"/>
      <c r="PNG69" s="53"/>
      <c r="PNH69" s="53"/>
      <c r="PNI69" s="53"/>
      <c r="PNJ69" s="53"/>
      <c r="PNK69" s="53"/>
      <c r="PNL69" s="53"/>
      <c r="PNM69" s="53"/>
      <c r="PNN69" s="53"/>
      <c r="PNO69" s="53"/>
      <c r="PNP69" s="53"/>
      <c r="PNQ69" s="53"/>
      <c r="PNR69" s="53"/>
      <c r="PNS69" s="53"/>
      <c r="PNT69" s="53"/>
      <c r="PNU69" s="53"/>
      <c r="PNV69" s="53"/>
      <c r="PNW69" s="53"/>
      <c r="PNX69" s="53"/>
      <c r="PNY69" s="53"/>
      <c r="PNZ69" s="53"/>
      <c r="POA69" s="53"/>
      <c r="POB69" s="53"/>
      <c r="POC69" s="53"/>
      <c r="POD69" s="53"/>
      <c r="POE69" s="53"/>
      <c r="POF69" s="53"/>
      <c r="POG69" s="53"/>
      <c r="POH69" s="53"/>
      <c r="POI69" s="53"/>
      <c r="POJ69" s="53"/>
      <c r="POK69" s="53"/>
      <c r="POL69" s="53"/>
      <c r="POM69" s="53"/>
      <c r="PON69" s="53"/>
      <c r="POO69" s="53"/>
      <c r="POP69" s="53"/>
      <c r="POQ69" s="53"/>
      <c r="POR69" s="53"/>
      <c r="POS69" s="53"/>
      <c r="POT69" s="53"/>
      <c r="POU69" s="53"/>
      <c r="POV69" s="53"/>
      <c r="POW69" s="53"/>
      <c r="POX69" s="53"/>
      <c r="POY69" s="53"/>
      <c r="POZ69" s="53"/>
      <c r="PPA69" s="53"/>
      <c r="PPB69" s="53"/>
      <c r="PPC69" s="53"/>
      <c r="PPD69" s="53"/>
      <c r="PPE69" s="53"/>
      <c r="PPF69" s="53"/>
      <c r="PPG69" s="53"/>
      <c r="PPH69" s="53"/>
      <c r="PPI69" s="53"/>
      <c r="PPJ69" s="53"/>
      <c r="PPK69" s="53"/>
      <c r="PPL69" s="53"/>
      <c r="PPM69" s="53"/>
      <c r="PPN69" s="53"/>
      <c r="PPO69" s="53"/>
      <c r="PPP69" s="53"/>
      <c r="PPQ69" s="53"/>
      <c r="PPR69" s="53"/>
      <c r="PPS69" s="53"/>
      <c r="PPT69" s="53"/>
      <c r="PPU69" s="53"/>
      <c r="PPV69" s="53"/>
      <c r="PPW69" s="53"/>
      <c r="PPX69" s="53"/>
      <c r="PPY69" s="53"/>
      <c r="PPZ69" s="53"/>
      <c r="PQA69" s="53"/>
      <c r="PQB69" s="53"/>
      <c r="PQC69" s="53"/>
      <c r="PQD69" s="53"/>
      <c r="PQE69" s="53"/>
      <c r="PQF69" s="53"/>
      <c r="PQG69" s="53"/>
      <c r="PQH69" s="53"/>
      <c r="PQI69" s="53"/>
      <c r="PQJ69" s="53"/>
      <c r="PQK69" s="53"/>
      <c r="PQL69" s="53"/>
      <c r="PQM69" s="53"/>
      <c r="PQN69" s="53"/>
      <c r="PQO69" s="53"/>
      <c r="PQP69" s="53"/>
      <c r="PQQ69" s="53"/>
      <c r="PQR69" s="53"/>
      <c r="PQS69" s="53"/>
      <c r="PQT69" s="53"/>
      <c r="PQU69" s="53"/>
      <c r="PQV69" s="53"/>
      <c r="PQW69" s="53"/>
      <c r="PQX69" s="53"/>
      <c r="PQY69" s="53"/>
      <c r="PQZ69" s="53"/>
      <c r="PRA69" s="53"/>
      <c r="PRB69" s="53"/>
      <c r="PRC69" s="53"/>
      <c r="PRD69" s="53"/>
      <c r="PRE69" s="53"/>
      <c r="PRF69" s="53"/>
      <c r="PRG69" s="53"/>
      <c r="PRH69" s="53"/>
      <c r="PRI69" s="53"/>
      <c r="PRJ69" s="53"/>
      <c r="PRK69" s="53"/>
      <c r="PRL69" s="53"/>
      <c r="PRM69" s="53"/>
      <c r="PRN69" s="53"/>
      <c r="PRO69" s="53"/>
      <c r="PRP69" s="53"/>
      <c r="PRQ69" s="53"/>
      <c r="PRR69" s="53"/>
      <c r="PRS69" s="53"/>
      <c r="PRT69" s="53"/>
      <c r="PRU69" s="53"/>
      <c r="PRV69" s="53"/>
      <c r="PRW69" s="53"/>
      <c r="PRX69" s="53"/>
      <c r="PRY69" s="53"/>
      <c r="PRZ69" s="53"/>
      <c r="PSA69" s="53"/>
      <c r="PSB69" s="53"/>
      <c r="PSC69" s="53"/>
      <c r="PSD69" s="53"/>
      <c r="PSE69" s="53"/>
      <c r="PSF69" s="53"/>
      <c r="PSG69" s="53"/>
      <c r="PSH69" s="53"/>
      <c r="PSI69" s="53"/>
      <c r="PSJ69" s="53"/>
      <c r="PSK69" s="53"/>
      <c r="PSL69" s="53"/>
      <c r="PSM69" s="53"/>
      <c r="PSN69" s="53"/>
      <c r="PSO69" s="53"/>
      <c r="PSP69" s="53"/>
      <c r="PSQ69" s="53"/>
      <c r="PSR69" s="53"/>
      <c r="PSS69" s="53"/>
      <c r="PST69" s="53"/>
      <c r="PSU69" s="53"/>
      <c r="PSV69" s="53"/>
      <c r="PSW69" s="53"/>
      <c r="PSX69" s="53"/>
      <c r="PSY69" s="53"/>
      <c r="PSZ69" s="53"/>
      <c r="PTA69" s="53"/>
      <c r="PTB69" s="53"/>
      <c r="PTC69" s="53"/>
      <c r="PTD69" s="53"/>
      <c r="PTE69" s="53"/>
      <c r="PTF69" s="53"/>
      <c r="PTG69" s="53"/>
      <c r="PTH69" s="53"/>
      <c r="PTI69" s="53"/>
      <c r="PTJ69" s="53"/>
      <c r="PTK69" s="53"/>
      <c r="PTL69" s="53"/>
      <c r="PTM69" s="53"/>
      <c r="PTN69" s="53"/>
      <c r="PTO69" s="53"/>
      <c r="PTP69" s="53"/>
      <c r="PTQ69" s="53"/>
      <c r="PTR69" s="53"/>
      <c r="PTS69" s="53"/>
      <c r="PTT69" s="53"/>
      <c r="PTU69" s="53"/>
      <c r="PTV69" s="53"/>
      <c r="PTW69" s="53"/>
      <c r="PTX69" s="53"/>
      <c r="PTY69" s="53"/>
      <c r="PTZ69" s="53"/>
      <c r="PUA69" s="53"/>
      <c r="PUB69" s="53"/>
      <c r="PUC69" s="53"/>
      <c r="PUD69" s="53"/>
      <c r="PUE69" s="53"/>
      <c r="PUF69" s="53"/>
      <c r="PUG69" s="53"/>
      <c r="PUH69" s="53"/>
      <c r="PUI69" s="53"/>
      <c r="PUJ69" s="53"/>
      <c r="PUK69" s="53"/>
      <c r="PUL69" s="53"/>
      <c r="PUM69" s="53"/>
      <c r="PUN69" s="53"/>
      <c r="PUO69" s="53"/>
      <c r="PUP69" s="53"/>
      <c r="PUQ69" s="53"/>
      <c r="PUR69" s="53"/>
      <c r="PUS69" s="53"/>
      <c r="PUT69" s="53"/>
      <c r="PUU69" s="53"/>
      <c r="PUV69" s="53"/>
      <c r="PUW69" s="53"/>
      <c r="PUX69" s="53"/>
      <c r="PUY69" s="53"/>
      <c r="PUZ69" s="53"/>
      <c r="PVA69" s="53"/>
      <c r="PVB69" s="53"/>
      <c r="PVC69" s="53"/>
      <c r="PVD69" s="53"/>
      <c r="PVE69" s="53"/>
      <c r="PVF69" s="53"/>
      <c r="PVG69" s="53"/>
      <c r="PVH69" s="53"/>
      <c r="PVI69" s="53"/>
      <c r="PVJ69" s="53"/>
      <c r="PVK69" s="53"/>
      <c r="PVL69" s="53"/>
      <c r="PVM69" s="53"/>
      <c r="PVN69" s="53"/>
      <c r="PVO69" s="53"/>
      <c r="PVP69" s="53"/>
      <c r="PVQ69" s="53"/>
      <c r="PVR69" s="53"/>
      <c r="PVS69" s="53"/>
      <c r="PVT69" s="53"/>
      <c r="PVU69" s="53"/>
      <c r="PVV69" s="53"/>
      <c r="PVW69" s="53"/>
      <c r="PVX69" s="53"/>
      <c r="PVY69" s="53"/>
      <c r="PVZ69" s="53"/>
      <c r="PWA69" s="53"/>
      <c r="PWB69" s="53"/>
      <c r="PWC69" s="53"/>
      <c r="PWD69" s="53"/>
      <c r="PWE69" s="53"/>
      <c r="PWF69" s="53"/>
      <c r="PWG69" s="53"/>
      <c r="PWH69" s="53"/>
      <c r="PWI69" s="53"/>
      <c r="PWJ69" s="53"/>
      <c r="PWK69" s="53"/>
      <c r="PWL69" s="53"/>
      <c r="PWM69" s="53"/>
      <c r="PWN69" s="53"/>
      <c r="PWO69" s="53"/>
      <c r="PWP69" s="53"/>
      <c r="PWQ69" s="53"/>
      <c r="PWR69" s="53"/>
      <c r="PWS69" s="53"/>
      <c r="PWT69" s="53"/>
      <c r="PWU69" s="53"/>
      <c r="PWV69" s="53"/>
      <c r="PWW69" s="53"/>
      <c r="PWX69" s="53"/>
      <c r="PWY69" s="53"/>
      <c r="PWZ69" s="53"/>
      <c r="PXA69" s="53"/>
      <c r="PXB69" s="53"/>
      <c r="PXC69" s="53"/>
      <c r="PXD69" s="53"/>
      <c r="PXE69" s="53"/>
      <c r="PXF69" s="53"/>
      <c r="PXG69" s="53"/>
      <c r="PXH69" s="53"/>
      <c r="PXI69" s="53"/>
      <c r="PXJ69" s="53"/>
      <c r="PXK69" s="53"/>
      <c r="PXL69" s="53"/>
      <c r="PXM69" s="53"/>
      <c r="PXN69" s="53"/>
      <c r="PXO69" s="53"/>
      <c r="PXP69" s="53"/>
      <c r="PXQ69" s="53"/>
      <c r="PXR69" s="53"/>
      <c r="PXS69" s="53"/>
      <c r="PXT69" s="53"/>
      <c r="PXU69" s="53"/>
      <c r="PXV69" s="53"/>
      <c r="PXW69" s="53"/>
      <c r="PXX69" s="53"/>
      <c r="PXY69" s="53"/>
      <c r="PXZ69" s="53"/>
      <c r="PYA69" s="53"/>
      <c r="PYB69" s="53"/>
      <c r="PYC69" s="53"/>
      <c r="PYD69" s="53"/>
      <c r="PYE69" s="53"/>
      <c r="PYF69" s="53"/>
      <c r="PYG69" s="53"/>
      <c r="PYH69" s="53"/>
      <c r="PYI69" s="53"/>
      <c r="PYJ69" s="53"/>
      <c r="PYK69" s="53"/>
      <c r="PYL69" s="53"/>
      <c r="PYM69" s="53"/>
      <c r="PYN69" s="53"/>
      <c r="PYO69" s="53"/>
      <c r="PYP69" s="53"/>
      <c r="PYQ69" s="53"/>
      <c r="PYR69" s="53"/>
      <c r="PYS69" s="53"/>
      <c r="PYT69" s="53"/>
      <c r="PYU69" s="53"/>
      <c r="PYV69" s="53"/>
      <c r="PYW69" s="53"/>
      <c r="PYX69" s="53"/>
      <c r="PYY69" s="53"/>
      <c r="PYZ69" s="53"/>
      <c r="PZA69" s="53"/>
      <c r="PZB69" s="53"/>
      <c r="PZC69" s="53"/>
      <c r="PZD69" s="53"/>
      <c r="PZE69" s="53"/>
      <c r="PZF69" s="53"/>
      <c r="PZG69" s="53"/>
      <c r="PZH69" s="53"/>
      <c r="PZI69" s="53"/>
      <c r="PZJ69" s="53"/>
      <c r="PZK69" s="53"/>
      <c r="PZL69" s="53"/>
      <c r="PZM69" s="53"/>
      <c r="PZN69" s="53"/>
      <c r="PZO69" s="53"/>
      <c r="PZP69" s="53"/>
      <c r="PZQ69" s="53"/>
      <c r="PZR69" s="53"/>
      <c r="PZS69" s="53"/>
      <c r="PZT69" s="53"/>
      <c r="PZU69" s="53"/>
      <c r="PZV69" s="53"/>
      <c r="PZW69" s="53"/>
      <c r="PZX69" s="53"/>
      <c r="PZY69" s="53"/>
      <c r="PZZ69" s="53"/>
      <c r="QAA69" s="53"/>
      <c r="QAB69" s="53"/>
      <c r="QAC69" s="53"/>
      <c r="QAD69" s="53"/>
      <c r="QAE69" s="53"/>
      <c r="QAF69" s="53"/>
      <c r="QAG69" s="53"/>
      <c r="QAH69" s="53"/>
      <c r="QAI69" s="53"/>
      <c r="QAJ69" s="53"/>
      <c r="QAK69" s="53"/>
      <c r="QAL69" s="53"/>
      <c r="QAM69" s="53"/>
      <c r="QAN69" s="53"/>
      <c r="QAO69" s="53"/>
      <c r="QAP69" s="53"/>
      <c r="QAQ69" s="53"/>
      <c r="QAR69" s="53"/>
      <c r="QAS69" s="53"/>
      <c r="QAT69" s="53"/>
      <c r="QAU69" s="53"/>
      <c r="QAV69" s="53"/>
      <c r="QAW69" s="53"/>
      <c r="QAX69" s="53"/>
      <c r="QAY69" s="53"/>
      <c r="QAZ69" s="53"/>
      <c r="QBA69" s="53"/>
      <c r="QBB69" s="53"/>
      <c r="QBC69" s="53"/>
      <c r="QBD69" s="53"/>
      <c r="QBE69" s="53"/>
      <c r="QBF69" s="53"/>
      <c r="QBG69" s="53"/>
      <c r="QBH69" s="53"/>
      <c r="QBI69" s="53"/>
      <c r="QBJ69" s="53"/>
      <c r="QBK69" s="53"/>
      <c r="QBL69" s="53"/>
      <c r="QBM69" s="53"/>
      <c r="QBN69" s="53"/>
      <c r="QBO69" s="53"/>
      <c r="QBP69" s="53"/>
      <c r="QBQ69" s="53"/>
      <c r="QBR69" s="53"/>
      <c r="QBS69" s="53"/>
      <c r="QBT69" s="53"/>
      <c r="QBU69" s="53"/>
      <c r="QBV69" s="53"/>
      <c r="QBW69" s="53"/>
      <c r="QBX69" s="53"/>
      <c r="QBY69" s="53"/>
      <c r="QBZ69" s="53"/>
      <c r="QCA69" s="53"/>
      <c r="QCB69" s="53"/>
      <c r="QCC69" s="53"/>
      <c r="QCD69" s="53"/>
      <c r="QCE69" s="53"/>
      <c r="QCF69" s="53"/>
      <c r="QCG69" s="53"/>
      <c r="QCH69" s="53"/>
      <c r="QCI69" s="53"/>
      <c r="QCJ69" s="53"/>
      <c r="QCK69" s="53"/>
      <c r="QCL69" s="53"/>
      <c r="QCM69" s="53"/>
      <c r="QCN69" s="53"/>
      <c r="QCO69" s="53"/>
      <c r="QCP69" s="53"/>
      <c r="QCQ69" s="53"/>
      <c r="QCR69" s="53"/>
      <c r="QCS69" s="53"/>
      <c r="QCT69" s="53"/>
      <c r="QCU69" s="53"/>
      <c r="QCV69" s="53"/>
      <c r="QCW69" s="53"/>
      <c r="QCX69" s="53"/>
      <c r="QCY69" s="53"/>
      <c r="QCZ69" s="53"/>
      <c r="QDA69" s="53"/>
      <c r="QDB69" s="53"/>
      <c r="QDC69" s="53"/>
      <c r="QDD69" s="53"/>
      <c r="QDE69" s="53"/>
      <c r="QDF69" s="53"/>
      <c r="QDG69" s="53"/>
      <c r="QDH69" s="53"/>
      <c r="QDI69" s="53"/>
      <c r="QDJ69" s="53"/>
      <c r="QDK69" s="53"/>
      <c r="QDL69" s="53"/>
      <c r="QDM69" s="53"/>
      <c r="QDN69" s="53"/>
      <c r="QDO69" s="53"/>
      <c r="QDP69" s="53"/>
      <c r="QDQ69" s="53"/>
      <c r="QDR69" s="53"/>
      <c r="QDS69" s="53"/>
      <c r="QDT69" s="53"/>
      <c r="QDU69" s="53"/>
      <c r="QDV69" s="53"/>
      <c r="QDW69" s="53"/>
      <c r="QDX69" s="53"/>
      <c r="QDY69" s="53"/>
      <c r="QDZ69" s="53"/>
      <c r="QEA69" s="53"/>
      <c r="QEB69" s="53"/>
      <c r="QEC69" s="53"/>
      <c r="QED69" s="53"/>
      <c r="QEE69" s="53"/>
      <c r="QEF69" s="53"/>
      <c r="QEG69" s="53"/>
      <c r="QEH69" s="53"/>
      <c r="QEI69" s="53"/>
      <c r="QEJ69" s="53"/>
      <c r="QEK69" s="53"/>
      <c r="QEL69" s="53"/>
      <c r="QEM69" s="53"/>
      <c r="QEN69" s="53"/>
      <c r="QEO69" s="53"/>
      <c r="QEP69" s="53"/>
      <c r="QEQ69" s="53"/>
      <c r="QER69" s="53"/>
      <c r="QES69" s="53"/>
      <c r="QET69" s="53"/>
      <c r="QEU69" s="53"/>
      <c r="QEV69" s="53"/>
      <c r="QEW69" s="53"/>
      <c r="QEX69" s="53"/>
      <c r="QEY69" s="53"/>
      <c r="QEZ69" s="53"/>
      <c r="QFA69" s="53"/>
      <c r="QFB69" s="53"/>
      <c r="QFC69" s="53"/>
      <c r="QFD69" s="53"/>
      <c r="QFE69" s="53"/>
      <c r="QFF69" s="53"/>
      <c r="QFG69" s="53"/>
      <c r="QFH69" s="53"/>
      <c r="QFI69" s="53"/>
      <c r="QFJ69" s="53"/>
      <c r="QFK69" s="53"/>
      <c r="QFL69" s="53"/>
      <c r="QFM69" s="53"/>
      <c r="QFN69" s="53"/>
      <c r="QFO69" s="53"/>
      <c r="QFP69" s="53"/>
      <c r="QFQ69" s="53"/>
      <c r="QFR69" s="53"/>
      <c r="QFS69" s="53"/>
      <c r="QFT69" s="53"/>
      <c r="QFU69" s="53"/>
      <c r="QFV69" s="53"/>
      <c r="QFW69" s="53"/>
      <c r="QFX69" s="53"/>
      <c r="QFY69" s="53"/>
      <c r="QFZ69" s="53"/>
      <c r="QGA69" s="53"/>
      <c r="QGB69" s="53"/>
      <c r="QGC69" s="53"/>
      <c r="QGD69" s="53"/>
      <c r="QGE69" s="53"/>
      <c r="QGF69" s="53"/>
      <c r="QGG69" s="53"/>
      <c r="QGH69" s="53"/>
      <c r="QGI69" s="53"/>
      <c r="QGJ69" s="53"/>
      <c r="QGK69" s="53"/>
      <c r="QGL69" s="53"/>
      <c r="QGM69" s="53"/>
      <c r="QGN69" s="53"/>
      <c r="QGO69" s="53"/>
      <c r="QGP69" s="53"/>
      <c r="QGQ69" s="53"/>
      <c r="QGR69" s="53"/>
      <c r="QGS69" s="53"/>
      <c r="QGT69" s="53"/>
      <c r="QGU69" s="53"/>
      <c r="QGV69" s="53"/>
      <c r="QGW69" s="53"/>
      <c r="QGX69" s="53"/>
      <c r="QGY69" s="53"/>
      <c r="QGZ69" s="53"/>
      <c r="QHA69" s="53"/>
      <c r="QHB69" s="53"/>
      <c r="QHC69" s="53"/>
      <c r="QHD69" s="53"/>
      <c r="QHE69" s="53"/>
      <c r="QHF69" s="53"/>
      <c r="QHG69" s="53"/>
      <c r="QHH69" s="53"/>
      <c r="QHI69" s="53"/>
      <c r="QHJ69" s="53"/>
      <c r="QHK69" s="53"/>
      <c r="QHL69" s="53"/>
      <c r="QHM69" s="53"/>
      <c r="QHN69" s="53"/>
      <c r="QHO69" s="53"/>
      <c r="QHP69" s="53"/>
      <c r="QHQ69" s="53"/>
      <c r="QHR69" s="53"/>
      <c r="QHS69" s="53"/>
      <c r="QHT69" s="53"/>
      <c r="QHU69" s="53"/>
      <c r="QHV69" s="53"/>
      <c r="QHW69" s="53"/>
      <c r="QHX69" s="53"/>
      <c r="QHY69" s="53"/>
      <c r="QHZ69" s="53"/>
      <c r="QIA69" s="53"/>
      <c r="QIB69" s="53"/>
      <c r="QIC69" s="53"/>
      <c r="QID69" s="53"/>
      <c r="QIE69" s="53"/>
      <c r="QIF69" s="53"/>
      <c r="QIG69" s="53"/>
      <c r="QIH69" s="53"/>
      <c r="QII69" s="53"/>
      <c r="QIJ69" s="53"/>
      <c r="QIK69" s="53"/>
      <c r="QIL69" s="53"/>
      <c r="QIM69" s="53"/>
      <c r="QIN69" s="53"/>
      <c r="QIO69" s="53"/>
      <c r="QIP69" s="53"/>
      <c r="QIQ69" s="53"/>
      <c r="QIR69" s="53"/>
      <c r="QIS69" s="53"/>
      <c r="QIT69" s="53"/>
      <c r="QIU69" s="53"/>
      <c r="QIV69" s="53"/>
      <c r="QIW69" s="53"/>
      <c r="QIX69" s="53"/>
      <c r="QIY69" s="53"/>
      <c r="QIZ69" s="53"/>
      <c r="QJA69" s="53"/>
      <c r="QJB69" s="53"/>
      <c r="QJC69" s="53"/>
      <c r="QJD69" s="53"/>
      <c r="QJE69" s="53"/>
      <c r="QJF69" s="53"/>
      <c r="QJG69" s="53"/>
      <c r="QJH69" s="53"/>
      <c r="QJI69" s="53"/>
      <c r="QJJ69" s="53"/>
      <c r="QJK69" s="53"/>
      <c r="QJL69" s="53"/>
      <c r="QJM69" s="53"/>
      <c r="QJN69" s="53"/>
      <c r="QJO69" s="53"/>
      <c r="QJP69" s="53"/>
      <c r="QJQ69" s="53"/>
      <c r="QJR69" s="53"/>
      <c r="QJS69" s="53"/>
      <c r="QJT69" s="53"/>
      <c r="QJU69" s="53"/>
      <c r="QJV69" s="53"/>
      <c r="QJW69" s="53"/>
      <c r="QJX69" s="53"/>
      <c r="QJY69" s="53"/>
      <c r="QJZ69" s="53"/>
      <c r="QKA69" s="53"/>
      <c r="QKB69" s="53"/>
      <c r="QKC69" s="53"/>
      <c r="QKD69" s="53"/>
      <c r="QKE69" s="53"/>
      <c r="QKF69" s="53"/>
      <c r="QKG69" s="53"/>
      <c r="QKH69" s="53"/>
      <c r="QKI69" s="53"/>
      <c r="QKJ69" s="53"/>
      <c r="QKK69" s="53"/>
      <c r="QKL69" s="53"/>
      <c r="QKM69" s="53"/>
      <c r="QKN69" s="53"/>
      <c r="QKO69" s="53"/>
      <c r="QKP69" s="53"/>
      <c r="QKQ69" s="53"/>
      <c r="QKR69" s="53"/>
      <c r="QKS69" s="53"/>
      <c r="QKT69" s="53"/>
      <c r="QKU69" s="53"/>
      <c r="QKV69" s="53"/>
      <c r="QKW69" s="53"/>
      <c r="QKX69" s="53"/>
      <c r="QKY69" s="53"/>
      <c r="QKZ69" s="53"/>
      <c r="QLA69" s="53"/>
      <c r="QLB69" s="53"/>
      <c r="QLC69" s="53"/>
      <c r="QLD69" s="53"/>
      <c r="QLE69" s="53"/>
      <c r="QLF69" s="53"/>
      <c r="QLG69" s="53"/>
      <c r="QLH69" s="53"/>
      <c r="QLI69" s="53"/>
      <c r="QLJ69" s="53"/>
      <c r="QLK69" s="53"/>
      <c r="QLL69" s="53"/>
      <c r="QLM69" s="53"/>
      <c r="QLN69" s="53"/>
      <c r="QLO69" s="53"/>
      <c r="QLP69" s="53"/>
      <c r="QLQ69" s="53"/>
      <c r="QLR69" s="53"/>
      <c r="QLS69" s="53"/>
      <c r="QLT69" s="53"/>
      <c r="QLU69" s="53"/>
      <c r="QLV69" s="53"/>
      <c r="QLW69" s="53"/>
      <c r="QLX69" s="53"/>
      <c r="QLY69" s="53"/>
      <c r="QLZ69" s="53"/>
      <c r="QMA69" s="53"/>
      <c r="QMB69" s="53"/>
      <c r="QMC69" s="53"/>
      <c r="QMD69" s="53"/>
      <c r="QME69" s="53"/>
      <c r="QMF69" s="53"/>
      <c r="QMG69" s="53"/>
      <c r="QMH69" s="53"/>
      <c r="QMI69" s="53"/>
      <c r="QMJ69" s="53"/>
      <c r="QMK69" s="53"/>
      <c r="QML69" s="53"/>
      <c r="QMM69" s="53"/>
      <c r="QMN69" s="53"/>
      <c r="QMO69" s="53"/>
      <c r="QMP69" s="53"/>
      <c r="QMQ69" s="53"/>
      <c r="QMR69" s="53"/>
      <c r="QMS69" s="53"/>
      <c r="QMT69" s="53"/>
      <c r="QMU69" s="53"/>
      <c r="QMV69" s="53"/>
      <c r="QMW69" s="53"/>
      <c r="QMX69" s="53"/>
      <c r="QMY69" s="53"/>
      <c r="QMZ69" s="53"/>
      <c r="QNA69" s="53"/>
      <c r="QNB69" s="53"/>
      <c r="QNC69" s="53"/>
      <c r="QND69" s="53"/>
      <c r="QNE69" s="53"/>
      <c r="QNF69" s="53"/>
      <c r="QNG69" s="53"/>
      <c r="QNH69" s="53"/>
      <c r="QNI69" s="53"/>
      <c r="QNJ69" s="53"/>
      <c r="QNK69" s="53"/>
      <c r="QNL69" s="53"/>
      <c r="QNM69" s="53"/>
      <c r="QNN69" s="53"/>
      <c r="QNO69" s="53"/>
      <c r="QNP69" s="53"/>
      <c r="QNQ69" s="53"/>
      <c r="QNR69" s="53"/>
      <c r="QNS69" s="53"/>
      <c r="QNT69" s="53"/>
      <c r="QNU69" s="53"/>
      <c r="QNV69" s="53"/>
      <c r="QNW69" s="53"/>
      <c r="QNX69" s="53"/>
      <c r="QNY69" s="53"/>
      <c r="QNZ69" s="53"/>
      <c r="QOA69" s="53"/>
      <c r="QOB69" s="53"/>
      <c r="QOC69" s="53"/>
      <c r="QOD69" s="53"/>
      <c r="QOE69" s="53"/>
      <c r="QOF69" s="53"/>
      <c r="QOG69" s="53"/>
      <c r="QOH69" s="53"/>
      <c r="QOI69" s="53"/>
      <c r="QOJ69" s="53"/>
      <c r="QOK69" s="53"/>
      <c r="QOL69" s="53"/>
      <c r="QOM69" s="53"/>
      <c r="QON69" s="53"/>
      <c r="QOO69" s="53"/>
      <c r="QOP69" s="53"/>
      <c r="QOQ69" s="53"/>
      <c r="QOR69" s="53"/>
      <c r="QOS69" s="53"/>
      <c r="QOT69" s="53"/>
      <c r="QOU69" s="53"/>
      <c r="QOV69" s="53"/>
      <c r="QOW69" s="53"/>
      <c r="QOX69" s="53"/>
      <c r="QOY69" s="53"/>
      <c r="QOZ69" s="53"/>
      <c r="QPA69" s="53"/>
      <c r="QPB69" s="53"/>
      <c r="QPC69" s="53"/>
      <c r="QPD69" s="53"/>
      <c r="QPE69" s="53"/>
      <c r="QPF69" s="53"/>
      <c r="QPG69" s="53"/>
      <c r="QPH69" s="53"/>
      <c r="QPI69" s="53"/>
      <c r="QPJ69" s="53"/>
      <c r="QPK69" s="53"/>
      <c r="QPL69" s="53"/>
      <c r="QPM69" s="53"/>
      <c r="QPN69" s="53"/>
      <c r="QPO69" s="53"/>
      <c r="QPP69" s="53"/>
      <c r="QPQ69" s="53"/>
      <c r="QPR69" s="53"/>
      <c r="QPS69" s="53"/>
      <c r="QPT69" s="53"/>
      <c r="QPU69" s="53"/>
      <c r="QPV69" s="53"/>
      <c r="QPW69" s="53"/>
      <c r="QPX69" s="53"/>
      <c r="QPY69" s="53"/>
      <c r="QPZ69" s="53"/>
      <c r="QQA69" s="53"/>
      <c r="QQB69" s="53"/>
      <c r="QQC69" s="53"/>
      <c r="QQD69" s="53"/>
      <c r="QQE69" s="53"/>
      <c r="QQF69" s="53"/>
      <c r="QQG69" s="53"/>
      <c r="QQH69" s="53"/>
      <c r="QQI69" s="53"/>
      <c r="QQJ69" s="53"/>
      <c r="QQK69" s="53"/>
      <c r="QQL69" s="53"/>
      <c r="QQM69" s="53"/>
      <c r="QQN69" s="53"/>
      <c r="QQO69" s="53"/>
      <c r="QQP69" s="53"/>
      <c r="QQQ69" s="53"/>
      <c r="QQR69" s="53"/>
      <c r="QQS69" s="53"/>
      <c r="QQT69" s="53"/>
      <c r="QQU69" s="53"/>
      <c r="QQV69" s="53"/>
      <c r="QQW69" s="53"/>
      <c r="QQX69" s="53"/>
      <c r="QQY69" s="53"/>
      <c r="QQZ69" s="53"/>
      <c r="QRA69" s="53"/>
      <c r="QRB69" s="53"/>
      <c r="QRC69" s="53"/>
      <c r="QRD69" s="53"/>
      <c r="QRE69" s="53"/>
      <c r="QRF69" s="53"/>
      <c r="QRG69" s="53"/>
      <c r="QRH69" s="53"/>
      <c r="QRI69" s="53"/>
      <c r="QRJ69" s="53"/>
      <c r="QRK69" s="53"/>
      <c r="QRL69" s="53"/>
      <c r="QRM69" s="53"/>
      <c r="QRN69" s="53"/>
      <c r="QRO69" s="53"/>
      <c r="QRP69" s="53"/>
      <c r="QRQ69" s="53"/>
      <c r="QRR69" s="53"/>
      <c r="QRS69" s="53"/>
      <c r="QRT69" s="53"/>
      <c r="QRU69" s="53"/>
      <c r="QRV69" s="53"/>
      <c r="QRW69" s="53"/>
      <c r="QRX69" s="53"/>
      <c r="QRY69" s="53"/>
      <c r="QRZ69" s="53"/>
      <c r="QSA69" s="53"/>
      <c r="QSB69" s="53"/>
      <c r="QSC69" s="53"/>
      <c r="QSD69" s="53"/>
      <c r="QSE69" s="53"/>
      <c r="QSF69" s="53"/>
      <c r="QSG69" s="53"/>
      <c r="QSH69" s="53"/>
      <c r="QSI69" s="53"/>
      <c r="QSJ69" s="53"/>
      <c r="QSK69" s="53"/>
      <c r="QSL69" s="53"/>
      <c r="QSM69" s="53"/>
      <c r="QSN69" s="53"/>
      <c r="QSO69" s="53"/>
      <c r="QSP69" s="53"/>
      <c r="QSQ69" s="53"/>
      <c r="QSR69" s="53"/>
      <c r="QSS69" s="53"/>
      <c r="QST69" s="53"/>
      <c r="QSU69" s="53"/>
      <c r="QSV69" s="53"/>
      <c r="QSW69" s="53"/>
      <c r="QSX69" s="53"/>
      <c r="QSY69" s="53"/>
      <c r="QSZ69" s="53"/>
      <c r="QTA69" s="53"/>
      <c r="QTB69" s="53"/>
      <c r="QTC69" s="53"/>
      <c r="QTD69" s="53"/>
      <c r="QTE69" s="53"/>
      <c r="QTF69" s="53"/>
      <c r="QTG69" s="53"/>
      <c r="QTH69" s="53"/>
      <c r="QTI69" s="53"/>
      <c r="QTJ69" s="53"/>
      <c r="QTK69" s="53"/>
      <c r="QTL69" s="53"/>
      <c r="QTM69" s="53"/>
      <c r="QTN69" s="53"/>
      <c r="QTO69" s="53"/>
      <c r="QTP69" s="53"/>
      <c r="QTQ69" s="53"/>
      <c r="QTR69" s="53"/>
      <c r="QTS69" s="53"/>
      <c r="QTT69" s="53"/>
      <c r="QTU69" s="53"/>
      <c r="QTV69" s="53"/>
      <c r="QTW69" s="53"/>
      <c r="QTX69" s="53"/>
      <c r="QTY69" s="53"/>
      <c r="QTZ69" s="53"/>
      <c r="QUA69" s="53"/>
      <c r="QUB69" s="53"/>
      <c r="QUC69" s="53"/>
      <c r="QUD69" s="53"/>
      <c r="QUE69" s="53"/>
      <c r="QUF69" s="53"/>
      <c r="QUG69" s="53"/>
      <c r="QUH69" s="53"/>
      <c r="QUI69" s="53"/>
      <c r="QUJ69" s="53"/>
      <c r="QUK69" s="53"/>
      <c r="QUL69" s="53"/>
      <c r="QUM69" s="53"/>
      <c r="QUN69" s="53"/>
      <c r="QUO69" s="53"/>
      <c r="QUP69" s="53"/>
      <c r="QUQ69" s="53"/>
      <c r="QUR69" s="53"/>
      <c r="QUS69" s="53"/>
      <c r="QUT69" s="53"/>
      <c r="QUU69" s="53"/>
      <c r="QUV69" s="53"/>
      <c r="QUW69" s="53"/>
      <c r="QUX69" s="53"/>
      <c r="QUY69" s="53"/>
      <c r="QUZ69" s="53"/>
      <c r="QVA69" s="53"/>
      <c r="QVB69" s="53"/>
      <c r="QVC69" s="53"/>
      <c r="QVD69" s="53"/>
      <c r="QVE69" s="53"/>
      <c r="QVF69" s="53"/>
      <c r="QVG69" s="53"/>
      <c r="QVH69" s="53"/>
      <c r="QVI69" s="53"/>
      <c r="QVJ69" s="53"/>
      <c r="QVK69" s="53"/>
      <c r="QVL69" s="53"/>
      <c r="QVM69" s="53"/>
      <c r="QVN69" s="53"/>
      <c r="QVO69" s="53"/>
      <c r="QVP69" s="53"/>
      <c r="QVQ69" s="53"/>
      <c r="QVR69" s="53"/>
      <c r="QVS69" s="53"/>
      <c r="QVT69" s="53"/>
      <c r="QVU69" s="53"/>
      <c r="QVV69" s="53"/>
      <c r="QVW69" s="53"/>
      <c r="QVX69" s="53"/>
      <c r="QVY69" s="53"/>
      <c r="QVZ69" s="53"/>
      <c r="QWA69" s="53"/>
      <c r="QWB69" s="53"/>
      <c r="QWC69" s="53"/>
      <c r="QWD69" s="53"/>
      <c r="QWE69" s="53"/>
      <c r="QWF69" s="53"/>
      <c r="QWG69" s="53"/>
      <c r="QWH69" s="53"/>
      <c r="QWI69" s="53"/>
      <c r="QWJ69" s="53"/>
      <c r="QWK69" s="53"/>
      <c r="QWL69" s="53"/>
      <c r="QWM69" s="53"/>
      <c r="QWN69" s="53"/>
      <c r="QWO69" s="53"/>
      <c r="QWP69" s="53"/>
      <c r="QWQ69" s="53"/>
      <c r="QWR69" s="53"/>
      <c r="QWS69" s="53"/>
      <c r="QWT69" s="53"/>
      <c r="QWU69" s="53"/>
      <c r="QWV69" s="53"/>
      <c r="QWW69" s="53"/>
      <c r="QWX69" s="53"/>
      <c r="QWY69" s="53"/>
      <c r="QWZ69" s="53"/>
      <c r="QXA69" s="53"/>
      <c r="QXB69" s="53"/>
      <c r="QXC69" s="53"/>
      <c r="QXD69" s="53"/>
      <c r="QXE69" s="53"/>
      <c r="QXF69" s="53"/>
      <c r="QXG69" s="53"/>
      <c r="QXH69" s="53"/>
      <c r="QXI69" s="53"/>
      <c r="QXJ69" s="53"/>
      <c r="QXK69" s="53"/>
      <c r="QXL69" s="53"/>
      <c r="QXM69" s="53"/>
      <c r="QXN69" s="53"/>
      <c r="QXO69" s="53"/>
      <c r="QXP69" s="53"/>
      <c r="QXQ69" s="53"/>
      <c r="QXR69" s="53"/>
      <c r="QXS69" s="53"/>
      <c r="QXT69" s="53"/>
      <c r="QXU69" s="53"/>
      <c r="QXV69" s="53"/>
      <c r="QXW69" s="53"/>
      <c r="QXX69" s="53"/>
      <c r="QXY69" s="53"/>
      <c r="QXZ69" s="53"/>
      <c r="QYA69" s="53"/>
      <c r="QYB69" s="53"/>
      <c r="QYC69" s="53"/>
      <c r="QYD69" s="53"/>
      <c r="QYE69" s="53"/>
      <c r="QYF69" s="53"/>
      <c r="QYG69" s="53"/>
      <c r="QYH69" s="53"/>
      <c r="QYI69" s="53"/>
      <c r="QYJ69" s="53"/>
      <c r="QYK69" s="53"/>
      <c r="QYL69" s="53"/>
      <c r="QYM69" s="53"/>
      <c r="QYN69" s="53"/>
      <c r="QYO69" s="53"/>
      <c r="QYP69" s="53"/>
      <c r="QYQ69" s="53"/>
      <c r="QYR69" s="53"/>
      <c r="QYS69" s="53"/>
      <c r="QYT69" s="53"/>
      <c r="QYU69" s="53"/>
      <c r="QYV69" s="53"/>
      <c r="QYW69" s="53"/>
      <c r="QYX69" s="53"/>
      <c r="QYY69" s="53"/>
      <c r="QYZ69" s="53"/>
      <c r="QZA69" s="53"/>
      <c r="QZB69" s="53"/>
      <c r="QZC69" s="53"/>
      <c r="QZD69" s="53"/>
      <c r="QZE69" s="53"/>
      <c r="QZF69" s="53"/>
      <c r="QZG69" s="53"/>
      <c r="QZH69" s="53"/>
      <c r="QZI69" s="53"/>
      <c r="QZJ69" s="53"/>
      <c r="QZK69" s="53"/>
      <c r="QZL69" s="53"/>
      <c r="QZM69" s="53"/>
      <c r="QZN69" s="53"/>
      <c r="QZO69" s="53"/>
      <c r="QZP69" s="53"/>
      <c r="QZQ69" s="53"/>
      <c r="QZR69" s="53"/>
      <c r="QZS69" s="53"/>
      <c r="QZT69" s="53"/>
      <c r="QZU69" s="53"/>
      <c r="QZV69" s="53"/>
      <c r="QZW69" s="53"/>
      <c r="QZX69" s="53"/>
      <c r="QZY69" s="53"/>
      <c r="QZZ69" s="53"/>
      <c r="RAA69" s="53"/>
      <c r="RAB69" s="53"/>
      <c r="RAC69" s="53"/>
      <c r="RAD69" s="53"/>
      <c r="RAE69" s="53"/>
      <c r="RAF69" s="53"/>
      <c r="RAG69" s="53"/>
      <c r="RAH69" s="53"/>
      <c r="RAI69" s="53"/>
      <c r="RAJ69" s="53"/>
      <c r="RAK69" s="53"/>
      <c r="RAL69" s="53"/>
      <c r="RAM69" s="53"/>
      <c r="RAN69" s="53"/>
      <c r="RAO69" s="53"/>
      <c r="RAP69" s="53"/>
      <c r="RAQ69" s="53"/>
      <c r="RAR69" s="53"/>
      <c r="RAS69" s="53"/>
      <c r="RAT69" s="53"/>
      <c r="RAU69" s="53"/>
      <c r="RAV69" s="53"/>
      <c r="RAW69" s="53"/>
      <c r="RAX69" s="53"/>
      <c r="RAY69" s="53"/>
      <c r="RAZ69" s="53"/>
      <c r="RBA69" s="53"/>
      <c r="RBB69" s="53"/>
      <c r="RBC69" s="53"/>
      <c r="RBD69" s="53"/>
      <c r="RBE69" s="53"/>
      <c r="RBF69" s="53"/>
      <c r="RBG69" s="53"/>
      <c r="RBH69" s="53"/>
      <c r="RBI69" s="53"/>
      <c r="RBJ69" s="53"/>
      <c r="RBK69" s="53"/>
      <c r="RBL69" s="53"/>
      <c r="RBM69" s="53"/>
      <c r="RBN69" s="53"/>
      <c r="RBO69" s="53"/>
      <c r="RBP69" s="53"/>
      <c r="RBQ69" s="53"/>
      <c r="RBR69" s="53"/>
      <c r="RBS69" s="53"/>
      <c r="RBT69" s="53"/>
      <c r="RBU69" s="53"/>
      <c r="RBV69" s="53"/>
      <c r="RBW69" s="53"/>
      <c r="RBX69" s="53"/>
      <c r="RBY69" s="53"/>
      <c r="RBZ69" s="53"/>
      <c r="RCA69" s="53"/>
      <c r="RCB69" s="53"/>
      <c r="RCC69" s="53"/>
      <c r="RCD69" s="53"/>
      <c r="RCE69" s="53"/>
      <c r="RCF69" s="53"/>
      <c r="RCG69" s="53"/>
      <c r="RCH69" s="53"/>
      <c r="RCI69" s="53"/>
      <c r="RCJ69" s="53"/>
      <c r="RCK69" s="53"/>
      <c r="RCL69" s="53"/>
      <c r="RCM69" s="53"/>
      <c r="RCN69" s="53"/>
      <c r="RCO69" s="53"/>
      <c r="RCP69" s="53"/>
      <c r="RCQ69" s="53"/>
      <c r="RCR69" s="53"/>
      <c r="RCS69" s="53"/>
      <c r="RCT69" s="53"/>
      <c r="RCU69" s="53"/>
      <c r="RCV69" s="53"/>
      <c r="RCW69" s="53"/>
      <c r="RCX69" s="53"/>
      <c r="RCY69" s="53"/>
      <c r="RCZ69" s="53"/>
      <c r="RDA69" s="53"/>
      <c r="RDB69" s="53"/>
      <c r="RDC69" s="53"/>
      <c r="RDD69" s="53"/>
      <c r="RDE69" s="53"/>
      <c r="RDF69" s="53"/>
      <c r="RDG69" s="53"/>
      <c r="RDH69" s="53"/>
      <c r="RDI69" s="53"/>
      <c r="RDJ69" s="53"/>
      <c r="RDK69" s="53"/>
      <c r="RDL69" s="53"/>
      <c r="RDM69" s="53"/>
      <c r="RDN69" s="53"/>
      <c r="RDO69" s="53"/>
      <c r="RDP69" s="53"/>
      <c r="RDQ69" s="53"/>
      <c r="RDR69" s="53"/>
      <c r="RDS69" s="53"/>
      <c r="RDT69" s="53"/>
      <c r="RDU69" s="53"/>
      <c r="RDV69" s="53"/>
      <c r="RDW69" s="53"/>
      <c r="RDX69" s="53"/>
      <c r="RDY69" s="53"/>
      <c r="RDZ69" s="53"/>
      <c r="REA69" s="53"/>
      <c r="REB69" s="53"/>
      <c r="REC69" s="53"/>
      <c r="RED69" s="53"/>
      <c r="REE69" s="53"/>
      <c r="REF69" s="53"/>
      <c r="REG69" s="53"/>
      <c r="REH69" s="53"/>
      <c r="REI69" s="53"/>
      <c r="REJ69" s="53"/>
      <c r="REK69" s="53"/>
      <c r="REL69" s="53"/>
      <c r="REM69" s="53"/>
      <c r="REN69" s="53"/>
      <c r="REO69" s="53"/>
      <c r="REP69" s="53"/>
      <c r="REQ69" s="53"/>
      <c r="RER69" s="53"/>
      <c r="RES69" s="53"/>
      <c r="RET69" s="53"/>
      <c r="REU69" s="53"/>
      <c r="REV69" s="53"/>
      <c r="REW69" s="53"/>
      <c r="REX69" s="53"/>
      <c r="REY69" s="53"/>
      <c r="REZ69" s="53"/>
      <c r="RFA69" s="53"/>
      <c r="RFB69" s="53"/>
      <c r="RFC69" s="53"/>
      <c r="RFD69" s="53"/>
      <c r="RFE69" s="53"/>
      <c r="RFF69" s="53"/>
      <c r="RFG69" s="53"/>
      <c r="RFH69" s="53"/>
      <c r="RFI69" s="53"/>
      <c r="RFJ69" s="53"/>
      <c r="RFK69" s="53"/>
      <c r="RFL69" s="53"/>
      <c r="RFM69" s="53"/>
      <c r="RFN69" s="53"/>
      <c r="RFO69" s="53"/>
      <c r="RFP69" s="53"/>
      <c r="RFQ69" s="53"/>
      <c r="RFR69" s="53"/>
      <c r="RFS69" s="53"/>
      <c r="RFT69" s="53"/>
      <c r="RFU69" s="53"/>
      <c r="RFV69" s="53"/>
      <c r="RFW69" s="53"/>
      <c r="RFX69" s="53"/>
      <c r="RFY69" s="53"/>
      <c r="RFZ69" s="53"/>
      <c r="RGA69" s="53"/>
      <c r="RGB69" s="53"/>
      <c r="RGC69" s="53"/>
      <c r="RGD69" s="53"/>
      <c r="RGE69" s="53"/>
      <c r="RGF69" s="53"/>
      <c r="RGG69" s="53"/>
      <c r="RGH69" s="53"/>
      <c r="RGI69" s="53"/>
      <c r="RGJ69" s="53"/>
      <c r="RGK69" s="53"/>
      <c r="RGL69" s="53"/>
      <c r="RGM69" s="53"/>
      <c r="RGN69" s="53"/>
      <c r="RGO69" s="53"/>
      <c r="RGP69" s="53"/>
      <c r="RGQ69" s="53"/>
      <c r="RGR69" s="53"/>
      <c r="RGS69" s="53"/>
      <c r="RGT69" s="53"/>
      <c r="RGU69" s="53"/>
      <c r="RGV69" s="53"/>
      <c r="RGW69" s="53"/>
      <c r="RGX69" s="53"/>
      <c r="RGY69" s="53"/>
      <c r="RGZ69" s="53"/>
      <c r="RHA69" s="53"/>
      <c r="RHB69" s="53"/>
      <c r="RHC69" s="53"/>
      <c r="RHD69" s="53"/>
      <c r="RHE69" s="53"/>
      <c r="RHF69" s="53"/>
      <c r="RHG69" s="53"/>
      <c r="RHH69" s="53"/>
      <c r="RHI69" s="53"/>
      <c r="RHJ69" s="53"/>
      <c r="RHK69" s="53"/>
      <c r="RHL69" s="53"/>
      <c r="RHM69" s="53"/>
      <c r="RHN69" s="53"/>
      <c r="RHO69" s="53"/>
      <c r="RHP69" s="53"/>
      <c r="RHQ69" s="53"/>
      <c r="RHR69" s="53"/>
      <c r="RHS69" s="53"/>
      <c r="RHT69" s="53"/>
      <c r="RHU69" s="53"/>
      <c r="RHV69" s="53"/>
      <c r="RHW69" s="53"/>
      <c r="RHX69" s="53"/>
      <c r="RHY69" s="53"/>
      <c r="RHZ69" s="53"/>
      <c r="RIA69" s="53"/>
      <c r="RIB69" s="53"/>
      <c r="RIC69" s="53"/>
      <c r="RID69" s="53"/>
      <c r="RIE69" s="53"/>
      <c r="RIF69" s="53"/>
      <c r="RIG69" s="53"/>
      <c r="RIH69" s="53"/>
      <c r="RII69" s="53"/>
      <c r="RIJ69" s="53"/>
      <c r="RIK69" s="53"/>
      <c r="RIL69" s="53"/>
      <c r="RIM69" s="53"/>
      <c r="RIN69" s="53"/>
      <c r="RIO69" s="53"/>
      <c r="RIP69" s="53"/>
      <c r="RIQ69" s="53"/>
      <c r="RIR69" s="53"/>
      <c r="RIS69" s="53"/>
      <c r="RIT69" s="53"/>
      <c r="RIU69" s="53"/>
      <c r="RIV69" s="53"/>
      <c r="RIW69" s="53"/>
      <c r="RIX69" s="53"/>
      <c r="RIY69" s="53"/>
      <c r="RIZ69" s="53"/>
      <c r="RJA69" s="53"/>
      <c r="RJB69" s="53"/>
      <c r="RJC69" s="53"/>
      <c r="RJD69" s="53"/>
      <c r="RJE69" s="53"/>
      <c r="RJF69" s="53"/>
      <c r="RJG69" s="53"/>
      <c r="RJH69" s="53"/>
      <c r="RJI69" s="53"/>
      <c r="RJJ69" s="53"/>
      <c r="RJK69" s="53"/>
      <c r="RJL69" s="53"/>
      <c r="RJM69" s="53"/>
      <c r="RJN69" s="53"/>
      <c r="RJO69" s="53"/>
      <c r="RJP69" s="53"/>
      <c r="RJQ69" s="53"/>
      <c r="RJR69" s="53"/>
      <c r="RJS69" s="53"/>
      <c r="RJT69" s="53"/>
      <c r="RJU69" s="53"/>
      <c r="RJV69" s="53"/>
      <c r="RJW69" s="53"/>
      <c r="RJX69" s="53"/>
      <c r="RJY69" s="53"/>
      <c r="RJZ69" s="53"/>
      <c r="RKA69" s="53"/>
      <c r="RKB69" s="53"/>
      <c r="RKC69" s="53"/>
      <c r="RKD69" s="53"/>
      <c r="RKE69" s="53"/>
      <c r="RKF69" s="53"/>
      <c r="RKG69" s="53"/>
      <c r="RKH69" s="53"/>
      <c r="RKI69" s="53"/>
      <c r="RKJ69" s="53"/>
      <c r="RKK69" s="53"/>
      <c r="RKL69" s="53"/>
      <c r="RKM69" s="53"/>
      <c r="RKN69" s="53"/>
      <c r="RKO69" s="53"/>
      <c r="RKP69" s="53"/>
      <c r="RKQ69" s="53"/>
      <c r="RKR69" s="53"/>
      <c r="RKS69" s="53"/>
      <c r="RKT69" s="53"/>
      <c r="RKU69" s="53"/>
      <c r="RKV69" s="53"/>
      <c r="RKW69" s="53"/>
      <c r="RKX69" s="53"/>
      <c r="RKY69" s="53"/>
      <c r="RKZ69" s="53"/>
      <c r="RLA69" s="53"/>
      <c r="RLB69" s="53"/>
      <c r="RLC69" s="53"/>
      <c r="RLD69" s="53"/>
      <c r="RLE69" s="53"/>
      <c r="RLF69" s="53"/>
      <c r="RLG69" s="53"/>
      <c r="RLH69" s="53"/>
      <c r="RLI69" s="53"/>
      <c r="RLJ69" s="53"/>
      <c r="RLK69" s="53"/>
      <c r="RLL69" s="53"/>
      <c r="RLM69" s="53"/>
      <c r="RLN69" s="53"/>
      <c r="RLO69" s="53"/>
      <c r="RLP69" s="53"/>
      <c r="RLQ69" s="53"/>
      <c r="RLR69" s="53"/>
      <c r="RLS69" s="53"/>
      <c r="RLT69" s="53"/>
      <c r="RLU69" s="53"/>
      <c r="RLV69" s="53"/>
      <c r="RLW69" s="53"/>
      <c r="RLX69" s="53"/>
      <c r="RLY69" s="53"/>
      <c r="RLZ69" s="53"/>
      <c r="RMA69" s="53"/>
      <c r="RMB69" s="53"/>
      <c r="RMC69" s="53"/>
      <c r="RMD69" s="53"/>
      <c r="RME69" s="53"/>
      <c r="RMF69" s="53"/>
      <c r="RMG69" s="53"/>
      <c r="RMH69" s="53"/>
      <c r="RMI69" s="53"/>
      <c r="RMJ69" s="53"/>
      <c r="RMK69" s="53"/>
      <c r="RML69" s="53"/>
      <c r="RMM69" s="53"/>
      <c r="RMN69" s="53"/>
      <c r="RMO69" s="53"/>
      <c r="RMP69" s="53"/>
      <c r="RMQ69" s="53"/>
      <c r="RMR69" s="53"/>
      <c r="RMS69" s="53"/>
      <c r="RMT69" s="53"/>
      <c r="RMU69" s="53"/>
      <c r="RMV69" s="53"/>
      <c r="RMW69" s="53"/>
      <c r="RMX69" s="53"/>
      <c r="RMY69" s="53"/>
      <c r="RMZ69" s="53"/>
      <c r="RNA69" s="53"/>
      <c r="RNB69" s="53"/>
      <c r="RNC69" s="53"/>
      <c r="RND69" s="53"/>
      <c r="RNE69" s="53"/>
      <c r="RNF69" s="53"/>
      <c r="RNG69" s="53"/>
      <c r="RNH69" s="53"/>
      <c r="RNI69" s="53"/>
      <c r="RNJ69" s="53"/>
      <c r="RNK69" s="53"/>
      <c r="RNL69" s="53"/>
      <c r="RNM69" s="53"/>
      <c r="RNN69" s="53"/>
      <c r="RNO69" s="53"/>
      <c r="RNP69" s="53"/>
      <c r="RNQ69" s="53"/>
      <c r="RNR69" s="53"/>
      <c r="RNS69" s="53"/>
      <c r="RNT69" s="53"/>
      <c r="RNU69" s="53"/>
      <c r="RNV69" s="53"/>
      <c r="RNW69" s="53"/>
      <c r="RNX69" s="53"/>
      <c r="RNY69" s="53"/>
      <c r="RNZ69" s="53"/>
      <c r="ROA69" s="53"/>
      <c r="ROB69" s="53"/>
      <c r="ROC69" s="53"/>
      <c r="ROD69" s="53"/>
      <c r="ROE69" s="53"/>
      <c r="ROF69" s="53"/>
      <c r="ROG69" s="53"/>
      <c r="ROH69" s="53"/>
      <c r="ROI69" s="53"/>
      <c r="ROJ69" s="53"/>
      <c r="ROK69" s="53"/>
      <c r="ROL69" s="53"/>
      <c r="ROM69" s="53"/>
      <c r="RON69" s="53"/>
      <c r="ROO69" s="53"/>
      <c r="ROP69" s="53"/>
      <c r="ROQ69" s="53"/>
      <c r="ROR69" s="53"/>
      <c r="ROS69" s="53"/>
      <c r="ROT69" s="53"/>
      <c r="ROU69" s="53"/>
      <c r="ROV69" s="53"/>
      <c r="ROW69" s="53"/>
      <c r="ROX69" s="53"/>
      <c r="ROY69" s="53"/>
      <c r="ROZ69" s="53"/>
      <c r="RPA69" s="53"/>
      <c r="RPB69" s="53"/>
      <c r="RPC69" s="53"/>
      <c r="RPD69" s="53"/>
      <c r="RPE69" s="53"/>
      <c r="RPF69" s="53"/>
      <c r="RPG69" s="53"/>
      <c r="RPH69" s="53"/>
      <c r="RPI69" s="53"/>
      <c r="RPJ69" s="53"/>
      <c r="RPK69" s="53"/>
      <c r="RPL69" s="53"/>
      <c r="RPM69" s="53"/>
      <c r="RPN69" s="53"/>
      <c r="RPO69" s="53"/>
      <c r="RPP69" s="53"/>
      <c r="RPQ69" s="53"/>
      <c r="RPR69" s="53"/>
      <c r="RPS69" s="53"/>
      <c r="RPT69" s="53"/>
      <c r="RPU69" s="53"/>
      <c r="RPV69" s="53"/>
      <c r="RPW69" s="53"/>
      <c r="RPX69" s="53"/>
      <c r="RPY69" s="53"/>
      <c r="RPZ69" s="53"/>
      <c r="RQA69" s="53"/>
      <c r="RQB69" s="53"/>
      <c r="RQC69" s="53"/>
      <c r="RQD69" s="53"/>
      <c r="RQE69" s="53"/>
      <c r="RQF69" s="53"/>
      <c r="RQG69" s="53"/>
      <c r="RQH69" s="53"/>
      <c r="RQI69" s="53"/>
      <c r="RQJ69" s="53"/>
      <c r="RQK69" s="53"/>
      <c r="RQL69" s="53"/>
      <c r="RQM69" s="53"/>
      <c r="RQN69" s="53"/>
      <c r="RQO69" s="53"/>
      <c r="RQP69" s="53"/>
      <c r="RQQ69" s="53"/>
      <c r="RQR69" s="53"/>
      <c r="RQS69" s="53"/>
      <c r="RQT69" s="53"/>
      <c r="RQU69" s="53"/>
      <c r="RQV69" s="53"/>
      <c r="RQW69" s="53"/>
      <c r="RQX69" s="53"/>
      <c r="RQY69" s="53"/>
      <c r="RQZ69" s="53"/>
      <c r="RRA69" s="53"/>
      <c r="RRB69" s="53"/>
      <c r="RRC69" s="53"/>
      <c r="RRD69" s="53"/>
      <c r="RRE69" s="53"/>
      <c r="RRF69" s="53"/>
      <c r="RRG69" s="53"/>
      <c r="RRH69" s="53"/>
      <c r="RRI69" s="53"/>
      <c r="RRJ69" s="53"/>
      <c r="RRK69" s="53"/>
      <c r="RRL69" s="53"/>
      <c r="RRM69" s="53"/>
      <c r="RRN69" s="53"/>
      <c r="RRO69" s="53"/>
      <c r="RRP69" s="53"/>
      <c r="RRQ69" s="53"/>
      <c r="RRR69" s="53"/>
      <c r="RRS69" s="53"/>
      <c r="RRT69" s="53"/>
      <c r="RRU69" s="53"/>
      <c r="RRV69" s="53"/>
      <c r="RRW69" s="53"/>
      <c r="RRX69" s="53"/>
      <c r="RRY69" s="53"/>
      <c r="RRZ69" s="53"/>
      <c r="RSA69" s="53"/>
      <c r="RSB69" s="53"/>
      <c r="RSC69" s="53"/>
      <c r="RSD69" s="53"/>
      <c r="RSE69" s="53"/>
      <c r="RSF69" s="53"/>
      <c r="RSG69" s="53"/>
      <c r="RSH69" s="53"/>
      <c r="RSI69" s="53"/>
      <c r="RSJ69" s="53"/>
      <c r="RSK69" s="53"/>
      <c r="RSL69" s="53"/>
      <c r="RSM69" s="53"/>
      <c r="RSN69" s="53"/>
      <c r="RSO69" s="53"/>
      <c r="RSP69" s="53"/>
      <c r="RSQ69" s="53"/>
      <c r="RSR69" s="53"/>
      <c r="RSS69" s="53"/>
      <c r="RST69" s="53"/>
      <c r="RSU69" s="53"/>
      <c r="RSV69" s="53"/>
      <c r="RSW69" s="53"/>
      <c r="RSX69" s="53"/>
      <c r="RSY69" s="53"/>
      <c r="RSZ69" s="53"/>
      <c r="RTA69" s="53"/>
      <c r="RTB69" s="53"/>
      <c r="RTC69" s="53"/>
      <c r="RTD69" s="53"/>
      <c r="RTE69" s="53"/>
      <c r="RTF69" s="53"/>
      <c r="RTG69" s="53"/>
      <c r="RTH69" s="53"/>
      <c r="RTI69" s="53"/>
      <c r="RTJ69" s="53"/>
      <c r="RTK69" s="53"/>
      <c r="RTL69" s="53"/>
      <c r="RTM69" s="53"/>
      <c r="RTN69" s="53"/>
      <c r="RTO69" s="53"/>
      <c r="RTP69" s="53"/>
      <c r="RTQ69" s="53"/>
      <c r="RTR69" s="53"/>
      <c r="RTS69" s="53"/>
      <c r="RTT69" s="53"/>
      <c r="RTU69" s="53"/>
      <c r="RTV69" s="53"/>
      <c r="RTW69" s="53"/>
      <c r="RTX69" s="53"/>
      <c r="RTY69" s="53"/>
      <c r="RTZ69" s="53"/>
      <c r="RUA69" s="53"/>
      <c r="RUB69" s="53"/>
      <c r="RUC69" s="53"/>
      <c r="RUD69" s="53"/>
      <c r="RUE69" s="53"/>
      <c r="RUF69" s="53"/>
      <c r="RUG69" s="53"/>
      <c r="RUH69" s="53"/>
      <c r="RUI69" s="53"/>
      <c r="RUJ69" s="53"/>
      <c r="RUK69" s="53"/>
      <c r="RUL69" s="53"/>
      <c r="RUM69" s="53"/>
      <c r="RUN69" s="53"/>
      <c r="RUO69" s="53"/>
      <c r="RUP69" s="53"/>
      <c r="RUQ69" s="53"/>
      <c r="RUR69" s="53"/>
      <c r="RUS69" s="53"/>
      <c r="RUT69" s="53"/>
      <c r="RUU69" s="53"/>
      <c r="RUV69" s="53"/>
      <c r="RUW69" s="53"/>
      <c r="RUX69" s="53"/>
      <c r="RUY69" s="53"/>
      <c r="RUZ69" s="53"/>
      <c r="RVA69" s="53"/>
      <c r="RVB69" s="53"/>
      <c r="RVC69" s="53"/>
      <c r="RVD69" s="53"/>
      <c r="RVE69" s="53"/>
      <c r="RVF69" s="53"/>
      <c r="RVG69" s="53"/>
      <c r="RVH69" s="53"/>
      <c r="RVI69" s="53"/>
      <c r="RVJ69" s="53"/>
      <c r="RVK69" s="53"/>
      <c r="RVL69" s="53"/>
      <c r="RVM69" s="53"/>
      <c r="RVN69" s="53"/>
      <c r="RVO69" s="53"/>
      <c r="RVP69" s="53"/>
      <c r="RVQ69" s="53"/>
      <c r="RVR69" s="53"/>
      <c r="RVS69" s="53"/>
      <c r="RVT69" s="53"/>
      <c r="RVU69" s="53"/>
      <c r="RVV69" s="53"/>
      <c r="RVW69" s="53"/>
      <c r="RVX69" s="53"/>
      <c r="RVY69" s="53"/>
      <c r="RVZ69" s="53"/>
      <c r="RWA69" s="53"/>
      <c r="RWB69" s="53"/>
      <c r="RWC69" s="53"/>
      <c r="RWD69" s="53"/>
      <c r="RWE69" s="53"/>
      <c r="RWF69" s="53"/>
      <c r="RWG69" s="53"/>
      <c r="RWH69" s="53"/>
      <c r="RWI69" s="53"/>
      <c r="RWJ69" s="53"/>
      <c r="RWK69" s="53"/>
      <c r="RWL69" s="53"/>
      <c r="RWM69" s="53"/>
      <c r="RWN69" s="53"/>
      <c r="RWO69" s="53"/>
      <c r="RWP69" s="53"/>
      <c r="RWQ69" s="53"/>
      <c r="RWR69" s="53"/>
      <c r="RWS69" s="53"/>
      <c r="RWT69" s="53"/>
      <c r="RWU69" s="53"/>
      <c r="RWV69" s="53"/>
      <c r="RWW69" s="53"/>
      <c r="RWX69" s="53"/>
      <c r="RWY69" s="53"/>
      <c r="RWZ69" s="53"/>
      <c r="RXA69" s="53"/>
      <c r="RXB69" s="53"/>
      <c r="RXC69" s="53"/>
      <c r="RXD69" s="53"/>
      <c r="RXE69" s="53"/>
      <c r="RXF69" s="53"/>
      <c r="RXG69" s="53"/>
      <c r="RXH69" s="53"/>
      <c r="RXI69" s="53"/>
      <c r="RXJ69" s="53"/>
      <c r="RXK69" s="53"/>
      <c r="RXL69" s="53"/>
      <c r="RXM69" s="53"/>
      <c r="RXN69" s="53"/>
      <c r="RXO69" s="53"/>
      <c r="RXP69" s="53"/>
      <c r="RXQ69" s="53"/>
      <c r="RXR69" s="53"/>
      <c r="RXS69" s="53"/>
      <c r="RXT69" s="53"/>
      <c r="RXU69" s="53"/>
      <c r="RXV69" s="53"/>
      <c r="RXW69" s="53"/>
      <c r="RXX69" s="53"/>
      <c r="RXY69" s="53"/>
      <c r="RXZ69" s="53"/>
      <c r="RYA69" s="53"/>
      <c r="RYB69" s="53"/>
      <c r="RYC69" s="53"/>
      <c r="RYD69" s="53"/>
      <c r="RYE69" s="53"/>
      <c r="RYF69" s="53"/>
      <c r="RYG69" s="53"/>
      <c r="RYH69" s="53"/>
      <c r="RYI69" s="53"/>
      <c r="RYJ69" s="53"/>
      <c r="RYK69" s="53"/>
      <c r="RYL69" s="53"/>
      <c r="RYM69" s="53"/>
      <c r="RYN69" s="53"/>
      <c r="RYO69" s="53"/>
      <c r="RYP69" s="53"/>
      <c r="RYQ69" s="53"/>
      <c r="RYR69" s="53"/>
      <c r="RYS69" s="53"/>
      <c r="RYT69" s="53"/>
      <c r="RYU69" s="53"/>
      <c r="RYV69" s="53"/>
      <c r="RYW69" s="53"/>
      <c r="RYX69" s="53"/>
      <c r="RYY69" s="53"/>
      <c r="RYZ69" s="53"/>
      <c r="RZA69" s="53"/>
      <c r="RZB69" s="53"/>
      <c r="RZC69" s="53"/>
      <c r="RZD69" s="53"/>
      <c r="RZE69" s="53"/>
      <c r="RZF69" s="53"/>
      <c r="RZG69" s="53"/>
      <c r="RZH69" s="53"/>
      <c r="RZI69" s="53"/>
      <c r="RZJ69" s="53"/>
      <c r="RZK69" s="53"/>
      <c r="RZL69" s="53"/>
      <c r="RZM69" s="53"/>
      <c r="RZN69" s="53"/>
      <c r="RZO69" s="53"/>
      <c r="RZP69" s="53"/>
      <c r="RZQ69" s="53"/>
      <c r="RZR69" s="53"/>
      <c r="RZS69" s="53"/>
      <c r="RZT69" s="53"/>
      <c r="RZU69" s="53"/>
      <c r="RZV69" s="53"/>
      <c r="RZW69" s="53"/>
      <c r="RZX69" s="53"/>
      <c r="RZY69" s="53"/>
      <c r="RZZ69" s="53"/>
      <c r="SAA69" s="53"/>
      <c r="SAB69" s="53"/>
      <c r="SAC69" s="53"/>
      <c r="SAD69" s="53"/>
      <c r="SAE69" s="53"/>
      <c r="SAF69" s="53"/>
      <c r="SAG69" s="53"/>
      <c r="SAH69" s="53"/>
      <c r="SAI69" s="53"/>
      <c r="SAJ69" s="53"/>
      <c r="SAK69" s="53"/>
      <c r="SAL69" s="53"/>
      <c r="SAM69" s="53"/>
      <c r="SAN69" s="53"/>
      <c r="SAO69" s="53"/>
      <c r="SAP69" s="53"/>
      <c r="SAQ69" s="53"/>
      <c r="SAR69" s="53"/>
      <c r="SAS69" s="53"/>
      <c r="SAT69" s="53"/>
      <c r="SAU69" s="53"/>
      <c r="SAV69" s="53"/>
      <c r="SAW69" s="53"/>
      <c r="SAX69" s="53"/>
      <c r="SAY69" s="53"/>
      <c r="SAZ69" s="53"/>
      <c r="SBA69" s="53"/>
      <c r="SBB69" s="53"/>
      <c r="SBC69" s="53"/>
      <c r="SBD69" s="53"/>
      <c r="SBE69" s="53"/>
      <c r="SBF69" s="53"/>
      <c r="SBG69" s="53"/>
      <c r="SBH69" s="53"/>
      <c r="SBI69" s="53"/>
      <c r="SBJ69" s="53"/>
      <c r="SBK69" s="53"/>
      <c r="SBL69" s="53"/>
      <c r="SBM69" s="53"/>
      <c r="SBN69" s="53"/>
      <c r="SBO69" s="53"/>
      <c r="SBP69" s="53"/>
      <c r="SBQ69" s="53"/>
      <c r="SBR69" s="53"/>
      <c r="SBS69" s="53"/>
      <c r="SBT69" s="53"/>
      <c r="SBU69" s="53"/>
      <c r="SBV69" s="53"/>
      <c r="SBW69" s="53"/>
      <c r="SBX69" s="53"/>
      <c r="SBY69" s="53"/>
      <c r="SBZ69" s="53"/>
      <c r="SCA69" s="53"/>
      <c r="SCB69" s="53"/>
      <c r="SCC69" s="53"/>
      <c r="SCD69" s="53"/>
      <c r="SCE69" s="53"/>
      <c r="SCF69" s="53"/>
      <c r="SCG69" s="53"/>
      <c r="SCH69" s="53"/>
      <c r="SCI69" s="53"/>
      <c r="SCJ69" s="53"/>
      <c r="SCK69" s="53"/>
      <c r="SCL69" s="53"/>
      <c r="SCM69" s="53"/>
      <c r="SCN69" s="53"/>
      <c r="SCO69" s="53"/>
      <c r="SCP69" s="53"/>
      <c r="SCQ69" s="53"/>
      <c r="SCR69" s="53"/>
      <c r="SCS69" s="53"/>
      <c r="SCT69" s="53"/>
      <c r="SCU69" s="53"/>
      <c r="SCV69" s="53"/>
      <c r="SCW69" s="53"/>
      <c r="SCX69" s="53"/>
      <c r="SCY69" s="53"/>
      <c r="SCZ69" s="53"/>
      <c r="SDA69" s="53"/>
      <c r="SDB69" s="53"/>
      <c r="SDC69" s="53"/>
      <c r="SDD69" s="53"/>
      <c r="SDE69" s="53"/>
      <c r="SDF69" s="53"/>
      <c r="SDG69" s="53"/>
      <c r="SDH69" s="53"/>
      <c r="SDI69" s="53"/>
      <c r="SDJ69" s="53"/>
      <c r="SDK69" s="53"/>
      <c r="SDL69" s="53"/>
      <c r="SDM69" s="53"/>
      <c r="SDN69" s="53"/>
      <c r="SDO69" s="53"/>
      <c r="SDP69" s="53"/>
      <c r="SDQ69" s="53"/>
      <c r="SDR69" s="53"/>
      <c r="SDS69" s="53"/>
      <c r="SDT69" s="53"/>
      <c r="SDU69" s="53"/>
      <c r="SDV69" s="53"/>
      <c r="SDW69" s="53"/>
      <c r="SDX69" s="53"/>
      <c r="SDY69" s="53"/>
      <c r="SDZ69" s="53"/>
      <c r="SEA69" s="53"/>
      <c r="SEB69" s="53"/>
      <c r="SEC69" s="53"/>
      <c r="SED69" s="53"/>
      <c r="SEE69" s="53"/>
      <c r="SEF69" s="53"/>
      <c r="SEG69" s="53"/>
      <c r="SEH69" s="53"/>
      <c r="SEI69" s="53"/>
      <c r="SEJ69" s="53"/>
      <c r="SEK69" s="53"/>
      <c r="SEL69" s="53"/>
      <c r="SEM69" s="53"/>
      <c r="SEN69" s="53"/>
      <c r="SEO69" s="53"/>
      <c r="SEP69" s="53"/>
      <c r="SEQ69" s="53"/>
      <c r="SER69" s="53"/>
      <c r="SES69" s="53"/>
      <c r="SET69" s="53"/>
      <c r="SEU69" s="53"/>
      <c r="SEV69" s="53"/>
      <c r="SEW69" s="53"/>
      <c r="SEX69" s="53"/>
      <c r="SEY69" s="53"/>
      <c r="SEZ69" s="53"/>
      <c r="SFA69" s="53"/>
      <c r="SFB69" s="53"/>
      <c r="SFC69" s="53"/>
      <c r="SFD69" s="53"/>
      <c r="SFE69" s="53"/>
      <c r="SFF69" s="53"/>
      <c r="SFG69" s="53"/>
      <c r="SFH69" s="53"/>
      <c r="SFI69" s="53"/>
      <c r="SFJ69" s="53"/>
      <c r="SFK69" s="53"/>
      <c r="SFL69" s="53"/>
      <c r="SFM69" s="53"/>
      <c r="SFN69" s="53"/>
      <c r="SFO69" s="53"/>
      <c r="SFP69" s="53"/>
      <c r="SFQ69" s="53"/>
      <c r="SFR69" s="53"/>
      <c r="SFS69" s="53"/>
      <c r="SFT69" s="53"/>
      <c r="SFU69" s="53"/>
      <c r="SFV69" s="53"/>
      <c r="SFW69" s="53"/>
      <c r="SFX69" s="53"/>
      <c r="SFY69" s="53"/>
      <c r="SFZ69" s="53"/>
      <c r="SGA69" s="53"/>
      <c r="SGB69" s="53"/>
      <c r="SGC69" s="53"/>
      <c r="SGD69" s="53"/>
      <c r="SGE69" s="53"/>
      <c r="SGF69" s="53"/>
      <c r="SGG69" s="53"/>
      <c r="SGH69" s="53"/>
      <c r="SGI69" s="53"/>
      <c r="SGJ69" s="53"/>
      <c r="SGK69" s="53"/>
      <c r="SGL69" s="53"/>
      <c r="SGM69" s="53"/>
      <c r="SGN69" s="53"/>
      <c r="SGO69" s="53"/>
      <c r="SGP69" s="53"/>
      <c r="SGQ69" s="53"/>
      <c r="SGR69" s="53"/>
      <c r="SGS69" s="53"/>
      <c r="SGT69" s="53"/>
      <c r="SGU69" s="53"/>
      <c r="SGV69" s="53"/>
      <c r="SGW69" s="53"/>
      <c r="SGX69" s="53"/>
      <c r="SGY69" s="53"/>
      <c r="SGZ69" s="53"/>
      <c r="SHA69" s="53"/>
      <c r="SHB69" s="53"/>
      <c r="SHC69" s="53"/>
      <c r="SHD69" s="53"/>
      <c r="SHE69" s="53"/>
      <c r="SHF69" s="53"/>
      <c r="SHG69" s="53"/>
      <c r="SHH69" s="53"/>
      <c r="SHI69" s="53"/>
      <c r="SHJ69" s="53"/>
      <c r="SHK69" s="53"/>
      <c r="SHL69" s="53"/>
      <c r="SHM69" s="53"/>
      <c r="SHN69" s="53"/>
      <c r="SHO69" s="53"/>
      <c r="SHP69" s="53"/>
      <c r="SHQ69" s="53"/>
      <c r="SHR69" s="53"/>
      <c r="SHS69" s="53"/>
      <c r="SHT69" s="53"/>
      <c r="SHU69" s="53"/>
      <c r="SHV69" s="53"/>
      <c r="SHW69" s="53"/>
      <c r="SHX69" s="53"/>
      <c r="SHY69" s="53"/>
      <c r="SHZ69" s="53"/>
      <c r="SIA69" s="53"/>
      <c r="SIB69" s="53"/>
      <c r="SIC69" s="53"/>
      <c r="SID69" s="53"/>
      <c r="SIE69" s="53"/>
      <c r="SIF69" s="53"/>
      <c r="SIG69" s="53"/>
      <c r="SIH69" s="53"/>
      <c r="SII69" s="53"/>
      <c r="SIJ69" s="53"/>
      <c r="SIK69" s="53"/>
      <c r="SIL69" s="53"/>
      <c r="SIM69" s="53"/>
      <c r="SIN69" s="53"/>
      <c r="SIO69" s="53"/>
      <c r="SIP69" s="53"/>
      <c r="SIQ69" s="53"/>
      <c r="SIR69" s="53"/>
      <c r="SIS69" s="53"/>
      <c r="SIT69" s="53"/>
      <c r="SIU69" s="53"/>
      <c r="SIV69" s="53"/>
      <c r="SIW69" s="53"/>
      <c r="SIX69" s="53"/>
      <c r="SIY69" s="53"/>
      <c r="SIZ69" s="53"/>
      <c r="SJA69" s="53"/>
      <c r="SJB69" s="53"/>
      <c r="SJC69" s="53"/>
      <c r="SJD69" s="53"/>
      <c r="SJE69" s="53"/>
      <c r="SJF69" s="53"/>
      <c r="SJG69" s="53"/>
      <c r="SJH69" s="53"/>
      <c r="SJI69" s="53"/>
      <c r="SJJ69" s="53"/>
      <c r="SJK69" s="53"/>
      <c r="SJL69" s="53"/>
      <c r="SJM69" s="53"/>
      <c r="SJN69" s="53"/>
      <c r="SJO69" s="53"/>
      <c r="SJP69" s="53"/>
      <c r="SJQ69" s="53"/>
      <c r="SJR69" s="53"/>
      <c r="SJS69" s="53"/>
      <c r="SJT69" s="53"/>
      <c r="SJU69" s="53"/>
      <c r="SJV69" s="53"/>
      <c r="SJW69" s="53"/>
      <c r="SJX69" s="53"/>
      <c r="SJY69" s="53"/>
      <c r="SJZ69" s="53"/>
      <c r="SKA69" s="53"/>
      <c r="SKB69" s="53"/>
      <c r="SKC69" s="53"/>
      <c r="SKD69" s="53"/>
      <c r="SKE69" s="53"/>
      <c r="SKF69" s="53"/>
      <c r="SKG69" s="53"/>
      <c r="SKH69" s="53"/>
      <c r="SKI69" s="53"/>
      <c r="SKJ69" s="53"/>
      <c r="SKK69" s="53"/>
      <c r="SKL69" s="53"/>
      <c r="SKM69" s="53"/>
      <c r="SKN69" s="53"/>
      <c r="SKO69" s="53"/>
      <c r="SKP69" s="53"/>
      <c r="SKQ69" s="53"/>
      <c r="SKR69" s="53"/>
      <c r="SKS69" s="53"/>
      <c r="SKT69" s="53"/>
      <c r="SKU69" s="53"/>
      <c r="SKV69" s="53"/>
      <c r="SKW69" s="53"/>
      <c r="SKX69" s="53"/>
      <c r="SKY69" s="53"/>
      <c r="SKZ69" s="53"/>
      <c r="SLA69" s="53"/>
      <c r="SLB69" s="53"/>
      <c r="SLC69" s="53"/>
      <c r="SLD69" s="53"/>
      <c r="SLE69" s="53"/>
      <c r="SLF69" s="53"/>
      <c r="SLG69" s="53"/>
      <c r="SLH69" s="53"/>
      <c r="SLI69" s="53"/>
      <c r="SLJ69" s="53"/>
      <c r="SLK69" s="53"/>
      <c r="SLL69" s="53"/>
      <c r="SLM69" s="53"/>
      <c r="SLN69" s="53"/>
      <c r="SLO69" s="53"/>
      <c r="SLP69" s="53"/>
      <c r="SLQ69" s="53"/>
      <c r="SLR69" s="53"/>
      <c r="SLS69" s="53"/>
      <c r="SLT69" s="53"/>
      <c r="SLU69" s="53"/>
      <c r="SLV69" s="53"/>
      <c r="SLW69" s="53"/>
      <c r="SLX69" s="53"/>
      <c r="SLY69" s="53"/>
      <c r="SLZ69" s="53"/>
      <c r="SMA69" s="53"/>
      <c r="SMB69" s="53"/>
      <c r="SMC69" s="53"/>
      <c r="SMD69" s="53"/>
      <c r="SME69" s="53"/>
      <c r="SMF69" s="53"/>
      <c r="SMG69" s="53"/>
      <c r="SMH69" s="53"/>
      <c r="SMI69" s="53"/>
      <c r="SMJ69" s="53"/>
      <c r="SMK69" s="53"/>
      <c r="SML69" s="53"/>
      <c r="SMM69" s="53"/>
      <c r="SMN69" s="53"/>
      <c r="SMO69" s="53"/>
      <c r="SMP69" s="53"/>
      <c r="SMQ69" s="53"/>
      <c r="SMR69" s="53"/>
      <c r="SMS69" s="53"/>
      <c r="SMT69" s="53"/>
      <c r="SMU69" s="53"/>
      <c r="SMV69" s="53"/>
      <c r="SMW69" s="53"/>
      <c r="SMX69" s="53"/>
      <c r="SMY69" s="53"/>
      <c r="SMZ69" s="53"/>
      <c r="SNA69" s="53"/>
      <c r="SNB69" s="53"/>
      <c r="SNC69" s="53"/>
      <c r="SND69" s="53"/>
      <c r="SNE69" s="53"/>
      <c r="SNF69" s="53"/>
      <c r="SNG69" s="53"/>
      <c r="SNH69" s="53"/>
      <c r="SNI69" s="53"/>
      <c r="SNJ69" s="53"/>
      <c r="SNK69" s="53"/>
      <c r="SNL69" s="53"/>
      <c r="SNM69" s="53"/>
      <c r="SNN69" s="53"/>
      <c r="SNO69" s="53"/>
      <c r="SNP69" s="53"/>
      <c r="SNQ69" s="53"/>
      <c r="SNR69" s="53"/>
      <c r="SNS69" s="53"/>
      <c r="SNT69" s="53"/>
      <c r="SNU69" s="53"/>
      <c r="SNV69" s="53"/>
      <c r="SNW69" s="53"/>
      <c r="SNX69" s="53"/>
      <c r="SNY69" s="53"/>
      <c r="SNZ69" s="53"/>
      <c r="SOA69" s="53"/>
      <c r="SOB69" s="53"/>
      <c r="SOC69" s="53"/>
      <c r="SOD69" s="53"/>
      <c r="SOE69" s="53"/>
      <c r="SOF69" s="53"/>
      <c r="SOG69" s="53"/>
      <c r="SOH69" s="53"/>
      <c r="SOI69" s="53"/>
      <c r="SOJ69" s="53"/>
      <c r="SOK69" s="53"/>
      <c r="SOL69" s="53"/>
      <c r="SOM69" s="53"/>
      <c r="SON69" s="53"/>
      <c r="SOO69" s="53"/>
      <c r="SOP69" s="53"/>
      <c r="SOQ69" s="53"/>
      <c r="SOR69" s="53"/>
      <c r="SOS69" s="53"/>
      <c r="SOT69" s="53"/>
      <c r="SOU69" s="53"/>
      <c r="SOV69" s="53"/>
      <c r="SOW69" s="53"/>
      <c r="SOX69" s="53"/>
      <c r="SOY69" s="53"/>
      <c r="SOZ69" s="53"/>
      <c r="SPA69" s="53"/>
      <c r="SPB69" s="53"/>
      <c r="SPC69" s="53"/>
      <c r="SPD69" s="53"/>
      <c r="SPE69" s="53"/>
      <c r="SPF69" s="53"/>
      <c r="SPG69" s="53"/>
      <c r="SPH69" s="53"/>
      <c r="SPI69" s="53"/>
      <c r="SPJ69" s="53"/>
      <c r="SPK69" s="53"/>
      <c r="SPL69" s="53"/>
      <c r="SPM69" s="53"/>
      <c r="SPN69" s="53"/>
      <c r="SPO69" s="53"/>
      <c r="SPP69" s="53"/>
      <c r="SPQ69" s="53"/>
      <c r="SPR69" s="53"/>
      <c r="SPS69" s="53"/>
      <c r="SPT69" s="53"/>
      <c r="SPU69" s="53"/>
      <c r="SPV69" s="53"/>
      <c r="SPW69" s="53"/>
      <c r="SPX69" s="53"/>
      <c r="SPY69" s="53"/>
      <c r="SPZ69" s="53"/>
      <c r="SQA69" s="53"/>
      <c r="SQB69" s="53"/>
      <c r="SQC69" s="53"/>
      <c r="SQD69" s="53"/>
      <c r="SQE69" s="53"/>
      <c r="SQF69" s="53"/>
      <c r="SQG69" s="53"/>
      <c r="SQH69" s="53"/>
      <c r="SQI69" s="53"/>
      <c r="SQJ69" s="53"/>
      <c r="SQK69" s="53"/>
      <c r="SQL69" s="53"/>
      <c r="SQM69" s="53"/>
      <c r="SQN69" s="53"/>
      <c r="SQO69" s="53"/>
      <c r="SQP69" s="53"/>
      <c r="SQQ69" s="53"/>
      <c r="SQR69" s="53"/>
      <c r="SQS69" s="53"/>
      <c r="SQT69" s="53"/>
      <c r="SQU69" s="53"/>
      <c r="SQV69" s="53"/>
      <c r="SQW69" s="53"/>
      <c r="SQX69" s="53"/>
      <c r="SQY69" s="53"/>
      <c r="SQZ69" s="53"/>
      <c r="SRA69" s="53"/>
      <c r="SRB69" s="53"/>
      <c r="SRC69" s="53"/>
      <c r="SRD69" s="53"/>
      <c r="SRE69" s="53"/>
      <c r="SRF69" s="53"/>
      <c r="SRG69" s="53"/>
      <c r="SRH69" s="53"/>
      <c r="SRI69" s="53"/>
      <c r="SRJ69" s="53"/>
      <c r="SRK69" s="53"/>
      <c r="SRL69" s="53"/>
      <c r="SRM69" s="53"/>
      <c r="SRN69" s="53"/>
      <c r="SRO69" s="53"/>
      <c r="SRP69" s="53"/>
      <c r="SRQ69" s="53"/>
      <c r="SRR69" s="53"/>
      <c r="SRS69" s="53"/>
      <c r="SRT69" s="53"/>
      <c r="SRU69" s="53"/>
      <c r="SRV69" s="53"/>
      <c r="SRW69" s="53"/>
      <c r="SRX69" s="53"/>
      <c r="SRY69" s="53"/>
      <c r="SRZ69" s="53"/>
      <c r="SSA69" s="53"/>
      <c r="SSB69" s="53"/>
      <c r="SSC69" s="53"/>
      <c r="SSD69" s="53"/>
      <c r="SSE69" s="53"/>
      <c r="SSF69" s="53"/>
      <c r="SSG69" s="53"/>
      <c r="SSH69" s="53"/>
      <c r="SSI69" s="53"/>
      <c r="SSJ69" s="53"/>
      <c r="SSK69" s="53"/>
      <c r="SSL69" s="53"/>
      <c r="SSM69" s="53"/>
      <c r="SSN69" s="53"/>
      <c r="SSO69" s="53"/>
      <c r="SSP69" s="53"/>
      <c r="SSQ69" s="53"/>
      <c r="SSR69" s="53"/>
      <c r="SSS69" s="53"/>
      <c r="SST69" s="53"/>
      <c r="SSU69" s="53"/>
      <c r="SSV69" s="53"/>
      <c r="SSW69" s="53"/>
      <c r="SSX69" s="53"/>
      <c r="SSY69" s="53"/>
      <c r="SSZ69" s="53"/>
      <c r="STA69" s="53"/>
      <c r="STB69" s="53"/>
      <c r="STC69" s="53"/>
      <c r="STD69" s="53"/>
      <c r="STE69" s="53"/>
      <c r="STF69" s="53"/>
      <c r="STG69" s="53"/>
      <c r="STH69" s="53"/>
      <c r="STI69" s="53"/>
      <c r="STJ69" s="53"/>
      <c r="STK69" s="53"/>
      <c r="STL69" s="53"/>
      <c r="STM69" s="53"/>
      <c r="STN69" s="53"/>
      <c r="STO69" s="53"/>
      <c r="STP69" s="53"/>
      <c r="STQ69" s="53"/>
      <c r="STR69" s="53"/>
      <c r="STS69" s="53"/>
      <c r="STT69" s="53"/>
      <c r="STU69" s="53"/>
      <c r="STV69" s="53"/>
      <c r="STW69" s="53"/>
      <c r="STX69" s="53"/>
      <c r="STY69" s="53"/>
      <c r="STZ69" s="53"/>
      <c r="SUA69" s="53"/>
      <c r="SUB69" s="53"/>
      <c r="SUC69" s="53"/>
      <c r="SUD69" s="53"/>
      <c r="SUE69" s="53"/>
      <c r="SUF69" s="53"/>
      <c r="SUG69" s="53"/>
      <c r="SUH69" s="53"/>
      <c r="SUI69" s="53"/>
      <c r="SUJ69" s="53"/>
      <c r="SUK69" s="53"/>
      <c r="SUL69" s="53"/>
      <c r="SUM69" s="53"/>
      <c r="SUN69" s="53"/>
      <c r="SUO69" s="53"/>
      <c r="SUP69" s="53"/>
      <c r="SUQ69" s="53"/>
      <c r="SUR69" s="53"/>
      <c r="SUS69" s="53"/>
      <c r="SUT69" s="53"/>
      <c r="SUU69" s="53"/>
      <c r="SUV69" s="53"/>
      <c r="SUW69" s="53"/>
      <c r="SUX69" s="53"/>
      <c r="SUY69" s="53"/>
      <c r="SUZ69" s="53"/>
      <c r="SVA69" s="53"/>
      <c r="SVB69" s="53"/>
      <c r="SVC69" s="53"/>
      <c r="SVD69" s="53"/>
      <c r="SVE69" s="53"/>
      <c r="SVF69" s="53"/>
      <c r="SVG69" s="53"/>
      <c r="SVH69" s="53"/>
      <c r="SVI69" s="53"/>
      <c r="SVJ69" s="53"/>
      <c r="SVK69" s="53"/>
      <c r="SVL69" s="53"/>
      <c r="SVM69" s="53"/>
      <c r="SVN69" s="53"/>
      <c r="SVO69" s="53"/>
      <c r="SVP69" s="53"/>
      <c r="SVQ69" s="53"/>
      <c r="SVR69" s="53"/>
      <c r="SVS69" s="53"/>
      <c r="SVT69" s="53"/>
      <c r="SVU69" s="53"/>
      <c r="SVV69" s="53"/>
      <c r="SVW69" s="53"/>
      <c r="SVX69" s="53"/>
      <c r="SVY69" s="53"/>
      <c r="SVZ69" s="53"/>
      <c r="SWA69" s="53"/>
      <c r="SWB69" s="53"/>
      <c r="SWC69" s="53"/>
      <c r="SWD69" s="53"/>
      <c r="SWE69" s="53"/>
      <c r="SWF69" s="53"/>
      <c r="SWG69" s="53"/>
      <c r="SWH69" s="53"/>
      <c r="SWI69" s="53"/>
      <c r="SWJ69" s="53"/>
      <c r="SWK69" s="53"/>
      <c r="SWL69" s="53"/>
      <c r="SWM69" s="53"/>
      <c r="SWN69" s="53"/>
      <c r="SWO69" s="53"/>
      <c r="SWP69" s="53"/>
      <c r="SWQ69" s="53"/>
      <c r="SWR69" s="53"/>
      <c r="SWS69" s="53"/>
      <c r="SWT69" s="53"/>
      <c r="SWU69" s="53"/>
      <c r="SWV69" s="53"/>
      <c r="SWW69" s="53"/>
      <c r="SWX69" s="53"/>
      <c r="SWY69" s="53"/>
      <c r="SWZ69" s="53"/>
      <c r="SXA69" s="53"/>
      <c r="SXB69" s="53"/>
      <c r="SXC69" s="53"/>
      <c r="SXD69" s="53"/>
      <c r="SXE69" s="53"/>
      <c r="SXF69" s="53"/>
      <c r="SXG69" s="53"/>
      <c r="SXH69" s="53"/>
      <c r="SXI69" s="53"/>
      <c r="SXJ69" s="53"/>
      <c r="SXK69" s="53"/>
      <c r="SXL69" s="53"/>
      <c r="SXM69" s="53"/>
      <c r="SXN69" s="53"/>
      <c r="SXO69" s="53"/>
      <c r="SXP69" s="53"/>
      <c r="SXQ69" s="53"/>
      <c r="SXR69" s="53"/>
      <c r="SXS69" s="53"/>
      <c r="SXT69" s="53"/>
      <c r="SXU69" s="53"/>
      <c r="SXV69" s="53"/>
      <c r="SXW69" s="53"/>
      <c r="SXX69" s="53"/>
      <c r="SXY69" s="53"/>
      <c r="SXZ69" s="53"/>
      <c r="SYA69" s="53"/>
      <c r="SYB69" s="53"/>
      <c r="SYC69" s="53"/>
      <c r="SYD69" s="53"/>
      <c r="SYE69" s="53"/>
      <c r="SYF69" s="53"/>
      <c r="SYG69" s="53"/>
      <c r="SYH69" s="53"/>
      <c r="SYI69" s="53"/>
      <c r="SYJ69" s="53"/>
      <c r="SYK69" s="53"/>
      <c r="SYL69" s="53"/>
      <c r="SYM69" s="53"/>
      <c r="SYN69" s="53"/>
      <c r="SYO69" s="53"/>
      <c r="SYP69" s="53"/>
      <c r="SYQ69" s="53"/>
      <c r="SYR69" s="53"/>
      <c r="SYS69" s="53"/>
      <c r="SYT69" s="53"/>
      <c r="SYU69" s="53"/>
      <c r="SYV69" s="53"/>
      <c r="SYW69" s="53"/>
      <c r="SYX69" s="53"/>
      <c r="SYY69" s="53"/>
      <c r="SYZ69" s="53"/>
      <c r="SZA69" s="53"/>
      <c r="SZB69" s="53"/>
      <c r="SZC69" s="53"/>
      <c r="SZD69" s="53"/>
      <c r="SZE69" s="53"/>
      <c r="SZF69" s="53"/>
      <c r="SZG69" s="53"/>
      <c r="SZH69" s="53"/>
      <c r="SZI69" s="53"/>
      <c r="SZJ69" s="53"/>
      <c r="SZK69" s="53"/>
      <c r="SZL69" s="53"/>
      <c r="SZM69" s="53"/>
      <c r="SZN69" s="53"/>
      <c r="SZO69" s="53"/>
      <c r="SZP69" s="53"/>
      <c r="SZQ69" s="53"/>
      <c r="SZR69" s="53"/>
      <c r="SZS69" s="53"/>
      <c r="SZT69" s="53"/>
      <c r="SZU69" s="53"/>
      <c r="SZV69" s="53"/>
      <c r="SZW69" s="53"/>
      <c r="SZX69" s="53"/>
      <c r="SZY69" s="53"/>
      <c r="SZZ69" s="53"/>
      <c r="TAA69" s="53"/>
      <c r="TAB69" s="53"/>
      <c r="TAC69" s="53"/>
      <c r="TAD69" s="53"/>
      <c r="TAE69" s="53"/>
      <c r="TAF69" s="53"/>
      <c r="TAG69" s="53"/>
      <c r="TAH69" s="53"/>
      <c r="TAI69" s="53"/>
      <c r="TAJ69" s="53"/>
      <c r="TAK69" s="53"/>
      <c r="TAL69" s="53"/>
      <c r="TAM69" s="53"/>
      <c r="TAN69" s="53"/>
      <c r="TAO69" s="53"/>
      <c r="TAP69" s="53"/>
      <c r="TAQ69" s="53"/>
      <c r="TAR69" s="53"/>
      <c r="TAS69" s="53"/>
      <c r="TAT69" s="53"/>
      <c r="TAU69" s="53"/>
      <c r="TAV69" s="53"/>
      <c r="TAW69" s="53"/>
      <c r="TAX69" s="53"/>
      <c r="TAY69" s="53"/>
      <c r="TAZ69" s="53"/>
      <c r="TBA69" s="53"/>
      <c r="TBB69" s="53"/>
      <c r="TBC69" s="53"/>
      <c r="TBD69" s="53"/>
      <c r="TBE69" s="53"/>
      <c r="TBF69" s="53"/>
      <c r="TBG69" s="53"/>
      <c r="TBH69" s="53"/>
      <c r="TBI69" s="53"/>
      <c r="TBJ69" s="53"/>
      <c r="TBK69" s="53"/>
      <c r="TBL69" s="53"/>
      <c r="TBM69" s="53"/>
      <c r="TBN69" s="53"/>
      <c r="TBO69" s="53"/>
      <c r="TBP69" s="53"/>
      <c r="TBQ69" s="53"/>
      <c r="TBR69" s="53"/>
      <c r="TBS69" s="53"/>
      <c r="TBT69" s="53"/>
      <c r="TBU69" s="53"/>
      <c r="TBV69" s="53"/>
      <c r="TBW69" s="53"/>
      <c r="TBX69" s="53"/>
      <c r="TBY69" s="53"/>
      <c r="TBZ69" s="53"/>
      <c r="TCA69" s="53"/>
      <c r="TCB69" s="53"/>
      <c r="TCC69" s="53"/>
      <c r="TCD69" s="53"/>
      <c r="TCE69" s="53"/>
      <c r="TCF69" s="53"/>
      <c r="TCG69" s="53"/>
      <c r="TCH69" s="53"/>
      <c r="TCI69" s="53"/>
      <c r="TCJ69" s="53"/>
      <c r="TCK69" s="53"/>
      <c r="TCL69" s="53"/>
      <c r="TCM69" s="53"/>
      <c r="TCN69" s="53"/>
      <c r="TCO69" s="53"/>
      <c r="TCP69" s="53"/>
      <c r="TCQ69" s="53"/>
      <c r="TCR69" s="53"/>
      <c r="TCS69" s="53"/>
      <c r="TCT69" s="53"/>
      <c r="TCU69" s="53"/>
      <c r="TCV69" s="53"/>
      <c r="TCW69" s="53"/>
      <c r="TCX69" s="53"/>
      <c r="TCY69" s="53"/>
      <c r="TCZ69" s="53"/>
      <c r="TDA69" s="53"/>
      <c r="TDB69" s="53"/>
      <c r="TDC69" s="53"/>
      <c r="TDD69" s="53"/>
      <c r="TDE69" s="53"/>
      <c r="TDF69" s="53"/>
      <c r="TDG69" s="53"/>
      <c r="TDH69" s="53"/>
      <c r="TDI69" s="53"/>
      <c r="TDJ69" s="53"/>
      <c r="TDK69" s="53"/>
      <c r="TDL69" s="53"/>
      <c r="TDM69" s="53"/>
      <c r="TDN69" s="53"/>
      <c r="TDO69" s="53"/>
      <c r="TDP69" s="53"/>
      <c r="TDQ69" s="53"/>
      <c r="TDR69" s="53"/>
      <c r="TDS69" s="53"/>
      <c r="TDT69" s="53"/>
      <c r="TDU69" s="53"/>
      <c r="TDV69" s="53"/>
      <c r="TDW69" s="53"/>
      <c r="TDX69" s="53"/>
      <c r="TDY69" s="53"/>
      <c r="TDZ69" s="53"/>
      <c r="TEA69" s="53"/>
      <c r="TEB69" s="53"/>
      <c r="TEC69" s="53"/>
      <c r="TED69" s="53"/>
      <c r="TEE69" s="53"/>
      <c r="TEF69" s="53"/>
      <c r="TEG69" s="53"/>
      <c r="TEH69" s="53"/>
      <c r="TEI69" s="53"/>
      <c r="TEJ69" s="53"/>
      <c r="TEK69" s="53"/>
      <c r="TEL69" s="53"/>
      <c r="TEM69" s="53"/>
      <c r="TEN69" s="53"/>
      <c r="TEO69" s="53"/>
      <c r="TEP69" s="53"/>
      <c r="TEQ69" s="53"/>
      <c r="TER69" s="53"/>
      <c r="TES69" s="53"/>
      <c r="TET69" s="53"/>
      <c r="TEU69" s="53"/>
      <c r="TEV69" s="53"/>
      <c r="TEW69" s="53"/>
      <c r="TEX69" s="53"/>
      <c r="TEY69" s="53"/>
      <c r="TEZ69" s="53"/>
      <c r="TFA69" s="53"/>
      <c r="TFB69" s="53"/>
      <c r="TFC69" s="53"/>
      <c r="TFD69" s="53"/>
      <c r="TFE69" s="53"/>
      <c r="TFF69" s="53"/>
      <c r="TFG69" s="53"/>
      <c r="TFH69" s="53"/>
      <c r="TFI69" s="53"/>
      <c r="TFJ69" s="53"/>
      <c r="TFK69" s="53"/>
      <c r="TFL69" s="53"/>
      <c r="TFM69" s="53"/>
      <c r="TFN69" s="53"/>
      <c r="TFO69" s="53"/>
      <c r="TFP69" s="53"/>
      <c r="TFQ69" s="53"/>
      <c r="TFR69" s="53"/>
      <c r="TFS69" s="53"/>
      <c r="TFT69" s="53"/>
      <c r="TFU69" s="53"/>
      <c r="TFV69" s="53"/>
      <c r="TFW69" s="53"/>
      <c r="TFX69" s="53"/>
      <c r="TFY69" s="53"/>
      <c r="TFZ69" s="53"/>
      <c r="TGA69" s="53"/>
      <c r="TGB69" s="53"/>
      <c r="TGC69" s="53"/>
      <c r="TGD69" s="53"/>
      <c r="TGE69" s="53"/>
      <c r="TGF69" s="53"/>
      <c r="TGG69" s="53"/>
      <c r="TGH69" s="53"/>
      <c r="TGI69" s="53"/>
      <c r="TGJ69" s="53"/>
      <c r="TGK69" s="53"/>
      <c r="TGL69" s="53"/>
      <c r="TGM69" s="53"/>
      <c r="TGN69" s="53"/>
      <c r="TGO69" s="53"/>
      <c r="TGP69" s="53"/>
      <c r="TGQ69" s="53"/>
      <c r="TGR69" s="53"/>
      <c r="TGS69" s="53"/>
      <c r="TGT69" s="53"/>
      <c r="TGU69" s="53"/>
      <c r="TGV69" s="53"/>
      <c r="TGW69" s="53"/>
      <c r="TGX69" s="53"/>
      <c r="TGY69" s="53"/>
      <c r="TGZ69" s="53"/>
      <c r="THA69" s="53"/>
      <c r="THB69" s="53"/>
      <c r="THC69" s="53"/>
      <c r="THD69" s="53"/>
      <c r="THE69" s="53"/>
      <c r="THF69" s="53"/>
      <c r="THG69" s="53"/>
      <c r="THH69" s="53"/>
      <c r="THI69" s="53"/>
      <c r="THJ69" s="53"/>
      <c r="THK69" s="53"/>
      <c r="THL69" s="53"/>
      <c r="THM69" s="53"/>
      <c r="THN69" s="53"/>
      <c r="THO69" s="53"/>
      <c r="THP69" s="53"/>
      <c r="THQ69" s="53"/>
      <c r="THR69" s="53"/>
      <c r="THS69" s="53"/>
      <c r="THT69" s="53"/>
      <c r="THU69" s="53"/>
      <c r="THV69" s="53"/>
      <c r="THW69" s="53"/>
      <c r="THX69" s="53"/>
      <c r="THY69" s="53"/>
      <c r="THZ69" s="53"/>
      <c r="TIA69" s="53"/>
      <c r="TIB69" s="53"/>
      <c r="TIC69" s="53"/>
      <c r="TID69" s="53"/>
      <c r="TIE69" s="53"/>
      <c r="TIF69" s="53"/>
      <c r="TIG69" s="53"/>
      <c r="TIH69" s="53"/>
      <c r="TII69" s="53"/>
      <c r="TIJ69" s="53"/>
      <c r="TIK69" s="53"/>
      <c r="TIL69" s="53"/>
      <c r="TIM69" s="53"/>
      <c r="TIN69" s="53"/>
      <c r="TIO69" s="53"/>
      <c r="TIP69" s="53"/>
      <c r="TIQ69" s="53"/>
      <c r="TIR69" s="53"/>
      <c r="TIS69" s="53"/>
      <c r="TIT69" s="53"/>
      <c r="TIU69" s="53"/>
      <c r="TIV69" s="53"/>
      <c r="TIW69" s="53"/>
      <c r="TIX69" s="53"/>
      <c r="TIY69" s="53"/>
      <c r="TIZ69" s="53"/>
      <c r="TJA69" s="53"/>
      <c r="TJB69" s="53"/>
      <c r="TJC69" s="53"/>
      <c r="TJD69" s="53"/>
      <c r="TJE69" s="53"/>
      <c r="TJF69" s="53"/>
      <c r="TJG69" s="53"/>
      <c r="TJH69" s="53"/>
      <c r="TJI69" s="53"/>
      <c r="TJJ69" s="53"/>
      <c r="TJK69" s="53"/>
      <c r="TJL69" s="53"/>
      <c r="TJM69" s="53"/>
      <c r="TJN69" s="53"/>
      <c r="TJO69" s="53"/>
      <c r="TJP69" s="53"/>
      <c r="TJQ69" s="53"/>
      <c r="TJR69" s="53"/>
      <c r="TJS69" s="53"/>
      <c r="TJT69" s="53"/>
      <c r="TJU69" s="53"/>
      <c r="TJV69" s="53"/>
      <c r="TJW69" s="53"/>
      <c r="TJX69" s="53"/>
      <c r="TJY69" s="53"/>
      <c r="TJZ69" s="53"/>
      <c r="TKA69" s="53"/>
      <c r="TKB69" s="53"/>
      <c r="TKC69" s="53"/>
      <c r="TKD69" s="53"/>
      <c r="TKE69" s="53"/>
      <c r="TKF69" s="53"/>
      <c r="TKG69" s="53"/>
      <c r="TKH69" s="53"/>
      <c r="TKI69" s="53"/>
      <c r="TKJ69" s="53"/>
      <c r="TKK69" s="53"/>
      <c r="TKL69" s="53"/>
      <c r="TKM69" s="53"/>
      <c r="TKN69" s="53"/>
      <c r="TKO69" s="53"/>
      <c r="TKP69" s="53"/>
      <c r="TKQ69" s="53"/>
      <c r="TKR69" s="53"/>
      <c r="TKS69" s="53"/>
      <c r="TKT69" s="53"/>
      <c r="TKU69" s="53"/>
      <c r="TKV69" s="53"/>
      <c r="TKW69" s="53"/>
      <c r="TKX69" s="53"/>
      <c r="TKY69" s="53"/>
      <c r="TKZ69" s="53"/>
      <c r="TLA69" s="53"/>
      <c r="TLB69" s="53"/>
      <c r="TLC69" s="53"/>
      <c r="TLD69" s="53"/>
      <c r="TLE69" s="53"/>
      <c r="TLF69" s="53"/>
      <c r="TLG69" s="53"/>
      <c r="TLH69" s="53"/>
      <c r="TLI69" s="53"/>
      <c r="TLJ69" s="53"/>
      <c r="TLK69" s="53"/>
      <c r="TLL69" s="53"/>
      <c r="TLM69" s="53"/>
      <c r="TLN69" s="53"/>
      <c r="TLO69" s="53"/>
      <c r="TLP69" s="53"/>
      <c r="TLQ69" s="53"/>
      <c r="TLR69" s="53"/>
      <c r="TLS69" s="53"/>
      <c r="TLT69" s="53"/>
      <c r="TLU69" s="53"/>
      <c r="TLV69" s="53"/>
      <c r="TLW69" s="53"/>
      <c r="TLX69" s="53"/>
      <c r="TLY69" s="53"/>
      <c r="TLZ69" s="53"/>
      <c r="TMA69" s="53"/>
      <c r="TMB69" s="53"/>
      <c r="TMC69" s="53"/>
      <c r="TMD69" s="53"/>
      <c r="TME69" s="53"/>
      <c r="TMF69" s="53"/>
      <c r="TMG69" s="53"/>
      <c r="TMH69" s="53"/>
      <c r="TMI69" s="53"/>
      <c r="TMJ69" s="53"/>
      <c r="TMK69" s="53"/>
      <c r="TML69" s="53"/>
      <c r="TMM69" s="53"/>
      <c r="TMN69" s="53"/>
      <c r="TMO69" s="53"/>
      <c r="TMP69" s="53"/>
      <c r="TMQ69" s="53"/>
      <c r="TMR69" s="53"/>
      <c r="TMS69" s="53"/>
      <c r="TMT69" s="53"/>
      <c r="TMU69" s="53"/>
      <c r="TMV69" s="53"/>
      <c r="TMW69" s="53"/>
      <c r="TMX69" s="53"/>
      <c r="TMY69" s="53"/>
      <c r="TMZ69" s="53"/>
      <c r="TNA69" s="53"/>
      <c r="TNB69" s="53"/>
      <c r="TNC69" s="53"/>
      <c r="TND69" s="53"/>
      <c r="TNE69" s="53"/>
      <c r="TNF69" s="53"/>
      <c r="TNG69" s="53"/>
      <c r="TNH69" s="53"/>
      <c r="TNI69" s="53"/>
      <c r="TNJ69" s="53"/>
      <c r="TNK69" s="53"/>
      <c r="TNL69" s="53"/>
      <c r="TNM69" s="53"/>
      <c r="TNN69" s="53"/>
      <c r="TNO69" s="53"/>
      <c r="TNP69" s="53"/>
      <c r="TNQ69" s="53"/>
      <c r="TNR69" s="53"/>
      <c r="TNS69" s="53"/>
      <c r="TNT69" s="53"/>
      <c r="TNU69" s="53"/>
      <c r="TNV69" s="53"/>
      <c r="TNW69" s="53"/>
      <c r="TNX69" s="53"/>
      <c r="TNY69" s="53"/>
      <c r="TNZ69" s="53"/>
      <c r="TOA69" s="53"/>
      <c r="TOB69" s="53"/>
      <c r="TOC69" s="53"/>
      <c r="TOD69" s="53"/>
      <c r="TOE69" s="53"/>
      <c r="TOF69" s="53"/>
      <c r="TOG69" s="53"/>
      <c r="TOH69" s="53"/>
      <c r="TOI69" s="53"/>
      <c r="TOJ69" s="53"/>
      <c r="TOK69" s="53"/>
      <c r="TOL69" s="53"/>
      <c r="TOM69" s="53"/>
      <c r="TON69" s="53"/>
      <c r="TOO69" s="53"/>
      <c r="TOP69" s="53"/>
      <c r="TOQ69" s="53"/>
      <c r="TOR69" s="53"/>
      <c r="TOS69" s="53"/>
      <c r="TOT69" s="53"/>
      <c r="TOU69" s="53"/>
      <c r="TOV69" s="53"/>
      <c r="TOW69" s="53"/>
      <c r="TOX69" s="53"/>
      <c r="TOY69" s="53"/>
      <c r="TOZ69" s="53"/>
      <c r="TPA69" s="53"/>
      <c r="TPB69" s="53"/>
      <c r="TPC69" s="53"/>
      <c r="TPD69" s="53"/>
      <c r="TPE69" s="53"/>
      <c r="TPF69" s="53"/>
      <c r="TPG69" s="53"/>
      <c r="TPH69" s="53"/>
      <c r="TPI69" s="53"/>
      <c r="TPJ69" s="53"/>
      <c r="TPK69" s="53"/>
      <c r="TPL69" s="53"/>
      <c r="TPM69" s="53"/>
      <c r="TPN69" s="53"/>
      <c r="TPO69" s="53"/>
      <c r="TPP69" s="53"/>
      <c r="TPQ69" s="53"/>
      <c r="TPR69" s="53"/>
      <c r="TPS69" s="53"/>
      <c r="TPT69" s="53"/>
      <c r="TPU69" s="53"/>
      <c r="TPV69" s="53"/>
      <c r="TPW69" s="53"/>
      <c r="TPX69" s="53"/>
      <c r="TPY69" s="53"/>
      <c r="TPZ69" s="53"/>
      <c r="TQA69" s="53"/>
      <c r="TQB69" s="53"/>
      <c r="TQC69" s="53"/>
      <c r="TQD69" s="53"/>
      <c r="TQE69" s="53"/>
      <c r="TQF69" s="53"/>
      <c r="TQG69" s="53"/>
      <c r="TQH69" s="53"/>
      <c r="TQI69" s="53"/>
      <c r="TQJ69" s="53"/>
      <c r="TQK69" s="53"/>
      <c r="TQL69" s="53"/>
      <c r="TQM69" s="53"/>
      <c r="TQN69" s="53"/>
      <c r="TQO69" s="53"/>
      <c r="TQP69" s="53"/>
      <c r="TQQ69" s="53"/>
      <c r="TQR69" s="53"/>
      <c r="TQS69" s="53"/>
      <c r="TQT69" s="53"/>
      <c r="TQU69" s="53"/>
      <c r="TQV69" s="53"/>
      <c r="TQW69" s="53"/>
      <c r="TQX69" s="53"/>
      <c r="TQY69" s="53"/>
      <c r="TQZ69" s="53"/>
      <c r="TRA69" s="53"/>
      <c r="TRB69" s="53"/>
      <c r="TRC69" s="53"/>
      <c r="TRD69" s="53"/>
      <c r="TRE69" s="53"/>
      <c r="TRF69" s="53"/>
      <c r="TRG69" s="53"/>
      <c r="TRH69" s="53"/>
      <c r="TRI69" s="53"/>
      <c r="TRJ69" s="53"/>
      <c r="TRK69" s="53"/>
      <c r="TRL69" s="53"/>
      <c r="TRM69" s="53"/>
      <c r="TRN69" s="53"/>
      <c r="TRO69" s="53"/>
      <c r="TRP69" s="53"/>
      <c r="TRQ69" s="53"/>
      <c r="TRR69" s="53"/>
      <c r="TRS69" s="53"/>
      <c r="TRT69" s="53"/>
      <c r="TRU69" s="53"/>
      <c r="TRV69" s="53"/>
      <c r="TRW69" s="53"/>
      <c r="TRX69" s="53"/>
      <c r="TRY69" s="53"/>
      <c r="TRZ69" s="53"/>
      <c r="TSA69" s="53"/>
      <c r="TSB69" s="53"/>
      <c r="TSC69" s="53"/>
      <c r="TSD69" s="53"/>
      <c r="TSE69" s="53"/>
      <c r="TSF69" s="53"/>
      <c r="TSG69" s="53"/>
      <c r="TSH69" s="53"/>
      <c r="TSI69" s="53"/>
      <c r="TSJ69" s="53"/>
      <c r="TSK69" s="53"/>
      <c r="TSL69" s="53"/>
      <c r="TSM69" s="53"/>
      <c r="TSN69" s="53"/>
      <c r="TSO69" s="53"/>
      <c r="TSP69" s="53"/>
      <c r="TSQ69" s="53"/>
      <c r="TSR69" s="53"/>
      <c r="TSS69" s="53"/>
      <c r="TST69" s="53"/>
      <c r="TSU69" s="53"/>
      <c r="TSV69" s="53"/>
      <c r="TSW69" s="53"/>
      <c r="TSX69" s="53"/>
      <c r="TSY69" s="53"/>
      <c r="TSZ69" s="53"/>
      <c r="TTA69" s="53"/>
      <c r="TTB69" s="53"/>
      <c r="TTC69" s="53"/>
      <c r="TTD69" s="53"/>
      <c r="TTE69" s="53"/>
      <c r="TTF69" s="53"/>
      <c r="TTG69" s="53"/>
      <c r="TTH69" s="53"/>
      <c r="TTI69" s="53"/>
      <c r="TTJ69" s="53"/>
      <c r="TTK69" s="53"/>
      <c r="TTL69" s="53"/>
      <c r="TTM69" s="53"/>
      <c r="TTN69" s="53"/>
      <c r="TTO69" s="53"/>
      <c r="TTP69" s="53"/>
      <c r="TTQ69" s="53"/>
      <c r="TTR69" s="53"/>
      <c r="TTS69" s="53"/>
      <c r="TTT69" s="53"/>
      <c r="TTU69" s="53"/>
      <c r="TTV69" s="53"/>
      <c r="TTW69" s="53"/>
      <c r="TTX69" s="53"/>
      <c r="TTY69" s="53"/>
      <c r="TTZ69" s="53"/>
      <c r="TUA69" s="53"/>
      <c r="TUB69" s="53"/>
      <c r="TUC69" s="53"/>
      <c r="TUD69" s="53"/>
      <c r="TUE69" s="53"/>
      <c r="TUF69" s="53"/>
      <c r="TUG69" s="53"/>
      <c r="TUH69" s="53"/>
      <c r="TUI69" s="53"/>
      <c r="TUJ69" s="53"/>
      <c r="TUK69" s="53"/>
      <c r="TUL69" s="53"/>
      <c r="TUM69" s="53"/>
      <c r="TUN69" s="53"/>
      <c r="TUO69" s="53"/>
      <c r="TUP69" s="53"/>
      <c r="TUQ69" s="53"/>
      <c r="TUR69" s="53"/>
      <c r="TUS69" s="53"/>
      <c r="TUT69" s="53"/>
      <c r="TUU69" s="53"/>
      <c r="TUV69" s="53"/>
      <c r="TUW69" s="53"/>
      <c r="TUX69" s="53"/>
      <c r="TUY69" s="53"/>
      <c r="TUZ69" s="53"/>
      <c r="TVA69" s="53"/>
      <c r="TVB69" s="53"/>
      <c r="TVC69" s="53"/>
      <c r="TVD69" s="53"/>
      <c r="TVE69" s="53"/>
      <c r="TVF69" s="53"/>
      <c r="TVG69" s="53"/>
      <c r="TVH69" s="53"/>
      <c r="TVI69" s="53"/>
      <c r="TVJ69" s="53"/>
      <c r="TVK69" s="53"/>
      <c r="TVL69" s="53"/>
      <c r="TVM69" s="53"/>
      <c r="TVN69" s="53"/>
      <c r="TVO69" s="53"/>
      <c r="TVP69" s="53"/>
      <c r="TVQ69" s="53"/>
      <c r="TVR69" s="53"/>
      <c r="TVS69" s="53"/>
      <c r="TVT69" s="53"/>
      <c r="TVU69" s="53"/>
      <c r="TVV69" s="53"/>
      <c r="TVW69" s="53"/>
      <c r="TVX69" s="53"/>
      <c r="TVY69" s="53"/>
      <c r="TVZ69" s="53"/>
      <c r="TWA69" s="53"/>
      <c r="TWB69" s="53"/>
      <c r="TWC69" s="53"/>
      <c r="TWD69" s="53"/>
      <c r="TWE69" s="53"/>
      <c r="TWF69" s="53"/>
      <c r="TWG69" s="53"/>
      <c r="TWH69" s="53"/>
      <c r="TWI69" s="53"/>
      <c r="TWJ69" s="53"/>
      <c r="TWK69" s="53"/>
      <c r="TWL69" s="53"/>
      <c r="TWM69" s="53"/>
      <c r="TWN69" s="53"/>
      <c r="TWO69" s="53"/>
      <c r="TWP69" s="53"/>
      <c r="TWQ69" s="53"/>
      <c r="TWR69" s="53"/>
      <c r="TWS69" s="53"/>
      <c r="TWT69" s="53"/>
      <c r="TWU69" s="53"/>
      <c r="TWV69" s="53"/>
      <c r="TWW69" s="53"/>
      <c r="TWX69" s="53"/>
      <c r="TWY69" s="53"/>
      <c r="TWZ69" s="53"/>
      <c r="TXA69" s="53"/>
      <c r="TXB69" s="53"/>
      <c r="TXC69" s="53"/>
      <c r="TXD69" s="53"/>
      <c r="TXE69" s="53"/>
      <c r="TXF69" s="53"/>
      <c r="TXG69" s="53"/>
      <c r="TXH69" s="53"/>
      <c r="TXI69" s="53"/>
      <c r="TXJ69" s="53"/>
      <c r="TXK69" s="53"/>
      <c r="TXL69" s="53"/>
      <c r="TXM69" s="53"/>
      <c r="TXN69" s="53"/>
      <c r="TXO69" s="53"/>
      <c r="TXP69" s="53"/>
      <c r="TXQ69" s="53"/>
      <c r="TXR69" s="53"/>
      <c r="TXS69" s="53"/>
      <c r="TXT69" s="53"/>
      <c r="TXU69" s="53"/>
      <c r="TXV69" s="53"/>
      <c r="TXW69" s="53"/>
      <c r="TXX69" s="53"/>
      <c r="TXY69" s="53"/>
      <c r="TXZ69" s="53"/>
      <c r="TYA69" s="53"/>
      <c r="TYB69" s="53"/>
      <c r="TYC69" s="53"/>
      <c r="TYD69" s="53"/>
      <c r="TYE69" s="53"/>
      <c r="TYF69" s="53"/>
      <c r="TYG69" s="53"/>
      <c r="TYH69" s="53"/>
      <c r="TYI69" s="53"/>
      <c r="TYJ69" s="53"/>
      <c r="TYK69" s="53"/>
      <c r="TYL69" s="53"/>
      <c r="TYM69" s="53"/>
      <c r="TYN69" s="53"/>
      <c r="TYO69" s="53"/>
      <c r="TYP69" s="53"/>
      <c r="TYQ69" s="53"/>
      <c r="TYR69" s="53"/>
      <c r="TYS69" s="53"/>
      <c r="TYT69" s="53"/>
      <c r="TYU69" s="53"/>
      <c r="TYV69" s="53"/>
      <c r="TYW69" s="53"/>
      <c r="TYX69" s="53"/>
      <c r="TYY69" s="53"/>
      <c r="TYZ69" s="53"/>
      <c r="TZA69" s="53"/>
      <c r="TZB69" s="53"/>
      <c r="TZC69" s="53"/>
      <c r="TZD69" s="53"/>
      <c r="TZE69" s="53"/>
      <c r="TZF69" s="53"/>
      <c r="TZG69" s="53"/>
      <c r="TZH69" s="53"/>
      <c r="TZI69" s="53"/>
      <c r="TZJ69" s="53"/>
      <c r="TZK69" s="53"/>
      <c r="TZL69" s="53"/>
      <c r="TZM69" s="53"/>
      <c r="TZN69" s="53"/>
      <c r="TZO69" s="53"/>
      <c r="TZP69" s="53"/>
      <c r="TZQ69" s="53"/>
      <c r="TZR69" s="53"/>
      <c r="TZS69" s="53"/>
      <c r="TZT69" s="53"/>
      <c r="TZU69" s="53"/>
      <c r="TZV69" s="53"/>
      <c r="TZW69" s="53"/>
      <c r="TZX69" s="53"/>
      <c r="TZY69" s="53"/>
      <c r="TZZ69" s="53"/>
      <c r="UAA69" s="53"/>
      <c r="UAB69" s="53"/>
      <c r="UAC69" s="53"/>
      <c r="UAD69" s="53"/>
      <c r="UAE69" s="53"/>
      <c r="UAF69" s="53"/>
      <c r="UAG69" s="53"/>
      <c r="UAH69" s="53"/>
      <c r="UAI69" s="53"/>
      <c r="UAJ69" s="53"/>
      <c r="UAK69" s="53"/>
      <c r="UAL69" s="53"/>
      <c r="UAM69" s="53"/>
      <c r="UAN69" s="53"/>
      <c r="UAO69" s="53"/>
      <c r="UAP69" s="53"/>
      <c r="UAQ69" s="53"/>
      <c r="UAR69" s="53"/>
      <c r="UAS69" s="53"/>
      <c r="UAT69" s="53"/>
      <c r="UAU69" s="53"/>
      <c r="UAV69" s="53"/>
      <c r="UAW69" s="53"/>
      <c r="UAX69" s="53"/>
      <c r="UAY69" s="53"/>
      <c r="UAZ69" s="53"/>
      <c r="UBA69" s="53"/>
      <c r="UBB69" s="53"/>
      <c r="UBC69" s="53"/>
      <c r="UBD69" s="53"/>
      <c r="UBE69" s="53"/>
      <c r="UBF69" s="53"/>
      <c r="UBG69" s="53"/>
      <c r="UBH69" s="53"/>
      <c r="UBI69" s="53"/>
      <c r="UBJ69" s="53"/>
      <c r="UBK69" s="53"/>
      <c r="UBL69" s="53"/>
      <c r="UBM69" s="53"/>
      <c r="UBN69" s="53"/>
      <c r="UBO69" s="53"/>
      <c r="UBP69" s="53"/>
      <c r="UBQ69" s="53"/>
      <c r="UBR69" s="53"/>
      <c r="UBS69" s="53"/>
      <c r="UBT69" s="53"/>
      <c r="UBU69" s="53"/>
      <c r="UBV69" s="53"/>
      <c r="UBW69" s="53"/>
      <c r="UBX69" s="53"/>
      <c r="UBY69" s="53"/>
      <c r="UBZ69" s="53"/>
      <c r="UCA69" s="53"/>
      <c r="UCB69" s="53"/>
      <c r="UCC69" s="53"/>
      <c r="UCD69" s="53"/>
      <c r="UCE69" s="53"/>
      <c r="UCF69" s="53"/>
      <c r="UCG69" s="53"/>
      <c r="UCH69" s="53"/>
      <c r="UCI69" s="53"/>
      <c r="UCJ69" s="53"/>
      <c r="UCK69" s="53"/>
      <c r="UCL69" s="53"/>
      <c r="UCM69" s="53"/>
      <c r="UCN69" s="53"/>
      <c r="UCO69" s="53"/>
      <c r="UCP69" s="53"/>
      <c r="UCQ69" s="53"/>
      <c r="UCR69" s="53"/>
      <c r="UCS69" s="53"/>
      <c r="UCT69" s="53"/>
      <c r="UCU69" s="53"/>
      <c r="UCV69" s="53"/>
      <c r="UCW69" s="53"/>
      <c r="UCX69" s="53"/>
      <c r="UCY69" s="53"/>
      <c r="UCZ69" s="53"/>
      <c r="UDA69" s="53"/>
      <c r="UDB69" s="53"/>
      <c r="UDC69" s="53"/>
      <c r="UDD69" s="53"/>
      <c r="UDE69" s="53"/>
      <c r="UDF69" s="53"/>
      <c r="UDG69" s="53"/>
      <c r="UDH69" s="53"/>
      <c r="UDI69" s="53"/>
      <c r="UDJ69" s="53"/>
      <c r="UDK69" s="53"/>
      <c r="UDL69" s="53"/>
      <c r="UDM69" s="53"/>
      <c r="UDN69" s="53"/>
      <c r="UDO69" s="53"/>
      <c r="UDP69" s="53"/>
      <c r="UDQ69" s="53"/>
      <c r="UDR69" s="53"/>
      <c r="UDS69" s="53"/>
      <c r="UDT69" s="53"/>
      <c r="UDU69" s="53"/>
      <c r="UDV69" s="53"/>
      <c r="UDW69" s="53"/>
      <c r="UDX69" s="53"/>
      <c r="UDY69" s="53"/>
      <c r="UDZ69" s="53"/>
      <c r="UEA69" s="53"/>
      <c r="UEB69" s="53"/>
      <c r="UEC69" s="53"/>
      <c r="UED69" s="53"/>
      <c r="UEE69" s="53"/>
      <c r="UEF69" s="53"/>
      <c r="UEG69" s="53"/>
      <c r="UEH69" s="53"/>
      <c r="UEI69" s="53"/>
      <c r="UEJ69" s="53"/>
      <c r="UEK69" s="53"/>
      <c r="UEL69" s="53"/>
      <c r="UEM69" s="53"/>
      <c r="UEN69" s="53"/>
      <c r="UEO69" s="53"/>
      <c r="UEP69" s="53"/>
      <c r="UEQ69" s="53"/>
      <c r="UER69" s="53"/>
      <c r="UES69" s="53"/>
      <c r="UET69" s="53"/>
      <c r="UEU69" s="53"/>
      <c r="UEV69" s="53"/>
      <c r="UEW69" s="53"/>
      <c r="UEX69" s="53"/>
      <c r="UEY69" s="53"/>
      <c r="UEZ69" s="53"/>
      <c r="UFA69" s="53"/>
      <c r="UFB69" s="53"/>
      <c r="UFC69" s="53"/>
      <c r="UFD69" s="53"/>
      <c r="UFE69" s="53"/>
      <c r="UFF69" s="53"/>
      <c r="UFG69" s="53"/>
      <c r="UFH69" s="53"/>
      <c r="UFI69" s="53"/>
      <c r="UFJ69" s="53"/>
      <c r="UFK69" s="53"/>
      <c r="UFL69" s="53"/>
      <c r="UFM69" s="53"/>
      <c r="UFN69" s="53"/>
      <c r="UFO69" s="53"/>
      <c r="UFP69" s="53"/>
      <c r="UFQ69" s="53"/>
      <c r="UFR69" s="53"/>
      <c r="UFS69" s="53"/>
      <c r="UFT69" s="53"/>
      <c r="UFU69" s="53"/>
      <c r="UFV69" s="53"/>
      <c r="UFW69" s="53"/>
      <c r="UFX69" s="53"/>
      <c r="UFY69" s="53"/>
      <c r="UFZ69" s="53"/>
      <c r="UGA69" s="53"/>
      <c r="UGB69" s="53"/>
      <c r="UGC69" s="53"/>
      <c r="UGD69" s="53"/>
      <c r="UGE69" s="53"/>
      <c r="UGF69" s="53"/>
      <c r="UGG69" s="53"/>
      <c r="UGH69" s="53"/>
      <c r="UGI69" s="53"/>
      <c r="UGJ69" s="53"/>
      <c r="UGK69" s="53"/>
      <c r="UGL69" s="53"/>
      <c r="UGM69" s="53"/>
      <c r="UGN69" s="53"/>
      <c r="UGO69" s="53"/>
      <c r="UGP69" s="53"/>
      <c r="UGQ69" s="53"/>
      <c r="UGR69" s="53"/>
      <c r="UGS69" s="53"/>
      <c r="UGT69" s="53"/>
      <c r="UGU69" s="53"/>
      <c r="UGV69" s="53"/>
      <c r="UGW69" s="53"/>
      <c r="UGX69" s="53"/>
      <c r="UGY69" s="53"/>
      <c r="UGZ69" s="53"/>
      <c r="UHA69" s="53"/>
      <c r="UHB69" s="53"/>
      <c r="UHC69" s="53"/>
      <c r="UHD69" s="53"/>
      <c r="UHE69" s="53"/>
      <c r="UHF69" s="53"/>
      <c r="UHG69" s="53"/>
      <c r="UHH69" s="53"/>
      <c r="UHI69" s="53"/>
      <c r="UHJ69" s="53"/>
      <c r="UHK69" s="53"/>
      <c r="UHL69" s="53"/>
      <c r="UHM69" s="53"/>
      <c r="UHN69" s="53"/>
      <c r="UHO69" s="53"/>
      <c r="UHP69" s="53"/>
      <c r="UHQ69" s="53"/>
      <c r="UHR69" s="53"/>
      <c r="UHS69" s="53"/>
      <c r="UHT69" s="53"/>
      <c r="UHU69" s="53"/>
      <c r="UHV69" s="53"/>
      <c r="UHW69" s="53"/>
      <c r="UHX69" s="53"/>
      <c r="UHY69" s="53"/>
      <c r="UHZ69" s="53"/>
      <c r="UIA69" s="53"/>
      <c r="UIB69" s="53"/>
      <c r="UIC69" s="53"/>
      <c r="UID69" s="53"/>
      <c r="UIE69" s="53"/>
      <c r="UIF69" s="53"/>
      <c r="UIG69" s="53"/>
      <c r="UIH69" s="53"/>
      <c r="UII69" s="53"/>
      <c r="UIJ69" s="53"/>
      <c r="UIK69" s="53"/>
      <c r="UIL69" s="53"/>
      <c r="UIM69" s="53"/>
      <c r="UIN69" s="53"/>
      <c r="UIO69" s="53"/>
      <c r="UIP69" s="53"/>
      <c r="UIQ69" s="53"/>
      <c r="UIR69" s="53"/>
      <c r="UIS69" s="53"/>
      <c r="UIT69" s="53"/>
      <c r="UIU69" s="53"/>
      <c r="UIV69" s="53"/>
      <c r="UIW69" s="53"/>
      <c r="UIX69" s="53"/>
      <c r="UIY69" s="53"/>
      <c r="UIZ69" s="53"/>
      <c r="UJA69" s="53"/>
      <c r="UJB69" s="53"/>
      <c r="UJC69" s="53"/>
      <c r="UJD69" s="53"/>
      <c r="UJE69" s="53"/>
      <c r="UJF69" s="53"/>
      <c r="UJG69" s="53"/>
      <c r="UJH69" s="53"/>
      <c r="UJI69" s="53"/>
      <c r="UJJ69" s="53"/>
      <c r="UJK69" s="53"/>
      <c r="UJL69" s="53"/>
      <c r="UJM69" s="53"/>
      <c r="UJN69" s="53"/>
      <c r="UJO69" s="53"/>
      <c r="UJP69" s="53"/>
      <c r="UJQ69" s="53"/>
      <c r="UJR69" s="53"/>
      <c r="UJS69" s="53"/>
      <c r="UJT69" s="53"/>
      <c r="UJU69" s="53"/>
      <c r="UJV69" s="53"/>
      <c r="UJW69" s="53"/>
      <c r="UJX69" s="53"/>
      <c r="UJY69" s="53"/>
      <c r="UJZ69" s="53"/>
      <c r="UKA69" s="53"/>
      <c r="UKB69" s="53"/>
      <c r="UKC69" s="53"/>
      <c r="UKD69" s="53"/>
      <c r="UKE69" s="53"/>
      <c r="UKF69" s="53"/>
      <c r="UKG69" s="53"/>
      <c r="UKH69" s="53"/>
      <c r="UKI69" s="53"/>
      <c r="UKJ69" s="53"/>
      <c r="UKK69" s="53"/>
      <c r="UKL69" s="53"/>
      <c r="UKM69" s="53"/>
      <c r="UKN69" s="53"/>
      <c r="UKO69" s="53"/>
      <c r="UKP69" s="53"/>
      <c r="UKQ69" s="53"/>
      <c r="UKR69" s="53"/>
      <c r="UKS69" s="53"/>
      <c r="UKT69" s="53"/>
      <c r="UKU69" s="53"/>
      <c r="UKV69" s="53"/>
      <c r="UKW69" s="53"/>
      <c r="UKX69" s="53"/>
      <c r="UKY69" s="53"/>
      <c r="UKZ69" s="53"/>
      <c r="ULA69" s="53"/>
      <c r="ULB69" s="53"/>
      <c r="ULC69" s="53"/>
      <c r="ULD69" s="53"/>
      <c r="ULE69" s="53"/>
      <c r="ULF69" s="53"/>
      <c r="ULG69" s="53"/>
      <c r="ULH69" s="53"/>
      <c r="ULI69" s="53"/>
      <c r="ULJ69" s="53"/>
      <c r="ULK69" s="53"/>
      <c r="ULL69" s="53"/>
      <c r="ULM69" s="53"/>
      <c r="ULN69" s="53"/>
      <c r="ULO69" s="53"/>
      <c r="ULP69" s="53"/>
      <c r="ULQ69" s="53"/>
      <c r="ULR69" s="53"/>
      <c r="ULS69" s="53"/>
      <c r="ULT69" s="53"/>
      <c r="ULU69" s="53"/>
      <c r="ULV69" s="53"/>
      <c r="ULW69" s="53"/>
      <c r="ULX69" s="53"/>
      <c r="ULY69" s="53"/>
      <c r="ULZ69" s="53"/>
      <c r="UMA69" s="53"/>
      <c r="UMB69" s="53"/>
      <c r="UMC69" s="53"/>
      <c r="UMD69" s="53"/>
      <c r="UME69" s="53"/>
      <c r="UMF69" s="53"/>
      <c r="UMG69" s="53"/>
      <c r="UMH69" s="53"/>
      <c r="UMI69" s="53"/>
      <c r="UMJ69" s="53"/>
      <c r="UMK69" s="53"/>
      <c r="UML69" s="53"/>
      <c r="UMM69" s="53"/>
      <c r="UMN69" s="53"/>
      <c r="UMO69" s="53"/>
      <c r="UMP69" s="53"/>
      <c r="UMQ69" s="53"/>
      <c r="UMR69" s="53"/>
      <c r="UMS69" s="53"/>
      <c r="UMT69" s="53"/>
      <c r="UMU69" s="53"/>
      <c r="UMV69" s="53"/>
      <c r="UMW69" s="53"/>
      <c r="UMX69" s="53"/>
      <c r="UMY69" s="53"/>
      <c r="UMZ69" s="53"/>
      <c r="UNA69" s="53"/>
      <c r="UNB69" s="53"/>
      <c r="UNC69" s="53"/>
      <c r="UND69" s="53"/>
      <c r="UNE69" s="53"/>
      <c r="UNF69" s="53"/>
      <c r="UNG69" s="53"/>
      <c r="UNH69" s="53"/>
      <c r="UNI69" s="53"/>
      <c r="UNJ69" s="53"/>
      <c r="UNK69" s="53"/>
      <c r="UNL69" s="53"/>
      <c r="UNM69" s="53"/>
      <c r="UNN69" s="53"/>
      <c r="UNO69" s="53"/>
      <c r="UNP69" s="53"/>
      <c r="UNQ69" s="53"/>
      <c r="UNR69" s="53"/>
      <c r="UNS69" s="53"/>
      <c r="UNT69" s="53"/>
      <c r="UNU69" s="53"/>
      <c r="UNV69" s="53"/>
      <c r="UNW69" s="53"/>
      <c r="UNX69" s="53"/>
      <c r="UNY69" s="53"/>
      <c r="UNZ69" s="53"/>
      <c r="UOA69" s="53"/>
      <c r="UOB69" s="53"/>
      <c r="UOC69" s="53"/>
      <c r="UOD69" s="53"/>
      <c r="UOE69" s="53"/>
      <c r="UOF69" s="53"/>
      <c r="UOG69" s="53"/>
      <c r="UOH69" s="53"/>
      <c r="UOI69" s="53"/>
      <c r="UOJ69" s="53"/>
      <c r="UOK69" s="53"/>
      <c r="UOL69" s="53"/>
      <c r="UOM69" s="53"/>
      <c r="UON69" s="53"/>
      <c r="UOO69" s="53"/>
      <c r="UOP69" s="53"/>
      <c r="UOQ69" s="53"/>
      <c r="UOR69" s="53"/>
      <c r="UOS69" s="53"/>
      <c r="UOT69" s="53"/>
      <c r="UOU69" s="53"/>
      <c r="UOV69" s="53"/>
      <c r="UOW69" s="53"/>
      <c r="UOX69" s="53"/>
      <c r="UOY69" s="53"/>
      <c r="UOZ69" s="53"/>
      <c r="UPA69" s="53"/>
      <c r="UPB69" s="53"/>
      <c r="UPC69" s="53"/>
      <c r="UPD69" s="53"/>
      <c r="UPE69" s="53"/>
      <c r="UPF69" s="53"/>
      <c r="UPG69" s="53"/>
      <c r="UPH69" s="53"/>
      <c r="UPI69" s="53"/>
      <c r="UPJ69" s="53"/>
      <c r="UPK69" s="53"/>
      <c r="UPL69" s="53"/>
      <c r="UPM69" s="53"/>
      <c r="UPN69" s="53"/>
      <c r="UPO69" s="53"/>
      <c r="UPP69" s="53"/>
      <c r="UPQ69" s="53"/>
      <c r="UPR69" s="53"/>
      <c r="UPS69" s="53"/>
      <c r="UPT69" s="53"/>
      <c r="UPU69" s="53"/>
      <c r="UPV69" s="53"/>
      <c r="UPW69" s="53"/>
      <c r="UPX69" s="53"/>
      <c r="UPY69" s="53"/>
      <c r="UPZ69" s="53"/>
      <c r="UQA69" s="53"/>
      <c r="UQB69" s="53"/>
      <c r="UQC69" s="53"/>
      <c r="UQD69" s="53"/>
      <c r="UQE69" s="53"/>
      <c r="UQF69" s="53"/>
      <c r="UQG69" s="53"/>
      <c r="UQH69" s="53"/>
      <c r="UQI69" s="53"/>
      <c r="UQJ69" s="53"/>
      <c r="UQK69" s="53"/>
      <c r="UQL69" s="53"/>
      <c r="UQM69" s="53"/>
      <c r="UQN69" s="53"/>
      <c r="UQO69" s="53"/>
      <c r="UQP69" s="53"/>
      <c r="UQQ69" s="53"/>
      <c r="UQR69" s="53"/>
      <c r="UQS69" s="53"/>
      <c r="UQT69" s="53"/>
      <c r="UQU69" s="53"/>
      <c r="UQV69" s="53"/>
      <c r="UQW69" s="53"/>
      <c r="UQX69" s="53"/>
      <c r="UQY69" s="53"/>
      <c r="UQZ69" s="53"/>
      <c r="URA69" s="53"/>
      <c r="URB69" s="53"/>
      <c r="URC69" s="53"/>
      <c r="URD69" s="53"/>
      <c r="URE69" s="53"/>
      <c r="URF69" s="53"/>
      <c r="URG69" s="53"/>
      <c r="URH69" s="53"/>
      <c r="URI69" s="53"/>
      <c r="URJ69" s="53"/>
      <c r="URK69" s="53"/>
      <c r="URL69" s="53"/>
      <c r="URM69" s="53"/>
      <c r="URN69" s="53"/>
      <c r="URO69" s="53"/>
      <c r="URP69" s="53"/>
      <c r="URQ69" s="53"/>
      <c r="URR69" s="53"/>
      <c r="URS69" s="53"/>
      <c r="URT69" s="53"/>
      <c r="URU69" s="53"/>
      <c r="URV69" s="53"/>
      <c r="URW69" s="53"/>
      <c r="URX69" s="53"/>
      <c r="URY69" s="53"/>
      <c r="URZ69" s="53"/>
      <c r="USA69" s="53"/>
      <c r="USB69" s="53"/>
      <c r="USC69" s="53"/>
      <c r="USD69" s="53"/>
      <c r="USE69" s="53"/>
      <c r="USF69" s="53"/>
      <c r="USG69" s="53"/>
      <c r="USH69" s="53"/>
      <c r="USI69" s="53"/>
      <c r="USJ69" s="53"/>
      <c r="USK69" s="53"/>
      <c r="USL69" s="53"/>
      <c r="USM69" s="53"/>
      <c r="USN69" s="53"/>
      <c r="USO69" s="53"/>
      <c r="USP69" s="53"/>
      <c r="USQ69" s="53"/>
      <c r="USR69" s="53"/>
      <c r="USS69" s="53"/>
      <c r="UST69" s="53"/>
      <c r="USU69" s="53"/>
      <c r="USV69" s="53"/>
      <c r="USW69" s="53"/>
      <c r="USX69" s="53"/>
      <c r="USY69" s="53"/>
      <c r="USZ69" s="53"/>
      <c r="UTA69" s="53"/>
      <c r="UTB69" s="53"/>
      <c r="UTC69" s="53"/>
      <c r="UTD69" s="53"/>
      <c r="UTE69" s="53"/>
      <c r="UTF69" s="53"/>
      <c r="UTG69" s="53"/>
      <c r="UTH69" s="53"/>
      <c r="UTI69" s="53"/>
      <c r="UTJ69" s="53"/>
      <c r="UTK69" s="53"/>
      <c r="UTL69" s="53"/>
      <c r="UTM69" s="53"/>
      <c r="UTN69" s="53"/>
      <c r="UTO69" s="53"/>
      <c r="UTP69" s="53"/>
      <c r="UTQ69" s="53"/>
      <c r="UTR69" s="53"/>
      <c r="UTS69" s="53"/>
      <c r="UTT69" s="53"/>
      <c r="UTU69" s="53"/>
      <c r="UTV69" s="53"/>
      <c r="UTW69" s="53"/>
      <c r="UTX69" s="53"/>
      <c r="UTY69" s="53"/>
      <c r="UTZ69" s="53"/>
      <c r="UUA69" s="53"/>
      <c r="UUB69" s="53"/>
      <c r="UUC69" s="53"/>
      <c r="UUD69" s="53"/>
      <c r="UUE69" s="53"/>
      <c r="UUF69" s="53"/>
      <c r="UUG69" s="53"/>
      <c r="UUH69" s="53"/>
      <c r="UUI69" s="53"/>
      <c r="UUJ69" s="53"/>
      <c r="UUK69" s="53"/>
      <c r="UUL69" s="53"/>
      <c r="UUM69" s="53"/>
      <c r="UUN69" s="53"/>
      <c r="UUO69" s="53"/>
      <c r="UUP69" s="53"/>
      <c r="UUQ69" s="53"/>
      <c r="UUR69" s="53"/>
      <c r="UUS69" s="53"/>
      <c r="UUT69" s="53"/>
      <c r="UUU69" s="53"/>
      <c r="UUV69" s="53"/>
      <c r="UUW69" s="53"/>
      <c r="UUX69" s="53"/>
      <c r="UUY69" s="53"/>
      <c r="UUZ69" s="53"/>
      <c r="UVA69" s="53"/>
      <c r="UVB69" s="53"/>
      <c r="UVC69" s="53"/>
      <c r="UVD69" s="53"/>
      <c r="UVE69" s="53"/>
      <c r="UVF69" s="53"/>
      <c r="UVG69" s="53"/>
      <c r="UVH69" s="53"/>
      <c r="UVI69" s="53"/>
      <c r="UVJ69" s="53"/>
      <c r="UVK69" s="53"/>
      <c r="UVL69" s="53"/>
      <c r="UVM69" s="53"/>
      <c r="UVN69" s="53"/>
      <c r="UVO69" s="53"/>
      <c r="UVP69" s="53"/>
      <c r="UVQ69" s="53"/>
      <c r="UVR69" s="53"/>
      <c r="UVS69" s="53"/>
      <c r="UVT69" s="53"/>
      <c r="UVU69" s="53"/>
      <c r="UVV69" s="53"/>
      <c r="UVW69" s="53"/>
      <c r="UVX69" s="53"/>
      <c r="UVY69" s="53"/>
      <c r="UVZ69" s="53"/>
      <c r="UWA69" s="53"/>
      <c r="UWB69" s="53"/>
      <c r="UWC69" s="53"/>
      <c r="UWD69" s="53"/>
      <c r="UWE69" s="53"/>
      <c r="UWF69" s="53"/>
      <c r="UWG69" s="53"/>
      <c r="UWH69" s="53"/>
      <c r="UWI69" s="53"/>
      <c r="UWJ69" s="53"/>
      <c r="UWK69" s="53"/>
      <c r="UWL69" s="53"/>
      <c r="UWM69" s="53"/>
      <c r="UWN69" s="53"/>
      <c r="UWO69" s="53"/>
      <c r="UWP69" s="53"/>
      <c r="UWQ69" s="53"/>
      <c r="UWR69" s="53"/>
      <c r="UWS69" s="53"/>
      <c r="UWT69" s="53"/>
      <c r="UWU69" s="53"/>
      <c r="UWV69" s="53"/>
      <c r="UWW69" s="53"/>
      <c r="UWX69" s="53"/>
      <c r="UWY69" s="53"/>
      <c r="UWZ69" s="53"/>
      <c r="UXA69" s="53"/>
      <c r="UXB69" s="53"/>
      <c r="UXC69" s="53"/>
      <c r="UXD69" s="53"/>
      <c r="UXE69" s="53"/>
      <c r="UXF69" s="53"/>
      <c r="UXG69" s="53"/>
      <c r="UXH69" s="53"/>
      <c r="UXI69" s="53"/>
      <c r="UXJ69" s="53"/>
      <c r="UXK69" s="53"/>
      <c r="UXL69" s="53"/>
      <c r="UXM69" s="53"/>
      <c r="UXN69" s="53"/>
      <c r="UXO69" s="53"/>
      <c r="UXP69" s="53"/>
      <c r="UXQ69" s="53"/>
      <c r="UXR69" s="53"/>
      <c r="UXS69" s="53"/>
      <c r="UXT69" s="53"/>
      <c r="UXU69" s="53"/>
      <c r="UXV69" s="53"/>
      <c r="UXW69" s="53"/>
      <c r="UXX69" s="53"/>
      <c r="UXY69" s="53"/>
      <c r="UXZ69" s="53"/>
      <c r="UYA69" s="53"/>
      <c r="UYB69" s="53"/>
      <c r="UYC69" s="53"/>
      <c r="UYD69" s="53"/>
      <c r="UYE69" s="53"/>
      <c r="UYF69" s="53"/>
      <c r="UYG69" s="53"/>
      <c r="UYH69" s="53"/>
      <c r="UYI69" s="53"/>
      <c r="UYJ69" s="53"/>
      <c r="UYK69" s="53"/>
      <c r="UYL69" s="53"/>
      <c r="UYM69" s="53"/>
      <c r="UYN69" s="53"/>
      <c r="UYO69" s="53"/>
      <c r="UYP69" s="53"/>
      <c r="UYQ69" s="53"/>
      <c r="UYR69" s="53"/>
      <c r="UYS69" s="53"/>
      <c r="UYT69" s="53"/>
      <c r="UYU69" s="53"/>
      <c r="UYV69" s="53"/>
      <c r="UYW69" s="53"/>
      <c r="UYX69" s="53"/>
      <c r="UYY69" s="53"/>
      <c r="UYZ69" s="53"/>
      <c r="UZA69" s="53"/>
      <c r="UZB69" s="53"/>
      <c r="UZC69" s="53"/>
      <c r="UZD69" s="53"/>
      <c r="UZE69" s="53"/>
      <c r="UZF69" s="53"/>
      <c r="UZG69" s="53"/>
      <c r="UZH69" s="53"/>
      <c r="UZI69" s="53"/>
      <c r="UZJ69" s="53"/>
      <c r="UZK69" s="53"/>
      <c r="UZL69" s="53"/>
      <c r="UZM69" s="53"/>
      <c r="UZN69" s="53"/>
      <c r="UZO69" s="53"/>
      <c r="UZP69" s="53"/>
      <c r="UZQ69" s="53"/>
      <c r="UZR69" s="53"/>
      <c r="UZS69" s="53"/>
      <c r="UZT69" s="53"/>
      <c r="UZU69" s="53"/>
      <c r="UZV69" s="53"/>
      <c r="UZW69" s="53"/>
      <c r="UZX69" s="53"/>
      <c r="UZY69" s="53"/>
      <c r="UZZ69" s="53"/>
      <c r="VAA69" s="53"/>
      <c r="VAB69" s="53"/>
      <c r="VAC69" s="53"/>
      <c r="VAD69" s="53"/>
      <c r="VAE69" s="53"/>
      <c r="VAF69" s="53"/>
      <c r="VAG69" s="53"/>
      <c r="VAH69" s="53"/>
      <c r="VAI69" s="53"/>
      <c r="VAJ69" s="53"/>
      <c r="VAK69" s="53"/>
      <c r="VAL69" s="53"/>
      <c r="VAM69" s="53"/>
      <c r="VAN69" s="53"/>
      <c r="VAO69" s="53"/>
      <c r="VAP69" s="53"/>
      <c r="VAQ69" s="53"/>
      <c r="VAR69" s="53"/>
      <c r="VAS69" s="53"/>
      <c r="VAT69" s="53"/>
      <c r="VAU69" s="53"/>
      <c r="VAV69" s="53"/>
      <c r="VAW69" s="53"/>
      <c r="VAX69" s="53"/>
      <c r="VAY69" s="53"/>
      <c r="VAZ69" s="53"/>
      <c r="VBA69" s="53"/>
      <c r="VBB69" s="53"/>
      <c r="VBC69" s="53"/>
      <c r="VBD69" s="53"/>
      <c r="VBE69" s="53"/>
      <c r="VBF69" s="53"/>
      <c r="VBG69" s="53"/>
      <c r="VBH69" s="53"/>
      <c r="VBI69" s="53"/>
      <c r="VBJ69" s="53"/>
      <c r="VBK69" s="53"/>
      <c r="VBL69" s="53"/>
      <c r="VBM69" s="53"/>
      <c r="VBN69" s="53"/>
      <c r="VBO69" s="53"/>
      <c r="VBP69" s="53"/>
      <c r="VBQ69" s="53"/>
      <c r="VBR69" s="53"/>
      <c r="VBS69" s="53"/>
      <c r="VBT69" s="53"/>
      <c r="VBU69" s="53"/>
      <c r="VBV69" s="53"/>
      <c r="VBW69" s="53"/>
      <c r="VBX69" s="53"/>
      <c r="VBY69" s="53"/>
      <c r="VBZ69" s="53"/>
      <c r="VCA69" s="53"/>
      <c r="VCB69" s="53"/>
      <c r="VCC69" s="53"/>
      <c r="VCD69" s="53"/>
      <c r="VCE69" s="53"/>
      <c r="VCF69" s="53"/>
      <c r="VCG69" s="53"/>
      <c r="VCH69" s="53"/>
      <c r="VCI69" s="53"/>
      <c r="VCJ69" s="53"/>
      <c r="VCK69" s="53"/>
      <c r="VCL69" s="53"/>
      <c r="VCM69" s="53"/>
      <c r="VCN69" s="53"/>
      <c r="VCO69" s="53"/>
      <c r="VCP69" s="53"/>
      <c r="VCQ69" s="53"/>
      <c r="VCR69" s="53"/>
      <c r="VCS69" s="53"/>
      <c r="VCT69" s="53"/>
      <c r="VCU69" s="53"/>
      <c r="VCV69" s="53"/>
      <c r="VCW69" s="53"/>
      <c r="VCX69" s="53"/>
      <c r="VCY69" s="53"/>
      <c r="VCZ69" s="53"/>
      <c r="VDA69" s="53"/>
      <c r="VDB69" s="53"/>
      <c r="VDC69" s="53"/>
      <c r="VDD69" s="53"/>
      <c r="VDE69" s="53"/>
      <c r="VDF69" s="53"/>
      <c r="VDG69" s="53"/>
      <c r="VDH69" s="53"/>
      <c r="VDI69" s="53"/>
      <c r="VDJ69" s="53"/>
      <c r="VDK69" s="53"/>
      <c r="VDL69" s="53"/>
      <c r="VDM69" s="53"/>
      <c r="VDN69" s="53"/>
      <c r="VDO69" s="53"/>
      <c r="VDP69" s="53"/>
      <c r="VDQ69" s="53"/>
      <c r="VDR69" s="53"/>
      <c r="VDS69" s="53"/>
      <c r="VDT69" s="53"/>
      <c r="VDU69" s="53"/>
      <c r="VDV69" s="53"/>
      <c r="VDW69" s="53"/>
      <c r="VDX69" s="53"/>
      <c r="VDY69" s="53"/>
      <c r="VDZ69" s="53"/>
      <c r="VEA69" s="53"/>
      <c r="VEB69" s="53"/>
      <c r="VEC69" s="53"/>
      <c r="VED69" s="53"/>
      <c r="VEE69" s="53"/>
      <c r="VEF69" s="53"/>
      <c r="VEG69" s="53"/>
      <c r="VEH69" s="53"/>
      <c r="VEI69" s="53"/>
      <c r="VEJ69" s="53"/>
      <c r="VEK69" s="53"/>
      <c r="VEL69" s="53"/>
      <c r="VEM69" s="53"/>
      <c r="VEN69" s="53"/>
      <c r="VEO69" s="53"/>
      <c r="VEP69" s="53"/>
      <c r="VEQ69" s="53"/>
      <c r="VER69" s="53"/>
      <c r="VES69" s="53"/>
      <c r="VET69" s="53"/>
      <c r="VEU69" s="53"/>
      <c r="VEV69" s="53"/>
      <c r="VEW69" s="53"/>
      <c r="VEX69" s="53"/>
      <c r="VEY69" s="53"/>
      <c r="VEZ69" s="53"/>
      <c r="VFA69" s="53"/>
      <c r="VFB69" s="53"/>
      <c r="VFC69" s="53"/>
      <c r="VFD69" s="53"/>
      <c r="VFE69" s="53"/>
      <c r="VFF69" s="53"/>
      <c r="VFG69" s="53"/>
      <c r="VFH69" s="53"/>
      <c r="VFI69" s="53"/>
      <c r="VFJ69" s="53"/>
      <c r="VFK69" s="53"/>
      <c r="VFL69" s="53"/>
      <c r="VFM69" s="53"/>
      <c r="VFN69" s="53"/>
      <c r="VFO69" s="53"/>
      <c r="VFP69" s="53"/>
      <c r="VFQ69" s="53"/>
      <c r="VFR69" s="53"/>
      <c r="VFS69" s="53"/>
      <c r="VFT69" s="53"/>
      <c r="VFU69" s="53"/>
      <c r="VFV69" s="53"/>
      <c r="VFW69" s="53"/>
      <c r="VFX69" s="53"/>
      <c r="VFY69" s="53"/>
      <c r="VFZ69" s="53"/>
      <c r="VGA69" s="53"/>
      <c r="VGB69" s="53"/>
      <c r="VGC69" s="53"/>
      <c r="VGD69" s="53"/>
      <c r="VGE69" s="53"/>
      <c r="VGF69" s="53"/>
      <c r="VGG69" s="53"/>
      <c r="VGH69" s="53"/>
      <c r="VGI69" s="53"/>
      <c r="VGJ69" s="53"/>
      <c r="VGK69" s="53"/>
      <c r="VGL69" s="53"/>
      <c r="VGM69" s="53"/>
      <c r="VGN69" s="53"/>
      <c r="VGO69" s="53"/>
      <c r="VGP69" s="53"/>
      <c r="VGQ69" s="53"/>
      <c r="VGR69" s="53"/>
      <c r="VGS69" s="53"/>
      <c r="VGT69" s="53"/>
      <c r="VGU69" s="53"/>
      <c r="VGV69" s="53"/>
      <c r="VGW69" s="53"/>
      <c r="VGX69" s="53"/>
      <c r="VGY69" s="53"/>
      <c r="VGZ69" s="53"/>
      <c r="VHA69" s="53"/>
      <c r="VHB69" s="53"/>
      <c r="VHC69" s="53"/>
      <c r="VHD69" s="53"/>
      <c r="VHE69" s="53"/>
      <c r="VHF69" s="53"/>
      <c r="VHG69" s="53"/>
      <c r="VHH69" s="53"/>
      <c r="VHI69" s="53"/>
      <c r="VHJ69" s="53"/>
      <c r="VHK69" s="53"/>
      <c r="VHL69" s="53"/>
      <c r="VHM69" s="53"/>
      <c r="VHN69" s="53"/>
      <c r="VHO69" s="53"/>
      <c r="VHP69" s="53"/>
      <c r="VHQ69" s="53"/>
      <c r="VHR69" s="53"/>
      <c r="VHS69" s="53"/>
      <c r="VHT69" s="53"/>
      <c r="VHU69" s="53"/>
      <c r="VHV69" s="53"/>
      <c r="VHW69" s="53"/>
      <c r="VHX69" s="53"/>
      <c r="VHY69" s="53"/>
      <c r="VHZ69" s="53"/>
      <c r="VIA69" s="53"/>
      <c r="VIB69" s="53"/>
      <c r="VIC69" s="53"/>
      <c r="VID69" s="53"/>
      <c r="VIE69" s="53"/>
      <c r="VIF69" s="53"/>
      <c r="VIG69" s="53"/>
      <c r="VIH69" s="53"/>
      <c r="VII69" s="53"/>
      <c r="VIJ69" s="53"/>
      <c r="VIK69" s="53"/>
      <c r="VIL69" s="53"/>
      <c r="VIM69" s="53"/>
      <c r="VIN69" s="53"/>
      <c r="VIO69" s="53"/>
      <c r="VIP69" s="53"/>
      <c r="VIQ69" s="53"/>
      <c r="VIR69" s="53"/>
      <c r="VIS69" s="53"/>
      <c r="VIT69" s="53"/>
      <c r="VIU69" s="53"/>
      <c r="VIV69" s="53"/>
      <c r="VIW69" s="53"/>
      <c r="VIX69" s="53"/>
      <c r="VIY69" s="53"/>
      <c r="VIZ69" s="53"/>
      <c r="VJA69" s="53"/>
      <c r="VJB69" s="53"/>
      <c r="VJC69" s="53"/>
      <c r="VJD69" s="53"/>
      <c r="VJE69" s="53"/>
      <c r="VJF69" s="53"/>
      <c r="VJG69" s="53"/>
      <c r="VJH69" s="53"/>
      <c r="VJI69" s="53"/>
      <c r="VJJ69" s="53"/>
      <c r="VJK69" s="53"/>
      <c r="VJL69" s="53"/>
      <c r="VJM69" s="53"/>
      <c r="VJN69" s="53"/>
      <c r="VJO69" s="53"/>
      <c r="VJP69" s="53"/>
      <c r="VJQ69" s="53"/>
      <c r="VJR69" s="53"/>
      <c r="VJS69" s="53"/>
      <c r="VJT69" s="53"/>
      <c r="VJU69" s="53"/>
      <c r="VJV69" s="53"/>
      <c r="VJW69" s="53"/>
      <c r="VJX69" s="53"/>
      <c r="VJY69" s="53"/>
      <c r="VJZ69" s="53"/>
      <c r="VKA69" s="53"/>
      <c r="VKB69" s="53"/>
      <c r="VKC69" s="53"/>
      <c r="VKD69" s="53"/>
      <c r="VKE69" s="53"/>
      <c r="VKF69" s="53"/>
      <c r="VKG69" s="53"/>
      <c r="VKH69" s="53"/>
      <c r="VKI69" s="53"/>
      <c r="VKJ69" s="53"/>
      <c r="VKK69" s="53"/>
      <c r="VKL69" s="53"/>
      <c r="VKM69" s="53"/>
      <c r="VKN69" s="53"/>
      <c r="VKO69" s="53"/>
      <c r="VKP69" s="53"/>
      <c r="VKQ69" s="53"/>
      <c r="VKR69" s="53"/>
      <c r="VKS69" s="53"/>
      <c r="VKT69" s="53"/>
      <c r="VKU69" s="53"/>
      <c r="VKV69" s="53"/>
      <c r="VKW69" s="53"/>
      <c r="VKX69" s="53"/>
      <c r="VKY69" s="53"/>
      <c r="VKZ69" s="53"/>
      <c r="VLA69" s="53"/>
      <c r="VLB69" s="53"/>
      <c r="VLC69" s="53"/>
      <c r="VLD69" s="53"/>
      <c r="VLE69" s="53"/>
      <c r="VLF69" s="53"/>
      <c r="VLG69" s="53"/>
      <c r="VLH69" s="53"/>
      <c r="VLI69" s="53"/>
      <c r="VLJ69" s="53"/>
      <c r="VLK69" s="53"/>
      <c r="VLL69" s="53"/>
      <c r="VLM69" s="53"/>
      <c r="VLN69" s="53"/>
      <c r="VLO69" s="53"/>
      <c r="VLP69" s="53"/>
      <c r="VLQ69" s="53"/>
      <c r="VLR69" s="53"/>
      <c r="VLS69" s="53"/>
      <c r="VLT69" s="53"/>
      <c r="VLU69" s="53"/>
      <c r="VLV69" s="53"/>
      <c r="VLW69" s="53"/>
      <c r="VLX69" s="53"/>
      <c r="VLY69" s="53"/>
      <c r="VLZ69" s="53"/>
      <c r="VMA69" s="53"/>
      <c r="VMB69" s="53"/>
      <c r="VMC69" s="53"/>
      <c r="VMD69" s="53"/>
      <c r="VME69" s="53"/>
      <c r="VMF69" s="53"/>
      <c r="VMG69" s="53"/>
      <c r="VMH69" s="53"/>
      <c r="VMI69" s="53"/>
      <c r="VMJ69" s="53"/>
      <c r="VMK69" s="53"/>
      <c r="VML69" s="53"/>
      <c r="VMM69" s="53"/>
      <c r="VMN69" s="53"/>
      <c r="VMO69" s="53"/>
      <c r="VMP69" s="53"/>
      <c r="VMQ69" s="53"/>
      <c r="VMR69" s="53"/>
      <c r="VMS69" s="53"/>
      <c r="VMT69" s="53"/>
      <c r="VMU69" s="53"/>
      <c r="VMV69" s="53"/>
      <c r="VMW69" s="53"/>
      <c r="VMX69" s="53"/>
      <c r="VMY69" s="53"/>
      <c r="VMZ69" s="53"/>
      <c r="VNA69" s="53"/>
      <c r="VNB69" s="53"/>
      <c r="VNC69" s="53"/>
      <c r="VND69" s="53"/>
      <c r="VNE69" s="53"/>
      <c r="VNF69" s="53"/>
      <c r="VNG69" s="53"/>
      <c r="VNH69" s="53"/>
      <c r="VNI69" s="53"/>
      <c r="VNJ69" s="53"/>
      <c r="VNK69" s="53"/>
      <c r="VNL69" s="53"/>
      <c r="VNM69" s="53"/>
      <c r="VNN69" s="53"/>
      <c r="VNO69" s="53"/>
      <c r="VNP69" s="53"/>
      <c r="VNQ69" s="53"/>
      <c r="VNR69" s="53"/>
      <c r="VNS69" s="53"/>
      <c r="VNT69" s="53"/>
      <c r="VNU69" s="53"/>
      <c r="VNV69" s="53"/>
      <c r="VNW69" s="53"/>
      <c r="VNX69" s="53"/>
      <c r="VNY69" s="53"/>
      <c r="VNZ69" s="53"/>
      <c r="VOA69" s="53"/>
      <c r="VOB69" s="53"/>
      <c r="VOC69" s="53"/>
      <c r="VOD69" s="53"/>
      <c r="VOE69" s="53"/>
      <c r="VOF69" s="53"/>
      <c r="VOG69" s="53"/>
      <c r="VOH69" s="53"/>
      <c r="VOI69" s="53"/>
      <c r="VOJ69" s="53"/>
      <c r="VOK69" s="53"/>
      <c r="VOL69" s="53"/>
      <c r="VOM69" s="53"/>
      <c r="VON69" s="53"/>
      <c r="VOO69" s="53"/>
      <c r="VOP69" s="53"/>
      <c r="VOQ69" s="53"/>
      <c r="VOR69" s="53"/>
      <c r="VOS69" s="53"/>
      <c r="VOT69" s="53"/>
      <c r="VOU69" s="53"/>
      <c r="VOV69" s="53"/>
      <c r="VOW69" s="53"/>
      <c r="VOX69" s="53"/>
      <c r="VOY69" s="53"/>
      <c r="VOZ69" s="53"/>
      <c r="VPA69" s="53"/>
      <c r="VPB69" s="53"/>
      <c r="VPC69" s="53"/>
      <c r="VPD69" s="53"/>
      <c r="VPE69" s="53"/>
      <c r="VPF69" s="53"/>
      <c r="VPG69" s="53"/>
      <c r="VPH69" s="53"/>
      <c r="VPI69" s="53"/>
      <c r="VPJ69" s="53"/>
      <c r="VPK69" s="53"/>
      <c r="VPL69" s="53"/>
      <c r="VPM69" s="53"/>
      <c r="VPN69" s="53"/>
      <c r="VPO69" s="53"/>
      <c r="VPP69" s="53"/>
      <c r="VPQ69" s="53"/>
      <c r="VPR69" s="53"/>
      <c r="VPS69" s="53"/>
      <c r="VPT69" s="53"/>
      <c r="VPU69" s="53"/>
      <c r="VPV69" s="53"/>
      <c r="VPW69" s="53"/>
      <c r="VPX69" s="53"/>
      <c r="VPY69" s="53"/>
      <c r="VPZ69" s="53"/>
      <c r="VQA69" s="53"/>
      <c r="VQB69" s="53"/>
      <c r="VQC69" s="53"/>
      <c r="VQD69" s="53"/>
      <c r="VQE69" s="53"/>
      <c r="VQF69" s="53"/>
      <c r="VQG69" s="53"/>
      <c r="VQH69" s="53"/>
      <c r="VQI69" s="53"/>
      <c r="VQJ69" s="53"/>
      <c r="VQK69" s="53"/>
      <c r="VQL69" s="53"/>
      <c r="VQM69" s="53"/>
      <c r="VQN69" s="53"/>
      <c r="VQO69" s="53"/>
      <c r="VQP69" s="53"/>
      <c r="VQQ69" s="53"/>
      <c r="VQR69" s="53"/>
      <c r="VQS69" s="53"/>
      <c r="VQT69" s="53"/>
      <c r="VQU69" s="53"/>
      <c r="VQV69" s="53"/>
      <c r="VQW69" s="53"/>
      <c r="VQX69" s="53"/>
      <c r="VQY69" s="53"/>
      <c r="VQZ69" s="53"/>
      <c r="VRA69" s="53"/>
      <c r="VRB69" s="53"/>
      <c r="VRC69" s="53"/>
      <c r="VRD69" s="53"/>
      <c r="VRE69" s="53"/>
      <c r="VRF69" s="53"/>
      <c r="VRG69" s="53"/>
      <c r="VRH69" s="53"/>
      <c r="VRI69" s="53"/>
      <c r="VRJ69" s="53"/>
      <c r="VRK69" s="53"/>
      <c r="VRL69" s="53"/>
      <c r="VRM69" s="53"/>
      <c r="VRN69" s="53"/>
      <c r="VRO69" s="53"/>
      <c r="VRP69" s="53"/>
      <c r="VRQ69" s="53"/>
      <c r="VRR69" s="53"/>
      <c r="VRS69" s="53"/>
      <c r="VRT69" s="53"/>
      <c r="VRU69" s="53"/>
      <c r="VRV69" s="53"/>
      <c r="VRW69" s="53"/>
      <c r="VRX69" s="53"/>
      <c r="VRY69" s="53"/>
      <c r="VRZ69" s="53"/>
      <c r="VSA69" s="53"/>
      <c r="VSB69" s="53"/>
      <c r="VSC69" s="53"/>
      <c r="VSD69" s="53"/>
      <c r="VSE69" s="53"/>
      <c r="VSF69" s="53"/>
      <c r="VSG69" s="53"/>
      <c r="VSH69" s="53"/>
      <c r="VSI69" s="53"/>
      <c r="VSJ69" s="53"/>
      <c r="VSK69" s="53"/>
      <c r="VSL69" s="53"/>
      <c r="VSM69" s="53"/>
      <c r="VSN69" s="53"/>
      <c r="VSO69" s="53"/>
      <c r="VSP69" s="53"/>
      <c r="VSQ69" s="53"/>
      <c r="VSR69" s="53"/>
      <c r="VSS69" s="53"/>
      <c r="VST69" s="53"/>
      <c r="VSU69" s="53"/>
      <c r="VSV69" s="53"/>
      <c r="VSW69" s="53"/>
      <c r="VSX69" s="53"/>
      <c r="VSY69" s="53"/>
      <c r="VSZ69" s="53"/>
      <c r="VTA69" s="53"/>
      <c r="VTB69" s="53"/>
      <c r="VTC69" s="53"/>
      <c r="VTD69" s="53"/>
      <c r="VTE69" s="53"/>
      <c r="VTF69" s="53"/>
      <c r="VTG69" s="53"/>
      <c r="VTH69" s="53"/>
      <c r="VTI69" s="53"/>
      <c r="VTJ69" s="53"/>
      <c r="VTK69" s="53"/>
      <c r="VTL69" s="53"/>
      <c r="VTM69" s="53"/>
      <c r="VTN69" s="53"/>
      <c r="VTO69" s="53"/>
      <c r="VTP69" s="53"/>
      <c r="VTQ69" s="53"/>
      <c r="VTR69" s="53"/>
      <c r="VTS69" s="53"/>
      <c r="VTT69" s="53"/>
      <c r="VTU69" s="53"/>
      <c r="VTV69" s="53"/>
      <c r="VTW69" s="53"/>
      <c r="VTX69" s="53"/>
      <c r="VTY69" s="53"/>
      <c r="VTZ69" s="53"/>
      <c r="VUA69" s="53"/>
      <c r="VUB69" s="53"/>
      <c r="VUC69" s="53"/>
      <c r="VUD69" s="53"/>
      <c r="VUE69" s="53"/>
      <c r="VUF69" s="53"/>
      <c r="VUG69" s="53"/>
      <c r="VUH69" s="53"/>
      <c r="VUI69" s="53"/>
      <c r="VUJ69" s="53"/>
      <c r="VUK69" s="53"/>
      <c r="VUL69" s="53"/>
      <c r="VUM69" s="53"/>
      <c r="VUN69" s="53"/>
      <c r="VUO69" s="53"/>
      <c r="VUP69" s="53"/>
      <c r="VUQ69" s="53"/>
      <c r="VUR69" s="53"/>
      <c r="VUS69" s="53"/>
      <c r="VUT69" s="53"/>
      <c r="VUU69" s="53"/>
      <c r="VUV69" s="53"/>
      <c r="VUW69" s="53"/>
      <c r="VUX69" s="53"/>
      <c r="VUY69" s="53"/>
      <c r="VUZ69" s="53"/>
      <c r="VVA69" s="53"/>
      <c r="VVB69" s="53"/>
      <c r="VVC69" s="53"/>
      <c r="VVD69" s="53"/>
      <c r="VVE69" s="53"/>
      <c r="VVF69" s="53"/>
      <c r="VVG69" s="53"/>
      <c r="VVH69" s="53"/>
      <c r="VVI69" s="53"/>
      <c r="VVJ69" s="53"/>
      <c r="VVK69" s="53"/>
      <c r="VVL69" s="53"/>
      <c r="VVM69" s="53"/>
      <c r="VVN69" s="53"/>
      <c r="VVO69" s="53"/>
      <c r="VVP69" s="53"/>
      <c r="VVQ69" s="53"/>
      <c r="VVR69" s="53"/>
      <c r="VVS69" s="53"/>
      <c r="VVT69" s="53"/>
      <c r="VVU69" s="53"/>
      <c r="VVV69" s="53"/>
      <c r="VVW69" s="53"/>
      <c r="VVX69" s="53"/>
      <c r="VVY69" s="53"/>
      <c r="VVZ69" s="53"/>
      <c r="VWA69" s="53"/>
      <c r="VWB69" s="53"/>
      <c r="VWC69" s="53"/>
      <c r="VWD69" s="53"/>
      <c r="VWE69" s="53"/>
      <c r="VWF69" s="53"/>
      <c r="VWG69" s="53"/>
      <c r="VWH69" s="53"/>
      <c r="VWI69" s="53"/>
      <c r="VWJ69" s="53"/>
      <c r="VWK69" s="53"/>
      <c r="VWL69" s="53"/>
      <c r="VWM69" s="53"/>
      <c r="VWN69" s="53"/>
      <c r="VWO69" s="53"/>
      <c r="VWP69" s="53"/>
      <c r="VWQ69" s="53"/>
      <c r="VWR69" s="53"/>
      <c r="VWS69" s="53"/>
      <c r="VWT69" s="53"/>
      <c r="VWU69" s="53"/>
      <c r="VWV69" s="53"/>
      <c r="VWW69" s="53"/>
      <c r="VWX69" s="53"/>
      <c r="VWY69" s="53"/>
      <c r="VWZ69" s="53"/>
      <c r="VXA69" s="53"/>
      <c r="VXB69" s="53"/>
      <c r="VXC69" s="53"/>
      <c r="VXD69" s="53"/>
      <c r="VXE69" s="53"/>
      <c r="VXF69" s="53"/>
      <c r="VXG69" s="53"/>
      <c r="VXH69" s="53"/>
      <c r="VXI69" s="53"/>
      <c r="VXJ69" s="53"/>
      <c r="VXK69" s="53"/>
      <c r="VXL69" s="53"/>
      <c r="VXM69" s="53"/>
      <c r="VXN69" s="53"/>
      <c r="VXO69" s="53"/>
      <c r="VXP69" s="53"/>
      <c r="VXQ69" s="53"/>
      <c r="VXR69" s="53"/>
      <c r="VXS69" s="53"/>
      <c r="VXT69" s="53"/>
      <c r="VXU69" s="53"/>
      <c r="VXV69" s="53"/>
      <c r="VXW69" s="53"/>
      <c r="VXX69" s="53"/>
      <c r="VXY69" s="53"/>
      <c r="VXZ69" s="53"/>
      <c r="VYA69" s="53"/>
      <c r="VYB69" s="53"/>
      <c r="VYC69" s="53"/>
      <c r="VYD69" s="53"/>
      <c r="VYE69" s="53"/>
      <c r="VYF69" s="53"/>
      <c r="VYG69" s="53"/>
      <c r="VYH69" s="53"/>
      <c r="VYI69" s="53"/>
      <c r="VYJ69" s="53"/>
      <c r="VYK69" s="53"/>
      <c r="VYL69" s="53"/>
      <c r="VYM69" s="53"/>
      <c r="VYN69" s="53"/>
      <c r="VYO69" s="53"/>
      <c r="VYP69" s="53"/>
      <c r="VYQ69" s="53"/>
      <c r="VYR69" s="53"/>
      <c r="VYS69" s="53"/>
      <c r="VYT69" s="53"/>
      <c r="VYU69" s="53"/>
      <c r="VYV69" s="53"/>
      <c r="VYW69" s="53"/>
      <c r="VYX69" s="53"/>
      <c r="VYY69" s="53"/>
      <c r="VYZ69" s="53"/>
      <c r="VZA69" s="53"/>
      <c r="VZB69" s="53"/>
      <c r="VZC69" s="53"/>
      <c r="VZD69" s="53"/>
      <c r="VZE69" s="53"/>
      <c r="VZF69" s="53"/>
      <c r="VZG69" s="53"/>
      <c r="VZH69" s="53"/>
      <c r="VZI69" s="53"/>
      <c r="VZJ69" s="53"/>
      <c r="VZK69" s="53"/>
      <c r="VZL69" s="53"/>
      <c r="VZM69" s="53"/>
      <c r="VZN69" s="53"/>
      <c r="VZO69" s="53"/>
      <c r="VZP69" s="53"/>
      <c r="VZQ69" s="53"/>
      <c r="VZR69" s="53"/>
      <c r="VZS69" s="53"/>
      <c r="VZT69" s="53"/>
      <c r="VZU69" s="53"/>
      <c r="VZV69" s="53"/>
      <c r="VZW69" s="53"/>
      <c r="VZX69" s="53"/>
      <c r="VZY69" s="53"/>
      <c r="VZZ69" s="53"/>
      <c r="WAA69" s="53"/>
      <c r="WAB69" s="53"/>
      <c r="WAC69" s="53"/>
      <c r="WAD69" s="53"/>
      <c r="WAE69" s="53"/>
      <c r="WAF69" s="53"/>
      <c r="WAG69" s="53"/>
      <c r="WAH69" s="53"/>
      <c r="WAI69" s="53"/>
      <c r="WAJ69" s="53"/>
      <c r="WAK69" s="53"/>
      <c r="WAL69" s="53"/>
      <c r="WAM69" s="53"/>
      <c r="WAN69" s="53"/>
      <c r="WAO69" s="53"/>
      <c r="WAP69" s="53"/>
      <c r="WAQ69" s="53"/>
      <c r="WAR69" s="53"/>
      <c r="WAS69" s="53"/>
      <c r="WAT69" s="53"/>
      <c r="WAU69" s="53"/>
      <c r="WAV69" s="53"/>
      <c r="WAW69" s="53"/>
      <c r="WAX69" s="53"/>
      <c r="WAY69" s="53"/>
      <c r="WAZ69" s="53"/>
      <c r="WBA69" s="53"/>
      <c r="WBB69" s="53"/>
      <c r="WBC69" s="53"/>
      <c r="WBD69" s="53"/>
      <c r="WBE69" s="53"/>
      <c r="WBF69" s="53"/>
      <c r="WBG69" s="53"/>
      <c r="WBH69" s="53"/>
      <c r="WBI69" s="53"/>
      <c r="WBJ69" s="53"/>
      <c r="WBK69" s="53"/>
      <c r="WBL69" s="53"/>
      <c r="WBM69" s="53"/>
      <c r="WBN69" s="53"/>
      <c r="WBO69" s="53"/>
      <c r="WBP69" s="53"/>
      <c r="WBQ69" s="53"/>
      <c r="WBR69" s="53"/>
      <c r="WBS69" s="53"/>
      <c r="WBT69" s="53"/>
      <c r="WBU69" s="53"/>
      <c r="WBV69" s="53"/>
      <c r="WBW69" s="53"/>
      <c r="WBX69" s="53"/>
      <c r="WBY69" s="53"/>
      <c r="WBZ69" s="53"/>
      <c r="WCA69" s="53"/>
      <c r="WCB69" s="53"/>
      <c r="WCC69" s="53"/>
      <c r="WCD69" s="53"/>
      <c r="WCE69" s="53"/>
      <c r="WCF69" s="53"/>
      <c r="WCG69" s="53"/>
      <c r="WCH69" s="53"/>
      <c r="WCI69" s="53"/>
      <c r="WCJ69" s="53"/>
      <c r="WCK69" s="53"/>
      <c r="WCL69" s="53"/>
      <c r="WCM69" s="53"/>
      <c r="WCN69" s="53"/>
      <c r="WCO69" s="53"/>
      <c r="WCP69" s="53"/>
      <c r="WCQ69" s="53"/>
      <c r="WCR69" s="53"/>
      <c r="WCS69" s="53"/>
      <c r="WCT69" s="53"/>
      <c r="WCU69" s="53"/>
      <c r="WCV69" s="53"/>
      <c r="WCW69" s="53"/>
      <c r="WCX69" s="53"/>
      <c r="WCY69" s="53"/>
      <c r="WCZ69" s="53"/>
      <c r="WDA69" s="53"/>
      <c r="WDB69" s="53"/>
      <c r="WDC69" s="53"/>
      <c r="WDD69" s="53"/>
      <c r="WDE69" s="53"/>
      <c r="WDF69" s="53"/>
      <c r="WDG69" s="53"/>
      <c r="WDH69" s="53"/>
      <c r="WDI69" s="53"/>
      <c r="WDJ69" s="53"/>
      <c r="WDK69" s="53"/>
      <c r="WDL69" s="53"/>
      <c r="WDM69" s="53"/>
      <c r="WDN69" s="53"/>
      <c r="WDO69" s="53"/>
      <c r="WDP69" s="53"/>
      <c r="WDQ69" s="53"/>
      <c r="WDR69" s="53"/>
      <c r="WDS69" s="53"/>
      <c r="WDT69" s="53"/>
      <c r="WDU69" s="53"/>
      <c r="WDV69" s="53"/>
      <c r="WDW69" s="53"/>
      <c r="WDX69" s="53"/>
      <c r="WDY69" s="53"/>
      <c r="WDZ69" s="53"/>
      <c r="WEA69" s="53"/>
      <c r="WEB69" s="53"/>
      <c r="WEC69" s="53"/>
      <c r="WED69" s="53"/>
      <c r="WEE69" s="53"/>
      <c r="WEF69" s="53"/>
      <c r="WEG69" s="53"/>
      <c r="WEH69" s="53"/>
      <c r="WEI69" s="53"/>
      <c r="WEJ69" s="53"/>
      <c r="WEK69" s="53"/>
      <c r="WEL69" s="53"/>
      <c r="WEM69" s="53"/>
      <c r="WEN69" s="53"/>
      <c r="WEO69" s="53"/>
      <c r="WEP69" s="53"/>
      <c r="WEQ69" s="53"/>
      <c r="WER69" s="53"/>
      <c r="WES69" s="53"/>
      <c r="WET69" s="53"/>
      <c r="WEU69" s="53"/>
      <c r="WEV69" s="53"/>
      <c r="WEW69" s="53"/>
      <c r="WEX69" s="53"/>
      <c r="WEY69" s="53"/>
      <c r="WEZ69" s="53"/>
      <c r="WFA69" s="53"/>
      <c r="WFB69" s="53"/>
      <c r="WFC69" s="53"/>
      <c r="WFD69" s="53"/>
      <c r="WFE69" s="53"/>
      <c r="WFF69" s="53"/>
      <c r="WFG69" s="53"/>
      <c r="WFH69" s="53"/>
      <c r="WFI69" s="53"/>
      <c r="WFJ69" s="53"/>
      <c r="WFK69" s="53"/>
      <c r="WFL69" s="53"/>
      <c r="WFM69" s="53"/>
      <c r="WFN69" s="53"/>
      <c r="WFO69" s="53"/>
      <c r="WFP69" s="53"/>
      <c r="WFQ69" s="53"/>
      <c r="WFR69" s="53"/>
      <c r="WFS69" s="53"/>
      <c r="WFT69" s="53"/>
      <c r="WFU69" s="53"/>
      <c r="WFV69" s="53"/>
      <c r="WFW69" s="53"/>
      <c r="WFX69" s="53"/>
      <c r="WFY69" s="53"/>
      <c r="WFZ69" s="53"/>
      <c r="WGA69" s="53"/>
      <c r="WGB69" s="53"/>
      <c r="WGC69" s="53"/>
      <c r="WGD69" s="53"/>
      <c r="WGE69" s="53"/>
      <c r="WGF69" s="53"/>
      <c r="WGG69" s="53"/>
      <c r="WGH69" s="53"/>
      <c r="WGI69" s="53"/>
      <c r="WGJ69" s="53"/>
      <c r="WGK69" s="53"/>
      <c r="WGL69" s="53"/>
      <c r="WGM69" s="53"/>
      <c r="WGN69" s="53"/>
      <c r="WGO69" s="53"/>
      <c r="WGP69" s="53"/>
      <c r="WGQ69" s="53"/>
      <c r="WGR69" s="53"/>
      <c r="WGS69" s="53"/>
      <c r="WGT69" s="53"/>
      <c r="WGU69" s="53"/>
      <c r="WGV69" s="53"/>
      <c r="WGW69" s="53"/>
      <c r="WGX69" s="53"/>
      <c r="WGY69" s="53"/>
      <c r="WGZ69" s="53"/>
      <c r="WHA69" s="53"/>
      <c r="WHB69" s="53"/>
      <c r="WHC69" s="53"/>
      <c r="WHD69" s="53"/>
      <c r="WHE69" s="53"/>
      <c r="WHF69" s="53"/>
      <c r="WHG69" s="53"/>
      <c r="WHH69" s="53"/>
      <c r="WHI69" s="53"/>
      <c r="WHJ69" s="53"/>
      <c r="WHK69" s="53"/>
      <c r="WHL69" s="53"/>
      <c r="WHM69" s="53"/>
      <c r="WHN69" s="53"/>
      <c r="WHO69" s="53"/>
      <c r="WHP69" s="53"/>
      <c r="WHQ69" s="53"/>
      <c r="WHR69" s="53"/>
      <c r="WHS69" s="53"/>
      <c r="WHT69" s="53"/>
      <c r="WHU69" s="53"/>
      <c r="WHV69" s="53"/>
      <c r="WHW69" s="53"/>
      <c r="WHX69" s="53"/>
      <c r="WHY69" s="53"/>
      <c r="WHZ69" s="53"/>
      <c r="WIA69" s="53"/>
      <c r="WIB69" s="53"/>
      <c r="WIC69" s="53"/>
      <c r="WID69" s="53"/>
      <c r="WIE69" s="53"/>
      <c r="WIF69" s="53"/>
      <c r="WIG69" s="53"/>
      <c r="WIH69" s="53"/>
      <c r="WII69" s="53"/>
      <c r="WIJ69" s="53"/>
      <c r="WIK69" s="53"/>
      <c r="WIL69" s="53"/>
      <c r="WIM69" s="53"/>
      <c r="WIN69" s="53"/>
      <c r="WIO69" s="53"/>
      <c r="WIP69" s="53"/>
      <c r="WIQ69" s="53"/>
      <c r="WIR69" s="53"/>
      <c r="WIS69" s="53"/>
      <c r="WIT69" s="53"/>
      <c r="WIU69" s="53"/>
      <c r="WIV69" s="53"/>
      <c r="WIW69" s="53"/>
      <c r="WIX69" s="53"/>
      <c r="WIY69" s="53"/>
      <c r="WIZ69" s="53"/>
      <c r="WJA69" s="53"/>
      <c r="WJB69" s="53"/>
      <c r="WJC69" s="53"/>
      <c r="WJD69" s="53"/>
      <c r="WJE69" s="53"/>
      <c r="WJF69" s="53"/>
      <c r="WJG69" s="53"/>
      <c r="WJH69" s="53"/>
      <c r="WJI69" s="53"/>
      <c r="WJJ69" s="53"/>
      <c r="WJK69" s="53"/>
      <c r="WJL69" s="53"/>
      <c r="WJM69" s="53"/>
      <c r="WJN69" s="53"/>
      <c r="WJO69" s="53"/>
      <c r="WJP69" s="53"/>
      <c r="WJQ69" s="53"/>
      <c r="WJR69" s="53"/>
      <c r="WJS69" s="53"/>
      <c r="WJT69" s="53"/>
      <c r="WJU69" s="53"/>
      <c r="WJV69" s="53"/>
      <c r="WJW69" s="53"/>
      <c r="WJX69" s="53"/>
      <c r="WJY69" s="53"/>
      <c r="WJZ69" s="53"/>
      <c r="WKA69" s="53"/>
      <c r="WKB69" s="53"/>
      <c r="WKC69" s="53"/>
      <c r="WKD69" s="53"/>
      <c r="WKE69" s="53"/>
      <c r="WKF69" s="53"/>
      <c r="WKG69" s="53"/>
      <c r="WKH69" s="53"/>
      <c r="WKI69" s="53"/>
      <c r="WKJ69" s="53"/>
      <c r="WKK69" s="53"/>
      <c r="WKL69" s="53"/>
      <c r="WKM69" s="53"/>
      <c r="WKN69" s="53"/>
      <c r="WKO69" s="53"/>
      <c r="WKP69" s="53"/>
      <c r="WKQ69" s="53"/>
      <c r="WKR69" s="53"/>
      <c r="WKS69" s="53"/>
      <c r="WKT69" s="53"/>
      <c r="WKU69" s="53"/>
      <c r="WKV69" s="53"/>
      <c r="WKW69" s="53"/>
      <c r="WKX69" s="53"/>
      <c r="WKY69" s="53"/>
      <c r="WKZ69" s="53"/>
      <c r="WLA69" s="53"/>
      <c r="WLB69" s="53"/>
      <c r="WLC69" s="53"/>
      <c r="WLD69" s="53"/>
      <c r="WLE69" s="53"/>
      <c r="WLF69" s="53"/>
      <c r="WLG69" s="53"/>
      <c r="WLH69" s="53"/>
      <c r="WLI69" s="53"/>
      <c r="WLJ69" s="53"/>
      <c r="WLK69" s="53"/>
      <c r="WLL69" s="53"/>
      <c r="WLM69" s="53"/>
      <c r="WLN69" s="53"/>
      <c r="WLO69" s="53"/>
      <c r="WLP69" s="53"/>
      <c r="WLQ69" s="53"/>
      <c r="WLR69" s="53"/>
      <c r="WLS69" s="53"/>
      <c r="WLT69" s="53"/>
      <c r="WLU69" s="53"/>
      <c r="WLV69" s="53"/>
      <c r="WLW69" s="53"/>
      <c r="WLX69" s="53"/>
      <c r="WLY69" s="53"/>
      <c r="WLZ69" s="53"/>
      <c r="WMA69" s="53"/>
      <c r="WMB69" s="53"/>
      <c r="WMC69" s="53"/>
      <c r="WMD69" s="53"/>
      <c r="WME69" s="53"/>
      <c r="WMF69" s="53"/>
      <c r="WMG69" s="53"/>
      <c r="WMH69" s="53"/>
      <c r="WMI69" s="53"/>
      <c r="WMJ69" s="53"/>
      <c r="WMK69" s="53"/>
      <c r="WML69" s="53"/>
      <c r="WMM69" s="53"/>
      <c r="WMN69" s="53"/>
      <c r="WMO69" s="53"/>
      <c r="WMP69" s="53"/>
      <c r="WMQ69" s="53"/>
      <c r="WMR69" s="53"/>
      <c r="WMS69" s="53"/>
      <c r="WMT69" s="53"/>
      <c r="WMU69" s="53"/>
      <c r="WMV69" s="53"/>
      <c r="WMW69" s="53"/>
      <c r="WMX69" s="53"/>
      <c r="WMY69" s="53"/>
      <c r="WMZ69" s="53"/>
      <c r="WNA69" s="53"/>
      <c r="WNB69" s="53"/>
      <c r="WNC69" s="53"/>
      <c r="WND69" s="53"/>
      <c r="WNE69" s="53"/>
      <c r="WNF69" s="53"/>
      <c r="WNG69" s="53"/>
      <c r="WNH69" s="53"/>
      <c r="WNI69" s="53"/>
      <c r="WNJ69" s="53"/>
      <c r="WNK69" s="53"/>
      <c r="WNL69" s="53"/>
      <c r="WNM69" s="53"/>
      <c r="WNN69" s="53"/>
      <c r="WNO69" s="53"/>
      <c r="WNP69" s="53"/>
      <c r="WNQ69" s="53"/>
      <c r="WNR69" s="53"/>
      <c r="WNS69" s="53"/>
      <c r="WNT69" s="53"/>
      <c r="WNU69" s="53"/>
      <c r="WNV69" s="53"/>
      <c r="WNW69" s="53"/>
      <c r="WNX69" s="53"/>
      <c r="WNY69" s="53"/>
      <c r="WNZ69" s="53"/>
      <c r="WOA69" s="53"/>
      <c r="WOB69" s="53"/>
      <c r="WOC69" s="53"/>
      <c r="WOD69" s="53"/>
      <c r="WOE69" s="53"/>
      <c r="WOF69" s="53"/>
      <c r="WOG69" s="53"/>
      <c r="WOH69" s="53"/>
      <c r="WOI69" s="53"/>
      <c r="WOJ69" s="53"/>
      <c r="WOK69" s="53"/>
      <c r="WOL69" s="53"/>
      <c r="WOM69" s="53"/>
      <c r="WON69" s="53"/>
      <c r="WOO69" s="53"/>
      <c r="WOP69" s="53"/>
      <c r="WOQ69" s="53"/>
      <c r="WOR69" s="53"/>
      <c r="WOS69" s="53"/>
      <c r="WOT69" s="53"/>
      <c r="WOU69" s="53"/>
      <c r="WOV69" s="53"/>
      <c r="WOW69" s="53"/>
      <c r="WOX69" s="53"/>
      <c r="WOY69" s="53"/>
      <c r="WOZ69" s="53"/>
      <c r="WPA69" s="53"/>
      <c r="WPB69" s="53"/>
      <c r="WPC69" s="53"/>
      <c r="WPD69" s="53"/>
      <c r="WPE69" s="53"/>
      <c r="WPF69" s="53"/>
      <c r="WPG69" s="53"/>
      <c r="WPH69" s="53"/>
      <c r="WPI69" s="53"/>
      <c r="WPJ69" s="53"/>
      <c r="WPK69" s="53"/>
      <c r="WPL69" s="53"/>
      <c r="WPM69" s="53"/>
      <c r="WPN69" s="53"/>
      <c r="WPO69" s="53"/>
      <c r="WPP69" s="53"/>
      <c r="WPQ69" s="53"/>
      <c r="WPR69" s="53"/>
      <c r="WPS69" s="53"/>
      <c r="WPT69" s="53"/>
      <c r="WPU69" s="53"/>
      <c r="WPV69" s="53"/>
      <c r="WPW69" s="53"/>
      <c r="WPX69" s="53"/>
      <c r="WPY69" s="53"/>
      <c r="WPZ69" s="53"/>
      <c r="WQA69" s="53"/>
      <c r="WQB69" s="53"/>
      <c r="WQC69" s="53"/>
      <c r="WQD69" s="53"/>
      <c r="WQE69" s="53"/>
      <c r="WQF69" s="53"/>
      <c r="WQG69" s="53"/>
      <c r="WQH69" s="53"/>
      <c r="WQI69" s="53"/>
      <c r="WQJ69" s="53"/>
      <c r="WQK69" s="53"/>
      <c r="WQL69" s="53"/>
      <c r="WQM69" s="53"/>
      <c r="WQN69" s="53"/>
      <c r="WQO69" s="53"/>
      <c r="WQP69" s="53"/>
      <c r="WQQ69" s="53"/>
      <c r="WQR69" s="53"/>
      <c r="WQS69" s="53"/>
      <c r="WQT69" s="53"/>
      <c r="WQU69" s="53"/>
      <c r="WQV69" s="53"/>
      <c r="WQW69" s="53"/>
      <c r="WQX69" s="53"/>
      <c r="WQY69" s="53"/>
      <c r="WQZ69" s="53"/>
      <c r="WRA69" s="53"/>
      <c r="WRB69" s="53"/>
      <c r="WRC69" s="53"/>
      <c r="WRD69" s="53"/>
      <c r="WRE69" s="53"/>
      <c r="WRF69" s="53"/>
      <c r="WRG69" s="53"/>
      <c r="WRH69" s="53"/>
      <c r="WRI69" s="53"/>
      <c r="WRJ69" s="53"/>
      <c r="WRK69" s="53"/>
      <c r="WRL69" s="53"/>
      <c r="WRM69" s="53"/>
      <c r="WRN69" s="53"/>
      <c r="WRO69" s="53"/>
      <c r="WRP69" s="53"/>
      <c r="WRQ69" s="53"/>
      <c r="WRR69" s="53"/>
      <c r="WRS69" s="53"/>
      <c r="WRT69" s="53"/>
      <c r="WRU69" s="53"/>
      <c r="WRV69" s="53"/>
      <c r="WRW69" s="53"/>
      <c r="WRX69" s="53"/>
      <c r="WRY69" s="53"/>
      <c r="WRZ69" s="53"/>
      <c r="WSA69" s="53"/>
      <c r="WSB69" s="53"/>
      <c r="WSC69" s="53"/>
      <c r="WSD69" s="53"/>
      <c r="WSE69" s="53"/>
      <c r="WSF69" s="53"/>
      <c r="WSG69" s="53"/>
      <c r="WSH69" s="53"/>
      <c r="WSI69" s="53"/>
      <c r="WSJ69" s="53"/>
      <c r="WSK69" s="53"/>
      <c r="WSL69" s="53"/>
      <c r="WSM69" s="53"/>
      <c r="WSN69" s="53"/>
      <c r="WSO69" s="53"/>
      <c r="WSP69" s="53"/>
      <c r="WSQ69" s="53"/>
      <c r="WSR69" s="53"/>
      <c r="WSS69" s="53"/>
      <c r="WST69" s="53"/>
      <c r="WSU69" s="53"/>
      <c r="WSV69" s="53"/>
      <c r="WSW69" s="53"/>
      <c r="WSX69" s="53"/>
      <c r="WSY69" s="53"/>
      <c r="WSZ69" s="53"/>
      <c r="WTA69" s="53"/>
      <c r="WTB69" s="53"/>
      <c r="WTC69" s="53"/>
      <c r="WTD69" s="53"/>
      <c r="WTE69" s="53"/>
      <c r="WTF69" s="53"/>
      <c r="WTG69" s="53"/>
      <c r="WTH69" s="53"/>
      <c r="WTI69" s="53"/>
      <c r="WTJ69" s="53"/>
      <c r="WTK69" s="53"/>
      <c r="WTL69" s="53"/>
      <c r="WTM69" s="53"/>
      <c r="WTN69" s="53"/>
      <c r="WTO69" s="53"/>
      <c r="WTP69" s="53"/>
      <c r="WTQ69" s="53"/>
      <c r="WTR69" s="53"/>
      <c r="WTS69" s="53"/>
      <c r="WTT69" s="53"/>
      <c r="WTU69" s="53"/>
      <c r="WTV69" s="53"/>
      <c r="WTW69" s="53"/>
      <c r="WTX69" s="53"/>
      <c r="WTY69" s="53"/>
      <c r="WTZ69" s="53"/>
      <c r="WUA69" s="53"/>
      <c r="WUB69" s="53"/>
      <c r="WUC69" s="53"/>
      <c r="WUD69" s="53"/>
      <c r="WUE69" s="53"/>
      <c r="WUF69" s="53"/>
      <c r="WUG69" s="53"/>
      <c r="WUH69" s="53"/>
      <c r="WUI69" s="53"/>
      <c r="WUJ69" s="53"/>
      <c r="WUK69" s="53"/>
      <c r="WUL69" s="53"/>
      <c r="WUM69" s="53"/>
      <c r="WUN69" s="53"/>
      <c r="WUO69" s="53"/>
      <c r="WUP69" s="53"/>
      <c r="WUQ69" s="53"/>
      <c r="WUR69" s="53"/>
      <c r="WUS69" s="53"/>
      <c r="WUT69" s="53"/>
      <c r="WUU69" s="53"/>
      <c r="WUV69" s="53"/>
      <c r="WUW69" s="53"/>
      <c r="WUX69" s="53"/>
      <c r="WUY69" s="53"/>
      <c r="WUZ69" s="53"/>
      <c r="WVA69" s="53"/>
      <c r="WVB69" s="53"/>
      <c r="WVC69" s="53"/>
      <c r="WVD69" s="53"/>
      <c r="WVE69" s="53"/>
      <c r="WVF69" s="53"/>
      <c r="WVG69" s="53"/>
      <c r="WVH69" s="53"/>
      <c r="WVI69" s="53"/>
      <c r="WVJ69" s="53"/>
      <c r="WVK69" s="53"/>
      <c r="WVL69" s="53"/>
      <c r="WVM69" s="53"/>
      <c r="WVN69" s="53"/>
      <c r="WVO69" s="53"/>
    </row>
  </sheetData>
  <autoFilter ref="A2:E64">
    <filterColumn colId="0">
      <filters>
        <filter val="a"/>
      </filters>
    </filterColumn>
  </autoFilter>
  <pageMargins left="0.25" right="0.25" top="0.5" bottom="0.5" header="0" footer="0"/>
  <pageSetup paperSize="9" fitToHeight="0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930"/>
  <sheetViews>
    <sheetView showGridLines="0" view="pageBreakPreview" zoomScaleNormal="112" zoomScaleSheetLayoutView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C3" sqref="C3"/>
    </sheetView>
  </sheetViews>
  <sheetFormatPr defaultColWidth="9.140625" defaultRowHeight="15" x14ac:dyDescent="0.25"/>
  <cols>
    <col min="1" max="1" width="9.140625" style="29"/>
    <col min="2" max="2" width="13.7109375" style="29" customWidth="1"/>
    <col min="3" max="3" width="61.7109375" style="29" customWidth="1"/>
    <col min="4" max="5" width="22.28515625" style="29" customWidth="1"/>
    <col min="6" max="6" width="22.42578125" style="29" customWidth="1"/>
    <col min="7" max="8" width="9.140625" style="29"/>
    <col min="9" max="9" width="10.140625" style="29" bestFit="1" customWidth="1"/>
    <col min="10" max="16384" width="9.140625" style="29"/>
  </cols>
  <sheetData>
    <row r="2" spans="1:6" ht="45" x14ac:dyDescent="0.25">
      <c r="B2" s="30" t="s">
        <v>2531</v>
      </c>
      <c r="C2" s="30" t="s">
        <v>265</v>
      </c>
      <c r="D2" s="31" t="s">
        <v>2532</v>
      </c>
      <c r="E2" s="31" t="s">
        <v>2533</v>
      </c>
      <c r="F2" s="31" t="s">
        <v>2534</v>
      </c>
    </row>
    <row r="3" spans="1:6" ht="15.75" thickBot="1" x14ac:dyDescent="0.3">
      <c r="A3" s="32" t="str">
        <f>IF(OR(D3&lt;&gt;0,E3&lt;&gt;0,),"A","B")</f>
        <v>A</v>
      </c>
      <c r="B3" s="33" t="s">
        <v>2535</v>
      </c>
      <c r="C3" s="34" t="s">
        <v>269</v>
      </c>
      <c r="D3" s="35">
        <v>5862947.6789999995</v>
      </c>
      <c r="E3" s="35">
        <v>5753460.1725000013</v>
      </c>
      <c r="F3" s="36">
        <f>E3/D3</f>
        <v>0.98132551875020779</v>
      </c>
    </row>
    <row r="4" spans="1:6" ht="15.75" thickTop="1" x14ac:dyDescent="0.25">
      <c r="A4" s="32" t="str">
        <f t="shared" ref="A4:A67" si="0">IF(OR(D4&lt;&gt;0,E4&lt;&gt;0,),"A","B")</f>
        <v>A</v>
      </c>
      <c r="B4" s="37" t="s">
        <v>267</v>
      </c>
      <c r="C4" s="38" t="s">
        <v>10</v>
      </c>
      <c r="D4" s="39">
        <v>4624764.4419999998</v>
      </c>
      <c r="E4" s="39">
        <v>4512154.1960199988</v>
      </c>
      <c r="F4" s="40">
        <f t="shared" ref="F4:F67" si="1">E4/D4</f>
        <v>0.97565059855647429</v>
      </c>
    </row>
    <row r="5" spans="1:6" x14ac:dyDescent="0.25">
      <c r="A5" s="32" t="str">
        <f t="shared" si="0"/>
        <v>A</v>
      </c>
      <c r="B5" s="41" t="s">
        <v>267</v>
      </c>
      <c r="C5" s="41" t="s">
        <v>11</v>
      </c>
      <c r="D5" s="42">
        <v>614212.04399999999</v>
      </c>
      <c r="E5" s="42">
        <v>590092.46228000033</v>
      </c>
      <c r="F5" s="43">
        <f t="shared" si="1"/>
        <v>0.96073085515724654</v>
      </c>
    </row>
    <row r="6" spans="1:6" x14ac:dyDescent="0.25">
      <c r="A6" s="32" t="str">
        <f t="shared" si="0"/>
        <v>A</v>
      </c>
      <c r="B6" s="41" t="s">
        <v>267</v>
      </c>
      <c r="C6" s="41" t="s">
        <v>12</v>
      </c>
      <c r="D6" s="42">
        <v>580427.72100000002</v>
      </c>
      <c r="E6" s="42">
        <v>517315.54916000005</v>
      </c>
      <c r="F6" s="43">
        <f t="shared" si="1"/>
        <v>0.89126609643787158</v>
      </c>
    </row>
    <row r="7" spans="1:6" x14ac:dyDescent="0.25">
      <c r="A7" s="32" t="str">
        <f t="shared" si="0"/>
        <v>A</v>
      </c>
      <c r="B7" s="41" t="s">
        <v>267</v>
      </c>
      <c r="C7" s="41" t="s">
        <v>13</v>
      </c>
      <c r="D7" s="42">
        <v>420639</v>
      </c>
      <c r="E7" s="42">
        <v>418301.17283999996</v>
      </c>
      <c r="F7" s="43">
        <f t="shared" si="1"/>
        <v>0.99444220065186528</v>
      </c>
    </row>
    <row r="8" spans="1:6" x14ac:dyDescent="0.25">
      <c r="A8" s="32" t="str">
        <f t="shared" si="0"/>
        <v>A</v>
      </c>
      <c r="B8" s="41" t="s">
        <v>267</v>
      </c>
      <c r="C8" s="41" t="s">
        <v>14</v>
      </c>
      <c r="D8" s="42">
        <v>233465.755</v>
      </c>
      <c r="E8" s="42">
        <v>258366.14791</v>
      </c>
      <c r="F8" s="43">
        <f t="shared" si="1"/>
        <v>1.106655440366404</v>
      </c>
    </row>
    <row r="9" spans="1:6" x14ac:dyDescent="0.25">
      <c r="A9" s="32" t="str">
        <f t="shared" si="0"/>
        <v>A</v>
      </c>
      <c r="B9" s="41" t="s">
        <v>267</v>
      </c>
      <c r="C9" s="41" t="s">
        <v>2</v>
      </c>
      <c r="D9" s="42">
        <v>328402.26500000001</v>
      </c>
      <c r="E9" s="42">
        <v>295272.28960000002</v>
      </c>
      <c r="F9" s="43">
        <f t="shared" si="1"/>
        <v>0.8991177012740762</v>
      </c>
    </row>
    <row r="10" spans="1:6" x14ac:dyDescent="0.25">
      <c r="A10" s="32" t="str">
        <f t="shared" si="0"/>
        <v>A</v>
      </c>
      <c r="B10" s="41" t="s">
        <v>267</v>
      </c>
      <c r="C10" s="41" t="s">
        <v>15</v>
      </c>
      <c r="D10" s="42">
        <v>1848804.2690000001</v>
      </c>
      <c r="E10" s="42">
        <v>1846498.4771400003</v>
      </c>
      <c r="F10" s="43">
        <f t="shared" si="1"/>
        <v>0.99875281991789921</v>
      </c>
    </row>
    <row r="11" spans="1:6" x14ac:dyDescent="0.25">
      <c r="A11" s="32" t="str">
        <f t="shared" si="0"/>
        <v>A</v>
      </c>
      <c r="B11" s="41" t="s">
        <v>267</v>
      </c>
      <c r="C11" s="41" t="s">
        <v>16</v>
      </c>
      <c r="D11" s="42">
        <v>598813.38800000004</v>
      </c>
      <c r="E11" s="42">
        <v>586308.09709000005</v>
      </c>
      <c r="F11" s="43">
        <f t="shared" si="1"/>
        <v>0.97911654755788458</v>
      </c>
    </row>
    <row r="12" spans="1:6" x14ac:dyDescent="0.25">
      <c r="A12" s="32" t="str">
        <f t="shared" si="0"/>
        <v>A</v>
      </c>
      <c r="B12" s="37" t="s">
        <v>267</v>
      </c>
      <c r="C12" s="38" t="s">
        <v>17</v>
      </c>
      <c r="D12" s="39">
        <v>895666.80700000003</v>
      </c>
      <c r="E12" s="39">
        <v>861015.28397999995</v>
      </c>
      <c r="F12" s="40">
        <f t="shared" si="1"/>
        <v>0.96131203841742896</v>
      </c>
    </row>
    <row r="13" spans="1:6" x14ac:dyDescent="0.25">
      <c r="A13" s="32" t="str">
        <f t="shared" si="0"/>
        <v>A</v>
      </c>
      <c r="B13" s="37" t="s">
        <v>267</v>
      </c>
      <c r="C13" s="38" t="s">
        <v>18</v>
      </c>
      <c r="D13" s="39">
        <v>22347</v>
      </c>
      <c r="E13" s="39">
        <v>61757.111659999995</v>
      </c>
      <c r="F13" s="40">
        <f t="shared" si="1"/>
        <v>2.7635526764218907</v>
      </c>
    </row>
    <row r="14" spans="1:6" x14ac:dyDescent="0.25">
      <c r="A14" s="32" t="str">
        <f t="shared" si="0"/>
        <v>A</v>
      </c>
      <c r="B14" s="37" t="s">
        <v>267</v>
      </c>
      <c r="C14" s="38" t="s">
        <v>20</v>
      </c>
      <c r="D14" s="39">
        <v>320169.43</v>
      </c>
      <c r="E14" s="39">
        <v>318533.58083999995</v>
      </c>
      <c r="F14" s="40">
        <f t="shared" si="1"/>
        <v>0.99489067660207275</v>
      </c>
    </row>
    <row r="15" spans="1:6" ht="30.75" thickBot="1" x14ac:dyDescent="0.3">
      <c r="A15" s="32" t="str">
        <f t="shared" si="0"/>
        <v>A</v>
      </c>
      <c r="B15" s="44" t="s">
        <v>270</v>
      </c>
      <c r="C15" s="45" t="s">
        <v>271</v>
      </c>
      <c r="D15" s="46">
        <v>22210.9</v>
      </c>
      <c r="E15" s="46">
        <v>18739.608829999994</v>
      </c>
      <c r="F15" s="36">
        <f t="shared" si="1"/>
        <v>0.84371226875092831</v>
      </c>
    </row>
    <row r="16" spans="1:6" ht="15.75" thickTop="1" x14ac:dyDescent="0.25">
      <c r="A16" s="32" t="str">
        <f t="shared" si="0"/>
        <v>A</v>
      </c>
      <c r="B16" s="47" t="s">
        <v>267</v>
      </c>
      <c r="C16" s="48" t="s">
        <v>10</v>
      </c>
      <c r="D16" s="49">
        <v>19298.3</v>
      </c>
      <c r="E16" s="49">
        <v>17097.764769999994</v>
      </c>
      <c r="F16" s="40">
        <f t="shared" si="1"/>
        <v>0.88597258670452816</v>
      </c>
    </row>
    <row r="17" spans="1:6" x14ac:dyDescent="0.25">
      <c r="A17" s="32" t="str">
        <f t="shared" si="0"/>
        <v>A</v>
      </c>
      <c r="B17" s="50" t="s">
        <v>267</v>
      </c>
      <c r="C17" s="51" t="s">
        <v>11</v>
      </c>
      <c r="D17" s="52">
        <v>10105.790000000001</v>
      </c>
      <c r="E17" s="52">
        <v>9094.5667799999992</v>
      </c>
      <c r="F17" s="43">
        <f t="shared" si="1"/>
        <v>0.89993625238600827</v>
      </c>
    </row>
    <row r="18" spans="1:6" x14ac:dyDescent="0.25">
      <c r="A18" s="32" t="str">
        <f t="shared" si="0"/>
        <v>A</v>
      </c>
      <c r="B18" s="50" t="s">
        <v>267</v>
      </c>
      <c r="C18" s="51" t="s">
        <v>12</v>
      </c>
      <c r="D18" s="52">
        <v>7921.81</v>
      </c>
      <c r="E18" s="52">
        <v>7108.0027399999999</v>
      </c>
      <c r="F18" s="43">
        <f t="shared" si="1"/>
        <v>0.89727003550956153</v>
      </c>
    </row>
    <row r="19" spans="1:6" x14ac:dyDescent="0.25">
      <c r="A19" s="32" t="str">
        <f t="shared" si="0"/>
        <v>A</v>
      </c>
      <c r="B19" s="50" t="s">
        <v>267</v>
      </c>
      <c r="C19" s="51" t="s">
        <v>2</v>
      </c>
      <c r="D19" s="52">
        <v>159</v>
      </c>
      <c r="E19" s="52">
        <v>138.92287999999999</v>
      </c>
      <c r="F19" s="43">
        <f t="shared" si="1"/>
        <v>0.87372880503144645</v>
      </c>
    </row>
    <row r="20" spans="1:6" x14ac:dyDescent="0.25">
      <c r="A20" s="32" t="str">
        <f t="shared" si="0"/>
        <v>A</v>
      </c>
      <c r="B20" s="50" t="s">
        <v>267</v>
      </c>
      <c r="C20" s="51" t="s">
        <v>15</v>
      </c>
      <c r="D20" s="52">
        <v>352.5</v>
      </c>
      <c r="E20" s="52">
        <v>272.52660000000003</v>
      </c>
      <c r="F20" s="43">
        <f t="shared" si="1"/>
        <v>0.77312510638297882</v>
      </c>
    </row>
    <row r="21" spans="1:6" x14ac:dyDescent="0.25">
      <c r="A21" s="32" t="str">
        <f t="shared" si="0"/>
        <v>A</v>
      </c>
      <c r="B21" s="50" t="s">
        <v>267</v>
      </c>
      <c r="C21" s="51" t="s">
        <v>16</v>
      </c>
      <c r="D21" s="52">
        <v>759.2</v>
      </c>
      <c r="E21" s="52">
        <v>483.74576999999994</v>
      </c>
      <c r="F21" s="43">
        <f t="shared" si="1"/>
        <v>0.63717830611169635</v>
      </c>
    </row>
    <row r="22" spans="1:6" x14ac:dyDescent="0.25">
      <c r="A22" s="32" t="str">
        <f t="shared" si="0"/>
        <v>A</v>
      </c>
      <c r="B22" s="47" t="s">
        <v>267</v>
      </c>
      <c r="C22" s="48" t="s">
        <v>17</v>
      </c>
      <c r="D22" s="49">
        <v>2912.6</v>
      </c>
      <c r="E22" s="49">
        <v>1641.8440600000001</v>
      </c>
      <c r="F22" s="40">
        <f t="shared" si="1"/>
        <v>0.56370392776213696</v>
      </c>
    </row>
    <row r="23" spans="1:6" ht="15.75" thickBot="1" x14ac:dyDescent="0.3">
      <c r="A23" s="32" t="str">
        <f t="shared" si="0"/>
        <v>A</v>
      </c>
      <c r="B23" s="44" t="s">
        <v>272</v>
      </c>
      <c r="C23" s="45" t="s">
        <v>273</v>
      </c>
      <c r="D23" s="46">
        <v>18422.599999999999</v>
      </c>
      <c r="E23" s="46">
        <v>15727.295789999996</v>
      </c>
      <c r="F23" s="36">
        <f t="shared" si="1"/>
        <v>0.853695775297732</v>
      </c>
    </row>
    <row r="24" spans="1:6" ht="15.75" thickTop="1" x14ac:dyDescent="0.25">
      <c r="A24" s="32" t="str">
        <f t="shared" si="0"/>
        <v>A</v>
      </c>
      <c r="B24" s="47" t="s">
        <v>267</v>
      </c>
      <c r="C24" s="48" t="s">
        <v>10</v>
      </c>
      <c r="D24" s="49">
        <v>15922.6</v>
      </c>
      <c r="E24" s="49">
        <v>14098.690729999997</v>
      </c>
      <c r="F24" s="40">
        <f t="shared" si="1"/>
        <v>0.88545154246165803</v>
      </c>
    </row>
    <row r="25" spans="1:6" x14ac:dyDescent="0.25">
      <c r="A25" s="32" t="str">
        <f t="shared" si="0"/>
        <v>A</v>
      </c>
      <c r="B25" s="50" t="s">
        <v>267</v>
      </c>
      <c r="C25" s="51" t="s">
        <v>11</v>
      </c>
      <c r="D25" s="52">
        <v>7620.69</v>
      </c>
      <c r="E25" s="52">
        <v>6777.6039299999993</v>
      </c>
      <c r="F25" s="43">
        <f t="shared" si="1"/>
        <v>0.88936880125028039</v>
      </c>
    </row>
    <row r="26" spans="1:6" x14ac:dyDescent="0.25">
      <c r="A26" s="32" t="str">
        <f t="shared" si="0"/>
        <v>A</v>
      </c>
      <c r="B26" s="50" t="s">
        <v>267</v>
      </c>
      <c r="C26" s="51" t="s">
        <v>12</v>
      </c>
      <c r="D26" s="52">
        <v>7103.01</v>
      </c>
      <c r="E26" s="52">
        <v>6465.6694900000002</v>
      </c>
      <c r="F26" s="43">
        <f t="shared" si="1"/>
        <v>0.91027177070002718</v>
      </c>
    </row>
    <row r="27" spans="1:6" x14ac:dyDescent="0.25">
      <c r="A27" s="32" t="str">
        <f t="shared" si="0"/>
        <v>A</v>
      </c>
      <c r="B27" s="50" t="s">
        <v>267</v>
      </c>
      <c r="C27" s="51" t="s">
        <v>2</v>
      </c>
      <c r="D27" s="52">
        <v>150</v>
      </c>
      <c r="E27" s="52">
        <v>132.77476000000001</v>
      </c>
      <c r="F27" s="43">
        <f t="shared" si="1"/>
        <v>0.88516506666666672</v>
      </c>
    </row>
    <row r="28" spans="1:6" x14ac:dyDescent="0.25">
      <c r="A28" s="32" t="str">
        <f t="shared" si="0"/>
        <v>A</v>
      </c>
      <c r="B28" s="50" t="s">
        <v>267</v>
      </c>
      <c r="C28" s="51" t="s">
        <v>15</v>
      </c>
      <c r="D28" s="52">
        <v>300</v>
      </c>
      <c r="E28" s="52">
        <v>242.40556000000001</v>
      </c>
      <c r="F28" s="43">
        <f t="shared" si="1"/>
        <v>0.8080185333333334</v>
      </c>
    </row>
    <row r="29" spans="1:6" x14ac:dyDescent="0.25">
      <c r="A29" s="32" t="str">
        <f t="shared" si="0"/>
        <v>A</v>
      </c>
      <c r="B29" s="50" t="s">
        <v>267</v>
      </c>
      <c r="C29" s="51" t="s">
        <v>16</v>
      </c>
      <c r="D29" s="52">
        <v>748.9</v>
      </c>
      <c r="E29" s="52">
        <v>480.23698999999999</v>
      </c>
      <c r="F29" s="43">
        <f t="shared" si="1"/>
        <v>0.64125649619441849</v>
      </c>
    </row>
    <row r="30" spans="1:6" x14ac:dyDescent="0.25">
      <c r="A30" s="32" t="str">
        <f t="shared" si="0"/>
        <v>A</v>
      </c>
      <c r="B30" s="47" t="s">
        <v>267</v>
      </c>
      <c r="C30" s="48" t="s">
        <v>17</v>
      </c>
      <c r="D30" s="49">
        <v>2500</v>
      </c>
      <c r="E30" s="49">
        <v>1628.6050600000001</v>
      </c>
      <c r="F30" s="40">
        <f t="shared" si="1"/>
        <v>0.65144202400000006</v>
      </c>
    </row>
    <row r="31" spans="1:6" ht="30.75" thickBot="1" x14ac:dyDescent="0.3">
      <c r="A31" s="32" t="str">
        <f t="shared" si="0"/>
        <v>A</v>
      </c>
      <c r="B31" s="44" t="s">
        <v>274</v>
      </c>
      <c r="C31" s="45" t="s">
        <v>275</v>
      </c>
      <c r="D31" s="46">
        <v>5881.95</v>
      </c>
      <c r="E31" s="46">
        <v>5080.7058699999989</v>
      </c>
      <c r="F31" s="36">
        <f t="shared" si="1"/>
        <v>0.86377916677292377</v>
      </c>
    </row>
    <row r="32" spans="1:6" ht="15.75" thickTop="1" x14ac:dyDescent="0.25">
      <c r="A32" s="32" t="str">
        <f t="shared" si="0"/>
        <v>A</v>
      </c>
      <c r="B32" s="47" t="s">
        <v>267</v>
      </c>
      <c r="C32" s="48" t="s">
        <v>10</v>
      </c>
      <c r="D32" s="49">
        <v>5881.95</v>
      </c>
      <c r="E32" s="49">
        <v>5080.7058699999989</v>
      </c>
      <c r="F32" s="40">
        <f t="shared" si="1"/>
        <v>0.86377916677292377</v>
      </c>
    </row>
    <row r="33" spans="1:6" x14ac:dyDescent="0.25">
      <c r="A33" s="32" t="str">
        <f t="shared" si="0"/>
        <v>A</v>
      </c>
      <c r="B33" s="50" t="s">
        <v>267</v>
      </c>
      <c r="C33" s="51" t="s">
        <v>11</v>
      </c>
      <c r="D33" s="52">
        <v>4646.4399999999996</v>
      </c>
      <c r="E33" s="52">
        <v>4083.26359</v>
      </c>
      <c r="F33" s="43">
        <f t="shared" si="1"/>
        <v>0.87879399927686586</v>
      </c>
    </row>
    <row r="34" spans="1:6" x14ac:dyDescent="0.25">
      <c r="A34" s="32" t="str">
        <f t="shared" si="0"/>
        <v>A</v>
      </c>
      <c r="B34" s="50" t="s">
        <v>267</v>
      </c>
      <c r="C34" s="51" t="s">
        <v>12</v>
      </c>
      <c r="D34" s="52">
        <v>824.91</v>
      </c>
      <c r="E34" s="52">
        <v>711.41224999999997</v>
      </c>
      <c r="F34" s="43">
        <f t="shared" si="1"/>
        <v>0.86241196009261611</v>
      </c>
    </row>
    <row r="35" spans="1:6" x14ac:dyDescent="0.25">
      <c r="A35" s="32" t="str">
        <f t="shared" si="0"/>
        <v>A</v>
      </c>
      <c r="B35" s="50" t="s">
        <v>267</v>
      </c>
      <c r="C35" s="51" t="s">
        <v>2</v>
      </c>
      <c r="D35" s="52">
        <v>150</v>
      </c>
      <c r="E35" s="52">
        <v>132.77476000000001</v>
      </c>
      <c r="F35" s="43">
        <f t="shared" si="1"/>
        <v>0.88516506666666672</v>
      </c>
    </row>
    <row r="36" spans="1:6" x14ac:dyDescent="0.25">
      <c r="A36" s="32" t="str">
        <f t="shared" si="0"/>
        <v>A</v>
      </c>
      <c r="B36" s="50" t="s">
        <v>267</v>
      </c>
      <c r="C36" s="51" t="s">
        <v>16</v>
      </c>
      <c r="D36" s="52">
        <v>260.60000000000002</v>
      </c>
      <c r="E36" s="52">
        <v>153.25527</v>
      </c>
      <c r="F36" s="43">
        <f t="shared" si="1"/>
        <v>0.58808622409823474</v>
      </c>
    </row>
    <row r="37" spans="1:6" ht="30.75" thickBot="1" x14ac:dyDescent="0.3">
      <c r="A37" s="32" t="str">
        <f t="shared" si="0"/>
        <v>A</v>
      </c>
      <c r="B37" s="44" t="s">
        <v>276</v>
      </c>
      <c r="C37" s="45" t="s">
        <v>277</v>
      </c>
      <c r="D37" s="46">
        <v>2500.75</v>
      </c>
      <c r="E37" s="46">
        <v>2293.11319</v>
      </c>
      <c r="F37" s="36">
        <f t="shared" si="1"/>
        <v>0.91697018494451665</v>
      </c>
    </row>
    <row r="38" spans="1:6" ht="15.75" thickTop="1" x14ac:dyDescent="0.25">
      <c r="A38" s="32" t="str">
        <f t="shared" si="0"/>
        <v>A</v>
      </c>
      <c r="B38" s="47" t="s">
        <v>267</v>
      </c>
      <c r="C38" s="48" t="s">
        <v>10</v>
      </c>
      <c r="D38" s="49">
        <v>2500.75</v>
      </c>
      <c r="E38" s="49">
        <v>2293.11319</v>
      </c>
      <c r="F38" s="40">
        <f t="shared" si="1"/>
        <v>0.91697018494451665</v>
      </c>
    </row>
    <row r="39" spans="1:6" x14ac:dyDescent="0.25">
      <c r="A39" s="32" t="str">
        <f t="shared" si="0"/>
        <v>A</v>
      </c>
      <c r="B39" s="50" t="s">
        <v>267</v>
      </c>
      <c r="C39" s="51" t="s">
        <v>12</v>
      </c>
      <c r="D39" s="52">
        <v>2351.9499999999998</v>
      </c>
      <c r="E39" s="52">
        <v>2183.9657999999999</v>
      </c>
      <c r="F39" s="43">
        <f t="shared" si="1"/>
        <v>0.92857662790450479</v>
      </c>
    </row>
    <row r="40" spans="1:6" x14ac:dyDescent="0.25">
      <c r="A40" s="32" t="str">
        <f t="shared" si="0"/>
        <v>A</v>
      </c>
      <c r="B40" s="50" t="s">
        <v>267</v>
      </c>
      <c r="C40" s="51" t="s">
        <v>16</v>
      </c>
      <c r="D40" s="52">
        <v>148.80000000000001</v>
      </c>
      <c r="E40" s="52">
        <v>109.14739</v>
      </c>
      <c r="F40" s="43">
        <f t="shared" si="1"/>
        <v>0.7335174059139784</v>
      </c>
    </row>
    <row r="41" spans="1:6" ht="30.75" thickBot="1" x14ac:dyDescent="0.3">
      <c r="A41" s="32" t="str">
        <f t="shared" si="0"/>
        <v>A</v>
      </c>
      <c r="B41" s="44" t="s">
        <v>278</v>
      </c>
      <c r="C41" s="45" t="s">
        <v>279</v>
      </c>
      <c r="D41" s="46">
        <v>10039.9</v>
      </c>
      <c r="E41" s="46">
        <v>8353.4767299999985</v>
      </c>
      <c r="F41" s="36">
        <f t="shared" si="1"/>
        <v>0.83202788175181019</v>
      </c>
    </row>
    <row r="42" spans="1:6" ht="15.75" thickTop="1" x14ac:dyDescent="0.25">
      <c r="A42" s="32" t="str">
        <f t="shared" si="0"/>
        <v>A</v>
      </c>
      <c r="B42" s="47" t="s">
        <v>267</v>
      </c>
      <c r="C42" s="48" t="s">
        <v>10</v>
      </c>
      <c r="D42" s="49">
        <v>7539.9</v>
      </c>
      <c r="E42" s="49">
        <v>6724.8716699999986</v>
      </c>
      <c r="F42" s="40">
        <f t="shared" si="1"/>
        <v>0.8919046234034933</v>
      </c>
    </row>
    <row r="43" spans="1:6" x14ac:dyDescent="0.25">
      <c r="A43" s="32" t="str">
        <f t="shared" si="0"/>
        <v>A</v>
      </c>
      <c r="B43" s="50" t="s">
        <v>267</v>
      </c>
      <c r="C43" s="51" t="s">
        <v>11</v>
      </c>
      <c r="D43" s="52">
        <v>2974.25</v>
      </c>
      <c r="E43" s="52">
        <v>2694.3403399999997</v>
      </c>
      <c r="F43" s="43">
        <f t="shared" si="1"/>
        <v>0.90588899386399924</v>
      </c>
    </row>
    <row r="44" spans="1:6" x14ac:dyDescent="0.25">
      <c r="A44" s="32" t="str">
        <f t="shared" si="0"/>
        <v>A</v>
      </c>
      <c r="B44" s="50" t="s">
        <v>267</v>
      </c>
      <c r="C44" s="51" t="s">
        <v>12</v>
      </c>
      <c r="D44" s="52">
        <v>3926.15</v>
      </c>
      <c r="E44" s="52">
        <v>3570.29144</v>
      </c>
      <c r="F44" s="43">
        <f t="shared" si="1"/>
        <v>0.90936195509595907</v>
      </c>
    </row>
    <row r="45" spans="1:6" x14ac:dyDescent="0.25">
      <c r="A45" s="32" t="str">
        <f t="shared" si="0"/>
        <v>A</v>
      </c>
      <c r="B45" s="50" t="s">
        <v>267</v>
      </c>
      <c r="C45" s="51" t="s">
        <v>15</v>
      </c>
      <c r="D45" s="52">
        <v>300</v>
      </c>
      <c r="E45" s="52">
        <v>242.40556000000001</v>
      </c>
      <c r="F45" s="43">
        <f t="shared" si="1"/>
        <v>0.8080185333333334</v>
      </c>
    </row>
    <row r="46" spans="1:6" x14ac:dyDescent="0.25">
      <c r="A46" s="32" t="str">
        <f t="shared" si="0"/>
        <v>A</v>
      </c>
      <c r="B46" s="50" t="s">
        <v>267</v>
      </c>
      <c r="C46" s="51" t="s">
        <v>16</v>
      </c>
      <c r="D46" s="52">
        <v>339.5</v>
      </c>
      <c r="E46" s="52">
        <v>217.83432999999999</v>
      </c>
      <c r="F46" s="43">
        <f t="shared" si="1"/>
        <v>0.64163278350515462</v>
      </c>
    </row>
    <row r="47" spans="1:6" x14ac:dyDescent="0.25">
      <c r="A47" s="32" t="str">
        <f t="shared" si="0"/>
        <v>A</v>
      </c>
      <c r="B47" s="47" t="s">
        <v>267</v>
      </c>
      <c r="C47" s="48" t="s">
        <v>17</v>
      </c>
      <c r="D47" s="49">
        <v>2500</v>
      </c>
      <c r="E47" s="49">
        <v>1628.6050600000001</v>
      </c>
      <c r="F47" s="40">
        <f t="shared" si="1"/>
        <v>0.65144202400000006</v>
      </c>
    </row>
    <row r="48" spans="1:6" ht="30.75" thickBot="1" x14ac:dyDescent="0.3">
      <c r="A48" s="32" t="str">
        <f t="shared" si="0"/>
        <v>A</v>
      </c>
      <c r="B48" s="44" t="s">
        <v>280</v>
      </c>
      <c r="C48" s="45" t="s">
        <v>281</v>
      </c>
      <c r="D48" s="46">
        <v>10002.4</v>
      </c>
      <c r="E48" s="46">
        <v>8332.3887999999988</v>
      </c>
      <c r="F48" s="36">
        <f t="shared" si="1"/>
        <v>0.83303895065184352</v>
      </c>
    </row>
    <row r="49" spans="1:6" ht="15.75" thickTop="1" x14ac:dyDescent="0.25">
      <c r="A49" s="32" t="str">
        <f t="shared" si="0"/>
        <v>A</v>
      </c>
      <c r="B49" s="47" t="s">
        <v>267</v>
      </c>
      <c r="C49" s="48" t="s">
        <v>10</v>
      </c>
      <c r="D49" s="49">
        <v>7502.4</v>
      </c>
      <c r="E49" s="49">
        <v>6703.7837399999989</v>
      </c>
      <c r="F49" s="40">
        <f t="shared" si="1"/>
        <v>0.89355189539347402</v>
      </c>
    </row>
    <row r="50" spans="1:6" x14ac:dyDescent="0.25">
      <c r="A50" s="32" t="str">
        <f t="shared" si="0"/>
        <v>A</v>
      </c>
      <c r="B50" s="50" t="s">
        <v>267</v>
      </c>
      <c r="C50" s="51" t="s">
        <v>11</v>
      </c>
      <c r="D50" s="52">
        <v>2974.25</v>
      </c>
      <c r="E50" s="52">
        <v>2694.3403399999997</v>
      </c>
      <c r="F50" s="43">
        <f t="shared" si="1"/>
        <v>0.90588899386399924</v>
      </c>
    </row>
    <row r="51" spans="1:6" x14ac:dyDescent="0.25">
      <c r="A51" s="32" t="str">
        <f t="shared" si="0"/>
        <v>A</v>
      </c>
      <c r="B51" s="50" t="s">
        <v>267</v>
      </c>
      <c r="C51" s="51" t="s">
        <v>12</v>
      </c>
      <c r="D51" s="52">
        <v>3888.65</v>
      </c>
      <c r="E51" s="52">
        <v>3549.2035099999998</v>
      </c>
      <c r="F51" s="43">
        <f t="shared" si="1"/>
        <v>0.91270839751584731</v>
      </c>
    </row>
    <row r="52" spans="1:6" x14ac:dyDescent="0.25">
      <c r="A52" s="32" t="str">
        <f t="shared" si="0"/>
        <v>A</v>
      </c>
      <c r="B52" s="50" t="s">
        <v>267</v>
      </c>
      <c r="C52" s="51" t="s">
        <v>15</v>
      </c>
      <c r="D52" s="52">
        <v>300</v>
      </c>
      <c r="E52" s="52">
        <v>242.40556000000001</v>
      </c>
      <c r="F52" s="43">
        <f t="shared" si="1"/>
        <v>0.8080185333333334</v>
      </c>
    </row>
    <row r="53" spans="1:6" x14ac:dyDescent="0.25">
      <c r="A53" s="32" t="str">
        <f t="shared" si="0"/>
        <v>A</v>
      </c>
      <c r="B53" s="50" t="s">
        <v>267</v>
      </c>
      <c r="C53" s="51" t="s">
        <v>16</v>
      </c>
      <c r="D53" s="52">
        <v>339.5</v>
      </c>
      <c r="E53" s="52">
        <v>217.83432999999999</v>
      </c>
      <c r="F53" s="43">
        <f t="shared" si="1"/>
        <v>0.64163278350515462</v>
      </c>
    </row>
    <row r="54" spans="1:6" x14ac:dyDescent="0.25">
      <c r="A54" s="32" t="str">
        <f t="shared" si="0"/>
        <v>A</v>
      </c>
      <c r="B54" s="47" t="s">
        <v>267</v>
      </c>
      <c r="C54" s="48" t="s">
        <v>17</v>
      </c>
      <c r="D54" s="49">
        <v>2500</v>
      </c>
      <c r="E54" s="49">
        <v>1628.6050600000001</v>
      </c>
      <c r="F54" s="40">
        <f t="shared" si="1"/>
        <v>0.65144202400000006</v>
      </c>
    </row>
    <row r="55" spans="1:6" ht="75.75" thickBot="1" x14ac:dyDescent="0.3">
      <c r="A55" s="32" t="str">
        <f t="shared" si="0"/>
        <v>A</v>
      </c>
      <c r="B55" s="44" t="s">
        <v>282</v>
      </c>
      <c r="C55" s="45" t="s">
        <v>283</v>
      </c>
      <c r="D55" s="46">
        <v>37.5</v>
      </c>
      <c r="E55" s="46">
        <v>21.08793</v>
      </c>
      <c r="F55" s="36">
        <f t="shared" si="1"/>
        <v>0.56234479999999998</v>
      </c>
    </row>
    <row r="56" spans="1:6" ht="15.75" thickTop="1" x14ac:dyDescent="0.25">
      <c r="A56" s="32" t="str">
        <f t="shared" si="0"/>
        <v>A</v>
      </c>
      <c r="B56" s="47" t="s">
        <v>267</v>
      </c>
      <c r="C56" s="48" t="s">
        <v>10</v>
      </c>
      <c r="D56" s="49">
        <v>37.5</v>
      </c>
      <c r="E56" s="49">
        <v>21.08793</v>
      </c>
      <c r="F56" s="40">
        <f t="shared" si="1"/>
        <v>0.56234479999999998</v>
      </c>
    </row>
    <row r="57" spans="1:6" x14ac:dyDescent="0.25">
      <c r="A57" s="32" t="str">
        <f t="shared" si="0"/>
        <v>A</v>
      </c>
      <c r="B57" s="50" t="s">
        <v>267</v>
      </c>
      <c r="C57" s="51" t="s">
        <v>12</v>
      </c>
      <c r="D57" s="52">
        <v>37.5</v>
      </c>
      <c r="E57" s="52">
        <v>21.08793</v>
      </c>
      <c r="F57" s="43">
        <f t="shared" si="1"/>
        <v>0.56234479999999998</v>
      </c>
    </row>
    <row r="58" spans="1:6" ht="15.75" thickBot="1" x14ac:dyDescent="0.3">
      <c r="A58" s="32" t="str">
        <f t="shared" si="0"/>
        <v>A</v>
      </c>
      <c r="B58" s="44" t="s">
        <v>284</v>
      </c>
      <c r="C58" s="45" t="s">
        <v>285</v>
      </c>
      <c r="D58" s="46">
        <v>3220.3</v>
      </c>
      <c r="E58" s="46">
        <v>2611.1558000000005</v>
      </c>
      <c r="F58" s="36">
        <f t="shared" si="1"/>
        <v>0.81084240598701995</v>
      </c>
    </row>
    <row r="59" spans="1:6" ht="15.75" thickTop="1" x14ac:dyDescent="0.25">
      <c r="A59" s="32" t="str">
        <f t="shared" si="0"/>
        <v>A</v>
      </c>
      <c r="B59" s="47" t="s">
        <v>267</v>
      </c>
      <c r="C59" s="48" t="s">
        <v>10</v>
      </c>
      <c r="D59" s="49">
        <v>2841.2</v>
      </c>
      <c r="E59" s="49">
        <v>2606.0558000000001</v>
      </c>
      <c r="F59" s="40">
        <f t="shared" si="1"/>
        <v>0.91723771645783481</v>
      </c>
    </row>
    <row r="60" spans="1:6" x14ac:dyDescent="0.25">
      <c r="A60" s="32" t="str">
        <f t="shared" si="0"/>
        <v>A</v>
      </c>
      <c r="B60" s="50" t="s">
        <v>267</v>
      </c>
      <c r="C60" s="51" t="s">
        <v>11</v>
      </c>
      <c r="D60" s="52">
        <v>2168.9</v>
      </c>
      <c r="E60" s="52">
        <v>2086.6167</v>
      </c>
      <c r="F60" s="43">
        <f t="shared" si="1"/>
        <v>0.96206219742726728</v>
      </c>
    </row>
    <row r="61" spans="1:6" x14ac:dyDescent="0.25">
      <c r="A61" s="32" t="str">
        <f t="shared" si="0"/>
        <v>A</v>
      </c>
      <c r="B61" s="50" t="s">
        <v>267</v>
      </c>
      <c r="C61" s="51" t="s">
        <v>12</v>
      </c>
      <c r="D61" s="52">
        <v>615.29999999999995</v>
      </c>
      <c r="E61" s="52">
        <v>488.35584</v>
      </c>
      <c r="F61" s="43">
        <f t="shared" si="1"/>
        <v>0.79368737201365192</v>
      </c>
    </row>
    <row r="62" spans="1:6" x14ac:dyDescent="0.25">
      <c r="A62" s="32" t="str">
        <f t="shared" si="0"/>
        <v>A</v>
      </c>
      <c r="B62" s="50" t="s">
        <v>267</v>
      </c>
      <c r="C62" s="51" t="s">
        <v>2</v>
      </c>
      <c r="D62" s="52">
        <v>9</v>
      </c>
      <c r="E62" s="52">
        <v>6.1481199999999996</v>
      </c>
      <c r="F62" s="43">
        <f t="shared" si="1"/>
        <v>0.68312444444444442</v>
      </c>
    </row>
    <row r="63" spans="1:6" x14ac:dyDescent="0.25">
      <c r="A63" s="32" t="str">
        <f t="shared" si="0"/>
        <v>A</v>
      </c>
      <c r="B63" s="50" t="s">
        <v>267</v>
      </c>
      <c r="C63" s="51" t="s">
        <v>15</v>
      </c>
      <c r="D63" s="52">
        <v>40</v>
      </c>
      <c r="E63" s="52">
        <v>21.706900000000001</v>
      </c>
      <c r="F63" s="43">
        <f t="shared" si="1"/>
        <v>0.5426725</v>
      </c>
    </row>
    <row r="64" spans="1:6" x14ac:dyDescent="0.25">
      <c r="A64" s="32" t="str">
        <f t="shared" si="0"/>
        <v>A</v>
      </c>
      <c r="B64" s="50" t="s">
        <v>267</v>
      </c>
      <c r="C64" s="51" t="s">
        <v>16</v>
      </c>
      <c r="D64" s="52">
        <v>8</v>
      </c>
      <c r="E64" s="52">
        <v>3.22824</v>
      </c>
      <c r="F64" s="43">
        <f t="shared" si="1"/>
        <v>0.40353</v>
      </c>
    </row>
    <row r="65" spans="1:6" x14ac:dyDescent="0.25">
      <c r="A65" s="32" t="str">
        <f t="shared" si="0"/>
        <v>A</v>
      </c>
      <c r="B65" s="47" t="s">
        <v>267</v>
      </c>
      <c r="C65" s="48" t="s">
        <v>17</v>
      </c>
      <c r="D65" s="49">
        <v>379.1</v>
      </c>
      <c r="E65" s="49">
        <v>5.0999999999999996</v>
      </c>
      <c r="F65" s="40">
        <f t="shared" si="1"/>
        <v>1.3452914798206277E-2</v>
      </c>
    </row>
    <row r="66" spans="1:6" ht="30.75" thickBot="1" x14ac:dyDescent="0.3">
      <c r="A66" s="32" t="str">
        <f t="shared" si="0"/>
        <v>A</v>
      </c>
      <c r="B66" s="44" t="s">
        <v>286</v>
      </c>
      <c r="C66" s="45" t="s">
        <v>287</v>
      </c>
      <c r="D66" s="46">
        <v>231.2</v>
      </c>
      <c r="E66" s="46">
        <v>162.79381000000004</v>
      </c>
      <c r="F66" s="36">
        <f t="shared" si="1"/>
        <v>0.70412547577854689</v>
      </c>
    </row>
    <row r="67" spans="1:6" ht="15.75" thickTop="1" x14ac:dyDescent="0.25">
      <c r="A67" s="32" t="str">
        <f t="shared" si="0"/>
        <v>A</v>
      </c>
      <c r="B67" s="47" t="s">
        <v>267</v>
      </c>
      <c r="C67" s="48" t="s">
        <v>10</v>
      </c>
      <c r="D67" s="49">
        <v>202.7</v>
      </c>
      <c r="E67" s="49">
        <v>154.65481000000003</v>
      </c>
      <c r="F67" s="40">
        <f t="shared" si="1"/>
        <v>0.76297390231869777</v>
      </c>
    </row>
    <row r="68" spans="1:6" x14ac:dyDescent="0.25">
      <c r="A68" s="32" t="str">
        <f t="shared" ref="A68:A111" si="2">IF(OR(D68&lt;&gt;0,E68&lt;&gt;0,),"A","B")</f>
        <v>A</v>
      </c>
      <c r="B68" s="50" t="s">
        <v>267</v>
      </c>
      <c r="C68" s="51" t="s">
        <v>11</v>
      </c>
      <c r="D68" s="52">
        <v>107.4</v>
      </c>
      <c r="E68" s="52">
        <v>82.992000000000004</v>
      </c>
      <c r="F68" s="43">
        <f t="shared" ref="F68:F111" si="3">E68/D68</f>
        <v>0.77273743016759777</v>
      </c>
    </row>
    <row r="69" spans="1:6" x14ac:dyDescent="0.25">
      <c r="A69" s="32" t="str">
        <f t="shared" si="2"/>
        <v>A</v>
      </c>
      <c r="B69" s="50" t="s">
        <v>267</v>
      </c>
      <c r="C69" s="51" t="s">
        <v>12</v>
      </c>
      <c r="D69" s="52">
        <v>93.5</v>
      </c>
      <c r="E69" s="52">
        <v>71.421580000000006</v>
      </c>
      <c r="F69" s="43">
        <f t="shared" si="3"/>
        <v>0.76386716577540115</v>
      </c>
    </row>
    <row r="70" spans="1:6" x14ac:dyDescent="0.25">
      <c r="A70" s="32" t="str">
        <f t="shared" si="2"/>
        <v>A</v>
      </c>
      <c r="B70" s="50" t="s">
        <v>267</v>
      </c>
      <c r="C70" s="51" t="s">
        <v>16</v>
      </c>
      <c r="D70" s="52">
        <v>1.8</v>
      </c>
      <c r="E70" s="52">
        <v>0.24123</v>
      </c>
      <c r="F70" s="43">
        <f t="shared" si="3"/>
        <v>0.13401666666666667</v>
      </c>
    </row>
    <row r="71" spans="1:6" x14ac:dyDescent="0.25">
      <c r="A71" s="32" t="str">
        <f t="shared" si="2"/>
        <v>A</v>
      </c>
      <c r="B71" s="47" t="s">
        <v>267</v>
      </c>
      <c r="C71" s="48" t="s">
        <v>17</v>
      </c>
      <c r="D71" s="49">
        <v>28.5</v>
      </c>
      <c r="E71" s="49">
        <v>8.1389999999999993</v>
      </c>
      <c r="F71" s="40">
        <f t="shared" si="3"/>
        <v>0.28557894736842104</v>
      </c>
    </row>
    <row r="72" spans="1:6" ht="30.75" thickBot="1" x14ac:dyDescent="0.3">
      <c r="A72" s="32" t="str">
        <f t="shared" si="2"/>
        <v>A</v>
      </c>
      <c r="B72" s="44" t="s">
        <v>288</v>
      </c>
      <c r="C72" s="45" t="s">
        <v>289</v>
      </c>
      <c r="D72" s="46">
        <v>336.8</v>
      </c>
      <c r="E72" s="46">
        <v>238.36342999999999</v>
      </c>
      <c r="F72" s="36">
        <f t="shared" si="3"/>
        <v>0.70772989904988115</v>
      </c>
    </row>
    <row r="73" spans="1:6" ht="15.75" thickTop="1" x14ac:dyDescent="0.25">
      <c r="A73" s="32" t="str">
        <f t="shared" si="2"/>
        <v>A</v>
      </c>
      <c r="B73" s="47" t="s">
        <v>267</v>
      </c>
      <c r="C73" s="48" t="s">
        <v>10</v>
      </c>
      <c r="D73" s="49">
        <v>331.8</v>
      </c>
      <c r="E73" s="49">
        <v>238.36342999999999</v>
      </c>
      <c r="F73" s="40">
        <f t="shared" si="3"/>
        <v>0.71839490657022298</v>
      </c>
    </row>
    <row r="74" spans="1:6" x14ac:dyDescent="0.25">
      <c r="A74" s="32" t="str">
        <f t="shared" si="2"/>
        <v>A</v>
      </c>
      <c r="B74" s="50" t="s">
        <v>267</v>
      </c>
      <c r="C74" s="51" t="s">
        <v>11</v>
      </c>
      <c r="D74" s="52">
        <v>208.8</v>
      </c>
      <c r="E74" s="52">
        <v>147.35415</v>
      </c>
      <c r="F74" s="43">
        <f t="shared" si="3"/>
        <v>0.70571910919540226</v>
      </c>
    </row>
    <row r="75" spans="1:6" x14ac:dyDescent="0.25">
      <c r="A75" s="32" t="str">
        <f t="shared" si="2"/>
        <v>A</v>
      </c>
      <c r="B75" s="50" t="s">
        <v>267</v>
      </c>
      <c r="C75" s="51" t="s">
        <v>12</v>
      </c>
      <c r="D75" s="52">
        <v>110</v>
      </c>
      <c r="E75" s="52">
        <v>82.55583</v>
      </c>
      <c r="F75" s="43">
        <f t="shared" si="3"/>
        <v>0.75050754545454545</v>
      </c>
    </row>
    <row r="76" spans="1:6" x14ac:dyDescent="0.25">
      <c r="A76" s="32" t="str">
        <f t="shared" si="2"/>
        <v>A</v>
      </c>
      <c r="B76" s="50" t="s">
        <v>267</v>
      </c>
      <c r="C76" s="51" t="s">
        <v>15</v>
      </c>
      <c r="D76" s="52">
        <v>12.5</v>
      </c>
      <c r="E76" s="52">
        <v>8.4141399999999997</v>
      </c>
      <c r="F76" s="43">
        <f t="shared" si="3"/>
        <v>0.67313119999999993</v>
      </c>
    </row>
    <row r="77" spans="1:6" x14ac:dyDescent="0.25">
      <c r="A77" s="32" t="str">
        <f t="shared" si="2"/>
        <v>A</v>
      </c>
      <c r="B77" s="50" t="s">
        <v>267</v>
      </c>
      <c r="C77" s="51" t="s">
        <v>16</v>
      </c>
      <c r="D77" s="52">
        <v>0.5</v>
      </c>
      <c r="E77" s="52">
        <v>3.9310000000000005E-2</v>
      </c>
      <c r="F77" s="43">
        <f t="shared" si="3"/>
        <v>7.8620000000000009E-2</v>
      </c>
    </row>
    <row r="78" spans="1:6" x14ac:dyDescent="0.25">
      <c r="A78" s="32" t="str">
        <f t="shared" si="2"/>
        <v>A</v>
      </c>
      <c r="B78" s="47" t="s">
        <v>267</v>
      </c>
      <c r="C78" s="48" t="s">
        <v>17</v>
      </c>
      <c r="D78" s="49">
        <v>5</v>
      </c>
      <c r="E78" s="49">
        <v>0</v>
      </c>
      <c r="F78" s="40">
        <f t="shared" si="3"/>
        <v>0</v>
      </c>
    </row>
    <row r="79" spans="1:6" ht="15.75" thickBot="1" x14ac:dyDescent="0.3">
      <c r="A79" s="32" t="str">
        <f t="shared" si="2"/>
        <v>A</v>
      </c>
      <c r="B79" s="44" t="s">
        <v>290</v>
      </c>
      <c r="C79" s="45" t="s">
        <v>291</v>
      </c>
      <c r="D79" s="46">
        <v>3449.19</v>
      </c>
      <c r="E79" s="46">
        <v>1861.9352699999999</v>
      </c>
      <c r="F79" s="36">
        <f t="shared" si="3"/>
        <v>0.53981812251572103</v>
      </c>
    </row>
    <row r="80" spans="1:6" ht="15.75" thickTop="1" x14ac:dyDescent="0.25">
      <c r="A80" s="32" t="str">
        <f t="shared" si="2"/>
        <v>A</v>
      </c>
      <c r="B80" s="47" t="s">
        <v>267</v>
      </c>
      <c r="C80" s="48" t="s">
        <v>10</v>
      </c>
      <c r="D80" s="49">
        <v>3129.19</v>
      </c>
      <c r="E80" s="49">
        <v>1683.2382700000001</v>
      </c>
      <c r="F80" s="40">
        <f t="shared" si="3"/>
        <v>0.5379150099546528</v>
      </c>
    </row>
    <row r="81" spans="1:6" x14ac:dyDescent="0.25">
      <c r="A81" s="32" t="str">
        <f t="shared" si="2"/>
        <v>A</v>
      </c>
      <c r="B81" s="50" t="s">
        <v>267</v>
      </c>
      <c r="C81" s="51" t="s">
        <v>11</v>
      </c>
      <c r="D81" s="52">
        <v>979</v>
      </c>
      <c r="E81" s="52">
        <v>839.54678000000001</v>
      </c>
      <c r="F81" s="43">
        <f t="shared" si="3"/>
        <v>0.85755544433094999</v>
      </c>
    </row>
    <row r="82" spans="1:6" x14ac:dyDescent="0.25">
      <c r="A82" s="32" t="str">
        <f t="shared" si="2"/>
        <v>A</v>
      </c>
      <c r="B82" s="50" t="s">
        <v>267</v>
      </c>
      <c r="C82" s="51" t="s">
        <v>12</v>
      </c>
      <c r="D82" s="52">
        <v>2090.19</v>
      </c>
      <c r="E82" s="52">
        <v>815.78544999999997</v>
      </c>
      <c r="F82" s="43">
        <f t="shared" si="3"/>
        <v>0.39029248537214317</v>
      </c>
    </row>
    <row r="83" spans="1:6" x14ac:dyDescent="0.25">
      <c r="A83" s="32" t="str">
        <f t="shared" si="2"/>
        <v>A</v>
      </c>
      <c r="B83" s="50" t="s">
        <v>267</v>
      </c>
      <c r="C83" s="51" t="s">
        <v>15</v>
      </c>
      <c r="D83" s="52">
        <v>40</v>
      </c>
      <c r="E83" s="52">
        <v>25.099550000000001</v>
      </c>
      <c r="F83" s="43">
        <f t="shared" si="3"/>
        <v>0.62748875000000004</v>
      </c>
    </row>
    <row r="84" spans="1:6" x14ac:dyDescent="0.25">
      <c r="A84" s="32" t="str">
        <f t="shared" si="2"/>
        <v>A</v>
      </c>
      <c r="B84" s="50" t="s">
        <v>267</v>
      </c>
      <c r="C84" s="51" t="s">
        <v>16</v>
      </c>
      <c r="D84" s="52">
        <v>20</v>
      </c>
      <c r="E84" s="52">
        <v>2.8064899999999997</v>
      </c>
      <c r="F84" s="43">
        <f t="shared" si="3"/>
        <v>0.14032449999999999</v>
      </c>
    </row>
    <row r="85" spans="1:6" x14ac:dyDescent="0.25">
      <c r="A85" s="32" t="str">
        <f t="shared" si="2"/>
        <v>A</v>
      </c>
      <c r="B85" s="47" t="s">
        <v>267</v>
      </c>
      <c r="C85" s="48" t="s">
        <v>17</v>
      </c>
      <c r="D85" s="49">
        <v>320</v>
      </c>
      <c r="E85" s="49">
        <v>178.697</v>
      </c>
      <c r="F85" s="40">
        <f t="shared" si="3"/>
        <v>0.55842812500000005</v>
      </c>
    </row>
    <row r="86" spans="1:6" ht="15.75" thickBot="1" x14ac:dyDescent="0.3">
      <c r="A86" s="32" t="str">
        <f t="shared" si="2"/>
        <v>A</v>
      </c>
      <c r="B86" s="44" t="s">
        <v>292</v>
      </c>
      <c r="C86" s="45" t="s">
        <v>293</v>
      </c>
      <c r="D86" s="46">
        <v>218.86</v>
      </c>
      <c r="E86" s="46">
        <v>185.06241</v>
      </c>
      <c r="F86" s="36">
        <f t="shared" si="3"/>
        <v>0.84557438545188701</v>
      </c>
    </row>
    <row r="87" spans="1:6" ht="15.75" thickTop="1" x14ac:dyDescent="0.25">
      <c r="A87" s="32" t="str">
        <f t="shared" si="2"/>
        <v>A</v>
      </c>
      <c r="B87" s="47" t="s">
        <v>267</v>
      </c>
      <c r="C87" s="48" t="s">
        <v>10</v>
      </c>
      <c r="D87" s="49">
        <v>209.38</v>
      </c>
      <c r="E87" s="49">
        <v>179.66240999999999</v>
      </c>
      <c r="F87" s="40">
        <f t="shared" si="3"/>
        <v>0.85806863119686694</v>
      </c>
    </row>
    <row r="88" spans="1:6" x14ac:dyDescent="0.25">
      <c r="A88" s="32" t="str">
        <f t="shared" si="2"/>
        <v>A</v>
      </c>
      <c r="B88" s="50" t="s">
        <v>267</v>
      </c>
      <c r="C88" s="51" t="s">
        <v>11</v>
      </c>
      <c r="D88" s="52">
        <v>168.005</v>
      </c>
      <c r="E88" s="52">
        <v>149.22228000000001</v>
      </c>
      <c r="F88" s="43">
        <f t="shared" si="3"/>
        <v>0.88820142257670909</v>
      </c>
    </row>
    <row r="89" spans="1:6" x14ac:dyDescent="0.25">
      <c r="A89" s="32" t="str">
        <f t="shared" si="2"/>
        <v>A</v>
      </c>
      <c r="B89" s="50" t="s">
        <v>267</v>
      </c>
      <c r="C89" s="51" t="s">
        <v>12</v>
      </c>
      <c r="D89" s="52">
        <v>39.125</v>
      </c>
      <c r="E89" s="52">
        <v>29.864259999999998</v>
      </c>
      <c r="F89" s="43">
        <f t="shared" si="3"/>
        <v>0.76330376996805105</v>
      </c>
    </row>
    <row r="90" spans="1:6" x14ac:dyDescent="0.25">
      <c r="A90" s="32" t="str">
        <f t="shared" si="2"/>
        <v>A</v>
      </c>
      <c r="B90" s="50" t="s">
        <v>267</v>
      </c>
      <c r="C90" s="51" t="s">
        <v>15</v>
      </c>
      <c r="D90" s="52">
        <v>1.25</v>
      </c>
      <c r="E90" s="52">
        <v>0</v>
      </c>
      <c r="F90" s="43">
        <f t="shared" si="3"/>
        <v>0</v>
      </c>
    </row>
    <row r="91" spans="1:6" x14ac:dyDescent="0.25">
      <c r="A91" s="32" t="str">
        <f t="shared" si="2"/>
        <v>A</v>
      </c>
      <c r="B91" s="50" t="s">
        <v>267</v>
      </c>
      <c r="C91" s="51" t="s">
        <v>16</v>
      </c>
      <c r="D91" s="52">
        <v>1</v>
      </c>
      <c r="E91" s="52">
        <v>0.57586999999999999</v>
      </c>
      <c r="F91" s="43">
        <f t="shared" si="3"/>
        <v>0.57586999999999999</v>
      </c>
    </row>
    <row r="92" spans="1:6" x14ac:dyDescent="0.25">
      <c r="A92" s="32" t="str">
        <f t="shared" si="2"/>
        <v>A</v>
      </c>
      <c r="B92" s="47" t="s">
        <v>267</v>
      </c>
      <c r="C92" s="48" t="s">
        <v>17</v>
      </c>
      <c r="D92" s="49">
        <v>9.48</v>
      </c>
      <c r="E92" s="49">
        <v>5.4</v>
      </c>
      <c r="F92" s="40">
        <f t="shared" si="3"/>
        <v>0.569620253164557</v>
      </c>
    </row>
    <row r="93" spans="1:6" ht="15.75" thickBot="1" x14ac:dyDescent="0.3">
      <c r="A93" s="32" t="str">
        <f t="shared" si="2"/>
        <v>A</v>
      </c>
      <c r="B93" s="44" t="s">
        <v>294</v>
      </c>
      <c r="C93" s="45" t="s">
        <v>295</v>
      </c>
      <c r="D93" s="46">
        <v>6680</v>
      </c>
      <c r="E93" s="46">
        <v>5452.4282699999994</v>
      </c>
      <c r="F93" s="36">
        <f t="shared" si="3"/>
        <v>0.81623177694610771</v>
      </c>
    </row>
    <row r="94" spans="1:6" ht="15.75" thickTop="1" x14ac:dyDescent="0.25">
      <c r="A94" s="32" t="str">
        <f t="shared" si="2"/>
        <v>A</v>
      </c>
      <c r="B94" s="47" t="s">
        <v>267</v>
      </c>
      <c r="C94" s="48" t="s">
        <v>10</v>
      </c>
      <c r="D94" s="49">
        <v>6180</v>
      </c>
      <c r="E94" s="49">
        <v>5133.5648199999996</v>
      </c>
      <c r="F94" s="40">
        <f t="shared" si="3"/>
        <v>0.83067391909385102</v>
      </c>
    </row>
    <row r="95" spans="1:6" x14ac:dyDescent="0.25">
      <c r="A95" s="32" t="str">
        <f t="shared" si="2"/>
        <v>A</v>
      </c>
      <c r="B95" s="50" t="s">
        <v>267</v>
      </c>
      <c r="C95" s="51" t="s">
        <v>11</v>
      </c>
      <c r="D95" s="52">
        <v>2500</v>
      </c>
      <c r="E95" s="52">
        <v>2401.5787700000001</v>
      </c>
      <c r="F95" s="43">
        <f t="shared" si="3"/>
        <v>0.96063150800000008</v>
      </c>
    </row>
    <row r="96" spans="1:6" x14ac:dyDescent="0.25">
      <c r="A96" s="32" t="str">
        <f t="shared" si="2"/>
        <v>A</v>
      </c>
      <c r="B96" s="50" t="s">
        <v>267</v>
      </c>
      <c r="C96" s="51" t="s">
        <v>12</v>
      </c>
      <c r="D96" s="52">
        <v>3395</v>
      </c>
      <c r="E96" s="52">
        <v>2647.4885899999999</v>
      </c>
      <c r="F96" s="43">
        <f t="shared" si="3"/>
        <v>0.77981990868924889</v>
      </c>
    </row>
    <row r="97" spans="1:6" x14ac:dyDescent="0.25">
      <c r="A97" s="32" t="str">
        <f t="shared" si="2"/>
        <v>A</v>
      </c>
      <c r="B97" s="50" t="s">
        <v>267</v>
      </c>
      <c r="C97" s="51" t="s">
        <v>2</v>
      </c>
      <c r="D97" s="52">
        <v>165</v>
      </c>
      <c r="E97" s="52">
        <v>0</v>
      </c>
      <c r="F97" s="43">
        <f t="shared" si="3"/>
        <v>0</v>
      </c>
    </row>
    <row r="98" spans="1:6" x14ac:dyDescent="0.25">
      <c r="A98" s="32" t="str">
        <f t="shared" si="2"/>
        <v>A</v>
      </c>
      <c r="B98" s="50" t="s">
        <v>267</v>
      </c>
      <c r="C98" s="51" t="s">
        <v>15</v>
      </c>
      <c r="D98" s="52">
        <v>80</v>
      </c>
      <c r="E98" s="52">
        <v>72.798050000000003</v>
      </c>
      <c r="F98" s="43">
        <f t="shared" si="3"/>
        <v>0.90997562500000007</v>
      </c>
    </row>
    <row r="99" spans="1:6" x14ac:dyDescent="0.25">
      <c r="A99" s="32" t="str">
        <f t="shared" si="2"/>
        <v>A</v>
      </c>
      <c r="B99" s="50" t="s">
        <v>267</v>
      </c>
      <c r="C99" s="51" t="s">
        <v>16</v>
      </c>
      <c r="D99" s="52">
        <v>40</v>
      </c>
      <c r="E99" s="52">
        <v>11.69941</v>
      </c>
      <c r="F99" s="43">
        <f t="shared" si="3"/>
        <v>0.29248525000000003</v>
      </c>
    </row>
    <row r="100" spans="1:6" x14ac:dyDescent="0.25">
      <c r="A100" s="32" t="str">
        <f t="shared" si="2"/>
        <v>A</v>
      </c>
      <c r="B100" s="47" t="s">
        <v>267</v>
      </c>
      <c r="C100" s="48" t="s">
        <v>17</v>
      </c>
      <c r="D100" s="49">
        <v>500</v>
      </c>
      <c r="E100" s="49">
        <v>318.86345</v>
      </c>
      <c r="F100" s="40">
        <f t="shared" si="3"/>
        <v>0.63772689999999999</v>
      </c>
    </row>
    <row r="101" spans="1:6" ht="15.75" thickBot="1" x14ac:dyDescent="0.3">
      <c r="A101" s="32" t="str">
        <f t="shared" si="2"/>
        <v>A</v>
      </c>
      <c r="B101" s="44" t="s">
        <v>297</v>
      </c>
      <c r="C101" s="45" t="s">
        <v>298</v>
      </c>
      <c r="D101" s="46">
        <v>7137</v>
      </c>
      <c r="E101" s="46">
        <v>4373.6852399999998</v>
      </c>
      <c r="F101" s="36">
        <f t="shared" si="3"/>
        <v>0.61281844472467417</v>
      </c>
    </row>
    <row r="102" spans="1:6" ht="15.75" thickTop="1" x14ac:dyDescent="0.25">
      <c r="A102" s="32" t="str">
        <f t="shared" si="2"/>
        <v>A</v>
      </c>
      <c r="B102" s="47" t="s">
        <v>267</v>
      </c>
      <c r="C102" s="48" t="s">
        <v>10</v>
      </c>
      <c r="D102" s="49">
        <v>6001</v>
      </c>
      <c r="E102" s="49">
        <v>4326.5827399999989</v>
      </c>
      <c r="F102" s="40">
        <f t="shared" si="3"/>
        <v>0.72097696050658211</v>
      </c>
    </row>
    <row r="103" spans="1:6" x14ac:dyDescent="0.25">
      <c r="A103" s="32" t="str">
        <f t="shared" si="2"/>
        <v>A</v>
      </c>
      <c r="B103" s="50" t="s">
        <v>267</v>
      </c>
      <c r="C103" s="51" t="s">
        <v>11</v>
      </c>
      <c r="D103" s="52">
        <v>4160</v>
      </c>
      <c r="E103" s="52">
        <v>3470.2461499999999</v>
      </c>
      <c r="F103" s="43">
        <f t="shared" si="3"/>
        <v>0.83419378605769234</v>
      </c>
    </row>
    <row r="104" spans="1:6" x14ac:dyDescent="0.25">
      <c r="A104" s="32" t="str">
        <f t="shared" si="2"/>
        <v>A</v>
      </c>
      <c r="B104" s="50" t="s">
        <v>267</v>
      </c>
      <c r="C104" s="51" t="s">
        <v>12</v>
      </c>
      <c r="D104" s="52">
        <v>1485</v>
      </c>
      <c r="E104" s="52">
        <v>582.83218999999997</v>
      </c>
      <c r="F104" s="43">
        <f t="shared" si="3"/>
        <v>0.39247958922558923</v>
      </c>
    </row>
    <row r="105" spans="1:6" x14ac:dyDescent="0.25">
      <c r="A105" s="32" t="str">
        <f t="shared" si="2"/>
        <v>A</v>
      </c>
      <c r="B105" s="50" t="s">
        <v>267</v>
      </c>
      <c r="C105" s="51" t="s">
        <v>2</v>
      </c>
      <c r="D105" s="52">
        <v>6</v>
      </c>
      <c r="E105" s="52">
        <v>4.4065099999999999</v>
      </c>
      <c r="F105" s="43">
        <f t="shared" si="3"/>
        <v>0.73441833333333328</v>
      </c>
    </row>
    <row r="106" spans="1:6" x14ac:dyDescent="0.25">
      <c r="A106" s="32" t="str">
        <f t="shared" si="2"/>
        <v>A</v>
      </c>
      <c r="B106" s="50" t="s">
        <v>267</v>
      </c>
      <c r="C106" s="51" t="s">
        <v>15</v>
      </c>
      <c r="D106" s="52">
        <v>200</v>
      </c>
      <c r="E106" s="52">
        <v>156.07077999999998</v>
      </c>
      <c r="F106" s="43">
        <f t="shared" si="3"/>
        <v>0.78035389999999993</v>
      </c>
    </row>
    <row r="107" spans="1:6" x14ac:dyDescent="0.25">
      <c r="A107" s="32" t="str">
        <f t="shared" si="2"/>
        <v>A</v>
      </c>
      <c r="B107" s="50" t="s">
        <v>267</v>
      </c>
      <c r="C107" s="51" t="s">
        <v>16</v>
      </c>
      <c r="D107" s="52">
        <v>150</v>
      </c>
      <c r="E107" s="52">
        <v>113.02711000000001</v>
      </c>
      <c r="F107" s="43">
        <f t="shared" si="3"/>
        <v>0.75351406666666676</v>
      </c>
    </row>
    <row r="108" spans="1:6" x14ac:dyDescent="0.25">
      <c r="A108" s="32" t="str">
        <f t="shared" si="2"/>
        <v>A</v>
      </c>
      <c r="B108" s="47" t="s">
        <v>267</v>
      </c>
      <c r="C108" s="48" t="s">
        <v>17</v>
      </c>
      <c r="D108" s="49">
        <v>1136</v>
      </c>
      <c r="E108" s="49">
        <v>47.102499999999999</v>
      </c>
      <c r="F108" s="40">
        <f t="shared" si="3"/>
        <v>4.1463468309859156E-2</v>
      </c>
    </row>
    <row r="109" spans="1:6" ht="15.75" thickBot="1" x14ac:dyDescent="0.3">
      <c r="A109" s="32" t="str">
        <f t="shared" si="2"/>
        <v>A</v>
      </c>
      <c r="B109" s="44" t="s">
        <v>303</v>
      </c>
      <c r="C109" s="45" t="s">
        <v>304</v>
      </c>
      <c r="D109" s="46">
        <v>67332.77</v>
      </c>
      <c r="E109" s="46">
        <v>13081.89842</v>
      </c>
      <c r="F109" s="36">
        <f t="shared" si="3"/>
        <v>0.19428724557150995</v>
      </c>
    </row>
    <row r="110" spans="1:6" ht="15.75" thickTop="1" x14ac:dyDescent="0.25">
      <c r="A110" s="32" t="str">
        <f t="shared" si="2"/>
        <v>A</v>
      </c>
      <c r="B110" s="47" t="s">
        <v>267</v>
      </c>
      <c r="C110" s="48" t="s">
        <v>10</v>
      </c>
      <c r="D110" s="49">
        <v>22356.5</v>
      </c>
      <c r="E110" s="49">
        <v>9482.7210799999993</v>
      </c>
      <c r="F110" s="40">
        <f t="shared" si="3"/>
        <v>0.42415946503254082</v>
      </c>
    </row>
    <row r="111" spans="1:6" x14ac:dyDescent="0.25">
      <c r="A111" s="32" t="str">
        <f t="shared" si="2"/>
        <v>A</v>
      </c>
      <c r="B111" s="50" t="s">
        <v>267</v>
      </c>
      <c r="C111" s="51" t="s">
        <v>11</v>
      </c>
      <c r="D111" s="52">
        <v>4343.82</v>
      </c>
      <c r="E111" s="52">
        <v>3901.8560299999999</v>
      </c>
      <c r="F111" s="43">
        <f t="shared" si="3"/>
        <v>0.89825453863189542</v>
      </c>
    </row>
    <row r="112" spans="1:6" x14ac:dyDescent="0.25">
      <c r="A112" s="32" t="str">
        <f t="shared" ref="A112:A166" si="4">IF(OR(D112&lt;&gt;0,E112&lt;&gt;0,),"A","B")</f>
        <v>A</v>
      </c>
      <c r="B112" s="50" t="s">
        <v>267</v>
      </c>
      <c r="C112" s="51" t="s">
        <v>12</v>
      </c>
      <c r="D112" s="52">
        <v>14698.13</v>
      </c>
      <c r="E112" s="52">
        <v>2291.9223299999999</v>
      </c>
      <c r="F112" s="43">
        <f t="shared" ref="F112:F166" si="5">E112/D112</f>
        <v>0.15593292003812731</v>
      </c>
    </row>
    <row r="113" spans="1:6" x14ac:dyDescent="0.25">
      <c r="A113" s="32" t="str">
        <f t="shared" si="4"/>
        <v>A</v>
      </c>
      <c r="B113" s="50" t="s">
        <v>267</v>
      </c>
      <c r="C113" s="51" t="s">
        <v>15</v>
      </c>
      <c r="D113" s="52">
        <v>106.5</v>
      </c>
      <c r="E113" s="52">
        <v>96.026459999999986</v>
      </c>
      <c r="F113" s="43">
        <f t="shared" si="5"/>
        <v>0.90165690140845056</v>
      </c>
    </row>
    <row r="114" spans="1:6" x14ac:dyDescent="0.25">
      <c r="A114" s="32" t="str">
        <f t="shared" si="4"/>
        <v>A</v>
      </c>
      <c r="B114" s="50" t="s">
        <v>267</v>
      </c>
      <c r="C114" s="51" t="s">
        <v>16</v>
      </c>
      <c r="D114" s="52">
        <v>3208.05</v>
      </c>
      <c r="E114" s="52">
        <v>3192.9162600000004</v>
      </c>
      <c r="F114" s="43">
        <f t="shared" si="5"/>
        <v>0.99528257352597382</v>
      </c>
    </row>
    <row r="115" spans="1:6" x14ac:dyDescent="0.25">
      <c r="A115" s="32" t="str">
        <f t="shared" si="4"/>
        <v>A</v>
      </c>
      <c r="B115" s="47" t="s">
        <v>267</v>
      </c>
      <c r="C115" s="48" t="s">
        <v>17</v>
      </c>
      <c r="D115" s="49">
        <v>44976.27</v>
      </c>
      <c r="E115" s="49">
        <v>3599.1773399999997</v>
      </c>
      <c r="F115" s="40">
        <f t="shared" si="5"/>
        <v>8.0023917946063561E-2</v>
      </c>
    </row>
    <row r="116" spans="1:6" ht="15.75" thickBot="1" x14ac:dyDescent="0.3">
      <c r="A116" s="32" t="str">
        <f t="shared" si="4"/>
        <v>A</v>
      </c>
      <c r="B116" s="44" t="s">
        <v>305</v>
      </c>
      <c r="C116" s="45" t="s">
        <v>306</v>
      </c>
      <c r="D116" s="46">
        <v>8282.02</v>
      </c>
      <c r="E116" s="46">
        <v>5835.60743</v>
      </c>
      <c r="F116" s="36">
        <f t="shared" si="5"/>
        <v>0.70461160803765266</v>
      </c>
    </row>
    <row r="117" spans="1:6" ht="15.75" thickTop="1" x14ac:dyDescent="0.25">
      <c r="A117" s="32" t="str">
        <f t="shared" si="4"/>
        <v>A</v>
      </c>
      <c r="B117" s="47" t="s">
        <v>267</v>
      </c>
      <c r="C117" s="48" t="s">
        <v>10</v>
      </c>
      <c r="D117" s="49">
        <v>7597.02</v>
      </c>
      <c r="E117" s="49">
        <v>5590.01559</v>
      </c>
      <c r="F117" s="40">
        <f t="shared" si="5"/>
        <v>0.73581688477850526</v>
      </c>
    </row>
    <row r="118" spans="1:6" x14ac:dyDescent="0.25">
      <c r="A118" s="32" t="str">
        <f t="shared" si="4"/>
        <v>A</v>
      </c>
      <c r="B118" s="50" t="s">
        <v>267</v>
      </c>
      <c r="C118" s="51" t="s">
        <v>11</v>
      </c>
      <c r="D118" s="52">
        <v>4040.52</v>
      </c>
      <c r="E118" s="52">
        <v>3677.8840299999997</v>
      </c>
      <c r="F118" s="43">
        <f t="shared" si="5"/>
        <v>0.91025017324502777</v>
      </c>
    </row>
    <row r="119" spans="1:6" x14ac:dyDescent="0.25">
      <c r="A119" s="32" t="str">
        <f t="shared" si="4"/>
        <v>A</v>
      </c>
      <c r="B119" s="50" t="s">
        <v>267</v>
      </c>
      <c r="C119" s="51" t="s">
        <v>12</v>
      </c>
      <c r="D119" s="52">
        <v>3443.2</v>
      </c>
      <c r="E119" s="52">
        <v>1816.80762</v>
      </c>
      <c r="F119" s="43">
        <f t="shared" si="5"/>
        <v>0.52765091194237923</v>
      </c>
    </row>
    <row r="120" spans="1:6" x14ac:dyDescent="0.25">
      <c r="A120" s="32" t="str">
        <f t="shared" si="4"/>
        <v>A</v>
      </c>
      <c r="B120" s="50" t="s">
        <v>267</v>
      </c>
      <c r="C120" s="51" t="s">
        <v>15</v>
      </c>
      <c r="D120" s="52">
        <v>95</v>
      </c>
      <c r="E120" s="52">
        <v>88.636759999999995</v>
      </c>
      <c r="F120" s="43">
        <f t="shared" si="5"/>
        <v>0.93301852631578941</v>
      </c>
    </row>
    <row r="121" spans="1:6" x14ac:dyDescent="0.25">
      <c r="A121" s="32" t="str">
        <f t="shared" si="4"/>
        <v>A</v>
      </c>
      <c r="B121" s="50" t="s">
        <v>267</v>
      </c>
      <c r="C121" s="51" t="s">
        <v>16</v>
      </c>
      <c r="D121" s="52">
        <v>18.3</v>
      </c>
      <c r="E121" s="52">
        <v>6.6871800000000006</v>
      </c>
      <c r="F121" s="43">
        <f t="shared" si="5"/>
        <v>0.36541967213114757</v>
      </c>
    </row>
    <row r="122" spans="1:6" x14ac:dyDescent="0.25">
      <c r="A122" s="32" t="str">
        <f t="shared" si="4"/>
        <v>A</v>
      </c>
      <c r="B122" s="47" t="s">
        <v>267</v>
      </c>
      <c r="C122" s="48" t="s">
        <v>17</v>
      </c>
      <c r="D122" s="49">
        <v>685</v>
      </c>
      <c r="E122" s="49">
        <v>245.59183999999999</v>
      </c>
      <c r="F122" s="40">
        <f t="shared" si="5"/>
        <v>0.35852823357664232</v>
      </c>
    </row>
    <row r="123" spans="1:6" ht="30.75" thickBot="1" x14ac:dyDescent="0.3">
      <c r="A123" s="32" t="str">
        <f t="shared" si="4"/>
        <v>A</v>
      </c>
      <c r="B123" s="44" t="s">
        <v>307</v>
      </c>
      <c r="C123" s="45" t="s">
        <v>308</v>
      </c>
      <c r="D123" s="46">
        <v>634.79999999999995</v>
      </c>
      <c r="E123" s="46">
        <v>394.24374000000006</v>
      </c>
      <c r="F123" s="36">
        <f t="shared" si="5"/>
        <v>0.62105189035916841</v>
      </c>
    </row>
    <row r="124" spans="1:6" ht="15.75" thickTop="1" x14ac:dyDescent="0.25">
      <c r="A124" s="32" t="str">
        <f t="shared" si="4"/>
        <v>A</v>
      </c>
      <c r="B124" s="47" t="s">
        <v>267</v>
      </c>
      <c r="C124" s="48" t="s">
        <v>10</v>
      </c>
      <c r="D124" s="49">
        <v>628.79999999999995</v>
      </c>
      <c r="E124" s="49">
        <v>394.24374000000006</v>
      </c>
      <c r="F124" s="40">
        <f t="shared" si="5"/>
        <v>0.62697795801526734</v>
      </c>
    </row>
    <row r="125" spans="1:6" x14ac:dyDescent="0.25">
      <c r="A125" s="32" t="str">
        <f t="shared" si="4"/>
        <v>A</v>
      </c>
      <c r="B125" s="50" t="s">
        <v>267</v>
      </c>
      <c r="C125" s="51" t="s">
        <v>11</v>
      </c>
      <c r="D125" s="52">
        <v>303.3</v>
      </c>
      <c r="E125" s="52">
        <v>223.97200000000001</v>
      </c>
      <c r="F125" s="43">
        <f t="shared" si="5"/>
        <v>0.7384503791625453</v>
      </c>
    </row>
    <row r="126" spans="1:6" x14ac:dyDescent="0.25">
      <c r="A126" s="32" t="str">
        <f t="shared" si="4"/>
        <v>A</v>
      </c>
      <c r="B126" s="50" t="s">
        <v>267</v>
      </c>
      <c r="C126" s="51" t="s">
        <v>12</v>
      </c>
      <c r="D126" s="52">
        <v>311</v>
      </c>
      <c r="E126" s="52">
        <v>162.95076999999998</v>
      </c>
      <c r="F126" s="43">
        <f t="shared" si="5"/>
        <v>0.52395745980707387</v>
      </c>
    </row>
    <row r="127" spans="1:6" x14ac:dyDescent="0.25">
      <c r="A127" s="32" t="str">
        <f t="shared" si="4"/>
        <v>A</v>
      </c>
      <c r="B127" s="50" t="s">
        <v>267</v>
      </c>
      <c r="C127" s="51" t="s">
        <v>15</v>
      </c>
      <c r="D127" s="52">
        <v>10.5</v>
      </c>
      <c r="E127" s="52">
        <v>6.8271999999999995</v>
      </c>
      <c r="F127" s="43">
        <f t="shared" si="5"/>
        <v>0.65020952380952379</v>
      </c>
    </row>
    <row r="128" spans="1:6" x14ac:dyDescent="0.25">
      <c r="A128" s="32" t="str">
        <f t="shared" si="4"/>
        <v>A</v>
      </c>
      <c r="B128" s="50" t="s">
        <v>267</v>
      </c>
      <c r="C128" s="51" t="s">
        <v>16</v>
      </c>
      <c r="D128" s="52">
        <v>4</v>
      </c>
      <c r="E128" s="52">
        <v>0.49376999999999999</v>
      </c>
      <c r="F128" s="43">
        <f t="shared" si="5"/>
        <v>0.1234425</v>
      </c>
    </row>
    <row r="129" spans="1:6" x14ac:dyDescent="0.25">
      <c r="A129" s="32" t="str">
        <f t="shared" si="4"/>
        <v>A</v>
      </c>
      <c r="B129" s="47" t="s">
        <v>267</v>
      </c>
      <c r="C129" s="48" t="s">
        <v>17</v>
      </c>
      <c r="D129" s="49">
        <v>6</v>
      </c>
      <c r="E129" s="49">
        <v>0</v>
      </c>
      <c r="F129" s="40">
        <f t="shared" si="5"/>
        <v>0</v>
      </c>
    </row>
    <row r="130" spans="1:6" ht="15.75" thickBot="1" x14ac:dyDescent="0.3">
      <c r="A130" s="32" t="str">
        <f t="shared" si="4"/>
        <v>A</v>
      </c>
      <c r="B130" s="44" t="s">
        <v>309</v>
      </c>
      <c r="C130" s="45" t="s">
        <v>310</v>
      </c>
      <c r="D130" s="46">
        <v>3185.75</v>
      </c>
      <c r="E130" s="46">
        <v>3185.73531</v>
      </c>
      <c r="F130" s="36">
        <f t="shared" si="5"/>
        <v>0.99999538884093231</v>
      </c>
    </row>
    <row r="131" spans="1:6" ht="15.75" thickTop="1" x14ac:dyDescent="0.25">
      <c r="A131" s="32" t="str">
        <f t="shared" si="4"/>
        <v>A</v>
      </c>
      <c r="B131" s="47" t="s">
        <v>267</v>
      </c>
      <c r="C131" s="48" t="s">
        <v>10</v>
      </c>
      <c r="D131" s="49">
        <v>3185.75</v>
      </c>
      <c r="E131" s="49">
        <v>3185.73531</v>
      </c>
      <c r="F131" s="40">
        <f t="shared" si="5"/>
        <v>0.99999538884093231</v>
      </c>
    </row>
    <row r="132" spans="1:6" x14ac:dyDescent="0.25">
      <c r="A132" s="32" t="str">
        <f t="shared" si="4"/>
        <v>A</v>
      </c>
      <c r="B132" s="50" t="s">
        <v>267</v>
      </c>
      <c r="C132" s="51" t="s">
        <v>16</v>
      </c>
      <c r="D132" s="52">
        <v>3185.75</v>
      </c>
      <c r="E132" s="52">
        <v>3185.73531</v>
      </c>
      <c r="F132" s="43">
        <f t="shared" si="5"/>
        <v>0.99999538884093231</v>
      </c>
    </row>
    <row r="133" spans="1:6" ht="15.75" thickBot="1" x14ac:dyDescent="0.3">
      <c r="A133" s="32" t="str">
        <f t="shared" si="4"/>
        <v>A</v>
      </c>
      <c r="B133" s="44" t="s">
        <v>312</v>
      </c>
      <c r="C133" s="45" t="s">
        <v>313</v>
      </c>
      <c r="D133" s="46">
        <v>55230.2</v>
      </c>
      <c r="E133" s="46">
        <v>3666.31194</v>
      </c>
      <c r="F133" s="36">
        <f t="shared" si="5"/>
        <v>6.6382376670734489E-2</v>
      </c>
    </row>
    <row r="134" spans="1:6" ht="15.75" thickTop="1" x14ac:dyDescent="0.25">
      <c r="A134" s="32" t="str">
        <f t="shared" si="4"/>
        <v>A</v>
      </c>
      <c r="B134" s="47" t="s">
        <v>267</v>
      </c>
      <c r="C134" s="48" t="s">
        <v>10</v>
      </c>
      <c r="D134" s="49">
        <v>10944.93</v>
      </c>
      <c r="E134" s="49">
        <v>312.72644000000003</v>
      </c>
      <c r="F134" s="40">
        <f t="shared" si="5"/>
        <v>2.8572721799043029E-2</v>
      </c>
    </row>
    <row r="135" spans="1:6" x14ac:dyDescent="0.25">
      <c r="A135" s="32" t="str">
        <f t="shared" si="4"/>
        <v>A</v>
      </c>
      <c r="B135" s="50" t="s">
        <v>267</v>
      </c>
      <c r="C135" s="51" t="s">
        <v>12</v>
      </c>
      <c r="D135" s="52">
        <v>10943.93</v>
      </c>
      <c r="E135" s="52">
        <v>312.16394000000003</v>
      </c>
      <c r="F135" s="43">
        <f t="shared" si="5"/>
        <v>2.8523934272240412E-2</v>
      </c>
    </row>
    <row r="136" spans="1:6" x14ac:dyDescent="0.25">
      <c r="A136" s="32" t="str">
        <f t="shared" si="4"/>
        <v>A</v>
      </c>
      <c r="B136" s="50" t="s">
        <v>267</v>
      </c>
      <c r="C136" s="51" t="s">
        <v>15</v>
      </c>
      <c r="D136" s="52">
        <v>1</v>
      </c>
      <c r="E136" s="52">
        <v>0.5625</v>
      </c>
      <c r="F136" s="43">
        <f t="shared" si="5"/>
        <v>0.5625</v>
      </c>
    </row>
    <row r="137" spans="1:6" x14ac:dyDescent="0.25">
      <c r="A137" s="32" t="str">
        <f t="shared" si="4"/>
        <v>A</v>
      </c>
      <c r="B137" s="47" t="s">
        <v>267</v>
      </c>
      <c r="C137" s="48" t="s">
        <v>17</v>
      </c>
      <c r="D137" s="49">
        <v>44285.27</v>
      </c>
      <c r="E137" s="49">
        <v>3353.5855000000001</v>
      </c>
      <c r="F137" s="40">
        <f t="shared" si="5"/>
        <v>7.5726883905190154E-2</v>
      </c>
    </row>
    <row r="138" spans="1:6" ht="15.75" thickBot="1" x14ac:dyDescent="0.3">
      <c r="A138" s="32" t="str">
        <f t="shared" si="4"/>
        <v>A</v>
      </c>
      <c r="B138" s="44" t="s">
        <v>315</v>
      </c>
      <c r="C138" s="45" t="s">
        <v>316</v>
      </c>
      <c r="D138" s="46">
        <v>1568.25</v>
      </c>
      <c r="E138" s="46">
        <v>1257.28619</v>
      </c>
      <c r="F138" s="36">
        <f t="shared" si="5"/>
        <v>0.80171285828152405</v>
      </c>
    </row>
    <row r="139" spans="1:6" ht="15.75" thickTop="1" x14ac:dyDescent="0.25">
      <c r="A139" s="32" t="str">
        <f t="shared" si="4"/>
        <v>A</v>
      </c>
      <c r="B139" s="47" t="s">
        <v>267</v>
      </c>
      <c r="C139" s="48" t="s">
        <v>10</v>
      </c>
      <c r="D139" s="49">
        <v>1518.25</v>
      </c>
      <c r="E139" s="49">
        <v>1251.0762099999999</v>
      </c>
      <c r="F139" s="40">
        <f t="shared" si="5"/>
        <v>0.8240251671332125</v>
      </c>
    </row>
    <row r="140" spans="1:6" x14ac:dyDescent="0.25">
      <c r="A140" s="32" t="str">
        <f t="shared" si="4"/>
        <v>A</v>
      </c>
      <c r="B140" s="50" t="s">
        <v>267</v>
      </c>
      <c r="C140" s="51" t="s">
        <v>11</v>
      </c>
      <c r="D140" s="52">
        <v>1007.189</v>
      </c>
      <c r="E140" s="52">
        <v>956.90728999999999</v>
      </c>
      <c r="F140" s="43">
        <f t="shared" si="5"/>
        <v>0.95007718511619965</v>
      </c>
    </row>
    <row r="141" spans="1:6" x14ac:dyDescent="0.25">
      <c r="A141" s="32" t="str">
        <f t="shared" si="4"/>
        <v>A</v>
      </c>
      <c r="B141" s="50" t="s">
        <v>267</v>
      </c>
      <c r="C141" s="51" t="s">
        <v>12</v>
      </c>
      <c r="D141" s="52">
        <v>403.4</v>
      </c>
      <c r="E141" s="52">
        <v>227.01520000000002</v>
      </c>
      <c r="F141" s="43">
        <f t="shared" si="5"/>
        <v>0.56275458601883999</v>
      </c>
    </row>
    <row r="142" spans="1:6" x14ac:dyDescent="0.25">
      <c r="A142" s="32" t="str">
        <f t="shared" si="4"/>
        <v>A</v>
      </c>
      <c r="B142" s="50" t="s">
        <v>267</v>
      </c>
      <c r="C142" s="51" t="s">
        <v>2</v>
      </c>
      <c r="D142" s="52">
        <v>5.85</v>
      </c>
      <c r="E142" s="52">
        <v>5.8133999999999997</v>
      </c>
      <c r="F142" s="43">
        <f t="shared" si="5"/>
        <v>0.99374358974358978</v>
      </c>
    </row>
    <row r="143" spans="1:6" x14ac:dyDescent="0.25">
      <c r="A143" s="32" t="str">
        <f t="shared" si="4"/>
        <v>A</v>
      </c>
      <c r="B143" s="50" t="s">
        <v>267</v>
      </c>
      <c r="C143" s="51" t="s">
        <v>15</v>
      </c>
      <c r="D143" s="52">
        <v>51.811</v>
      </c>
      <c r="E143" s="52">
        <v>47.918059999999997</v>
      </c>
      <c r="F143" s="43">
        <f t="shared" si="5"/>
        <v>0.92486267394954735</v>
      </c>
    </row>
    <row r="144" spans="1:6" x14ac:dyDescent="0.25">
      <c r="A144" s="32" t="str">
        <f t="shared" si="4"/>
        <v>A</v>
      </c>
      <c r="B144" s="50" t="s">
        <v>267</v>
      </c>
      <c r="C144" s="51" t="s">
        <v>16</v>
      </c>
      <c r="D144" s="52">
        <v>50</v>
      </c>
      <c r="E144" s="52">
        <v>13.42226</v>
      </c>
      <c r="F144" s="43">
        <f t="shared" si="5"/>
        <v>0.26844519999999999</v>
      </c>
    </row>
    <row r="145" spans="1:6" x14ac:dyDescent="0.25">
      <c r="A145" s="32" t="str">
        <f t="shared" si="4"/>
        <v>A</v>
      </c>
      <c r="B145" s="47" t="s">
        <v>267</v>
      </c>
      <c r="C145" s="48" t="s">
        <v>17</v>
      </c>
      <c r="D145" s="49">
        <v>50</v>
      </c>
      <c r="E145" s="49">
        <v>6.2099799999999998</v>
      </c>
      <c r="F145" s="40">
        <f t="shared" si="5"/>
        <v>0.12419959999999999</v>
      </c>
    </row>
    <row r="146" spans="1:6" ht="15.75" thickBot="1" x14ac:dyDescent="0.3">
      <c r="A146" s="32" t="str">
        <f t="shared" si="4"/>
        <v>A</v>
      </c>
      <c r="B146" s="44" t="s">
        <v>317</v>
      </c>
      <c r="C146" s="45" t="s">
        <v>318</v>
      </c>
      <c r="D146" s="46">
        <v>4350</v>
      </c>
      <c r="E146" s="46">
        <v>3498.7253799999999</v>
      </c>
      <c r="F146" s="36">
        <f t="shared" si="5"/>
        <v>0.80430468505747121</v>
      </c>
    </row>
    <row r="147" spans="1:6" ht="15.75" thickTop="1" x14ac:dyDescent="0.25">
      <c r="A147" s="32" t="str">
        <f t="shared" si="4"/>
        <v>A</v>
      </c>
      <c r="B147" s="47" t="s">
        <v>267</v>
      </c>
      <c r="C147" s="48" t="s">
        <v>10</v>
      </c>
      <c r="D147" s="49">
        <v>4300</v>
      </c>
      <c r="E147" s="49">
        <v>3498.7253799999999</v>
      </c>
      <c r="F147" s="40">
        <f t="shared" si="5"/>
        <v>0.813657065116279</v>
      </c>
    </row>
    <row r="148" spans="1:6" x14ac:dyDescent="0.25">
      <c r="A148" s="32" t="str">
        <f t="shared" si="4"/>
        <v>A</v>
      </c>
      <c r="B148" s="50" t="s">
        <v>267</v>
      </c>
      <c r="C148" s="51" t="s">
        <v>11</v>
      </c>
      <c r="D148" s="52">
        <v>3262.5</v>
      </c>
      <c r="E148" s="52">
        <v>2701.1794399999999</v>
      </c>
      <c r="F148" s="43">
        <f t="shared" si="5"/>
        <v>0.8279477210727969</v>
      </c>
    </row>
    <row r="149" spans="1:6" x14ac:dyDescent="0.25">
      <c r="A149" s="32" t="str">
        <f t="shared" si="4"/>
        <v>A</v>
      </c>
      <c r="B149" s="50" t="s">
        <v>267</v>
      </c>
      <c r="C149" s="51" t="s">
        <v>12</v>
      </c>
      <c r="D149" s="52">
        <v>907.5</v>
      </c>
      <c r="E149" s="52">
        <v>731.67727000000002</v>
      </c>
      <c r="F149" s="43">
        <f t="shared" si="5"/>
        <v>0.80625594490358132</v>
      </c>
    </row>
    <row r="150" spans="1:6" x14ac:dyDescent="0.25">
      <c r="A150" s="32" t="str">
        <f t="shared" si="4"/>
        <v>A</v>
      </c>
      <c r="B150" s="50" t="s">
        <v>267</v>
      </c>
      <c r="C150" s="51" t="s">
        <v>15</v>
      </c>
      <c r="D150" s="52">
        <v>70</v>
      </c>
      <c r="E150" s="52">
        <v>37.4758</v>
      </c>
      <c r="F150" s="43">
        <f t="shared" si="5"/>
        <v>0.53536857142857142</v>
      </c>
    </row>
    <row r="151" spans="1:6" x14ac:dyDescent="0.25">
      <c r="A151" s="32" t="str">
        <f t="shared" si="4"/>
        <v>A</v>
      </c>
      <c r="B151" s="50" t="s">
        <v>267</v>
      </c>
      <c r="C151" s="51" t="s">
        <v>16</v>
      </c>
      <c r="D151" s="52">
        <v>60</v>
      </c>
      <c r="E151" s="52">
        <v>28.392869999999998</v>
      </c>
      <c r="F151" s="43">
        <f t="shared" si="5"/>
        <v>0.47321449999999998</v>
      </c>
    </row>
    <row r="152" spans="1:6" x14ac:dyDescent="0.25">
      <c r="A152" s="32" t="str">
        <f t="shared" si="4"/>
        <v>A</v>
      </c>
      <c r="B152" s="47" t="s">
        <v>267</v>
      </c>
      <c r="C152" s="48" t="s">
        <v>17</v>
      </c>
      <c r="D152" s="49">
        <v>50</v>
      </c>
      <c r="E152" s="49">
        <v>0</v>
      </c>
      <c r="F152" s="40">
        <f t="shared" si="5"/>
        <v>0</v>
      </c>
    </row>
    <row r="153" spans="1:6" ht="15.75" thickBot="1" x14ac:dyDescent="0.3">
      <c r="A153" s="32" t="str">
        <f t="shared" si="4"/>
        <v>A</v>
      </c>
      <c r="B153" s="44" t="s">
        <v>319</v>
      </c>
      <c r="C153" s="45" t="s">
        <v>320</v>
      </c>
      <c r="D153" s="46">
        <v>29873</v>
      </c>
      <c r="E153" s="46">
        <v>23708.876820000005</v>
      </c>
      <c r="F153" s="36">
        <f t="shared" si="5"/>
        <v>0.7936557031433068</v>
      </c>
    </row>
    <row r="154" spans="1:6" ht="15.75" thickTop="1" x14ac:dyDescent="0.25">
      <c r="A154" s="32" t="str">
        <f t="shared" si="4"/>
        <v>A</v>
      </c>
      <c r="B154" s="47" t="s">
        <v>267</v>
      </c>
      <c r="C154" s="48" t="s">
        <v>10</v>
      </c>
      <c r="D154" s="49">
        <v>27833</v>
      </c>
      <c r="E154" s="49">
        <v>22871.026820000003</v>
      </c>
      <c r="F154" s="40">
        <f t="shared" si="5"/>
        <v>0.82172337944167007</v>
      </c>
    </row>
    <row r="155" spans="1:6" x14ac:dyDescent="0.25">
      <c r="A155" s="32" t="str">
        <f t="shared" si="4"/>
        <v>A</v>
      </c>
      <c r="B155" s="50" t="s">
        <v>267</v>
      </c>
      <c r="C155" s="51" t="s">
        <v>11</v>
      </c>
      <c r="D155" s="52">
        <v>19871</v>
      </c>
      <c r="E155" s="52">
        <v>17392.231830000001</v>
      </c>
      <c r="F155" s="43">
        <f t="shared" si="5"/>
        <v>0.87525699914448196</v>
      </c>
    </row>
    <row r="156" spans="1:6" x14ac:dyDescent="0.25">
      <c r="A156" s="32" t="str">
        <f t="shared" si="4"/>
        <v>A</v>
      </c>
      <c r="B156" s="50" t="s">
        <v>267</v>
      </c>
      <c r="C156" s="51" t="s">
        <v>12</v>
      </c>
      <c r="D156" s="52">
        <v>6970</v>
      </c>
      <c r="E156" s="52">
        <v>4682.4416700000011</v>
      </c>
      <c r="F156" s="43">
        <f t="shared" si="5"/>
        <v>0.67179937876614071</v>
      </c>
    </row>
    <row r="157" spans="1:6" x14ac:dyDescent="0.25">
      <c r="A157" s="32" t="str">
        <f t="shared" si="4"/>
        <v>A</v>
      </c>
      <c r="B157" s="50" t="s">
        <v>267</v>
      </c>
      <c r="C157" s="51" t="s">
        <v>15</v>
      </c>
      <c r="D157" s="52">
        <v>427</v>
      </c>
      <c r="E157" s="52">
        <v>285.29623000000004</v>
      </c>
      <c r="F157" s="43">
        <f t="shared" si="5"/>
        <v>0.66814105386416867</v>
      </c>
    </row>
    <row r="158" spans="1:6" x14ac:dyDescent="0.25">
      <c r="A158" s="32" t="str">
        <f t="shared" si="4"/>
        <v>A</v>
      </c>
      <c r="B158" s="50" t="s">
        <v>267</v>
      </c>
      <c r="C158" s="51" t="s">
        <v>16</v>
      </c>
      <c r="D158" s="52">
        <v>565</v>
      </c>
      <c r="E158" s="52">
        <v>511.05708999999996</v>
      </c>
      <c r="F158" s="43">
        <f t="shared" si="5"/>
        <v>0.90452582300884954</v>
      </c>
    </row>
    <row r="159" spans="1:6" x14ac:dyDescent="0.25">
      <c r="A159" s="32" t="str">
        <f t="shared" si="4"/>
        <v>A</v>
      </c>
      <c r="B159" s="47" t="s">
        <v>267</v>
      </c>
      <c r="C159" s="48" t="s">
        <v>17</v>
      </c>
      <c r="D159" s="49">
        <v>2040</v>
      </c>
      <c r="E159" s="49">
        <v>837.85</v>
      </c>
      <c r="F159" s="40">
        <f t="shared" si="5"/>
        <v>0.41071078431372549</v>
      </c>
    </row>
    <row r="160" spans="1:6" ht="30.75" thickBot="1" x14ac:dyDescent="0.3">
      <c r="A160" s="32" t="str">
        <f t="shared" si="4"/>
        <v>A</v>
      </c>
      <c r="B160" s="44" t="s">
        <v>321</v>
      </c>
      <c r="C160" s="45" t="s">
        <v>322</v>
      </c>
      <c r="D160" s="46">
        <v>28957</v>
      </c>
      <c r="E160" s="46">
        <v>23069.712820000004</v>
      </c>
      <c r="F160" s="36">
        <f t="shared" si="5"/>
        <v>0.79668863556307645</v>
      </c>
    </row>
    <row r="161" spans="1:6" ht="15.75" thickTop="1" x14ac:dyDescent="0.25">
      <c r="A161" s="32" t="str">
        <f t="shared" si="4"/>
        <v>A</v>
      </c>
      <c r="B161" s="47" t="s">
        <v>267</v>
      </c>
      <c r="C161" s="48" t="s">
        <v>10</v>
      </c>
      <c r="D161" s="49">
        <v>26937</v>
      </c>
      <c r="E161" s="49">
        <v>22231.862820000006</v>
      </c>
      <c r="F161" s="40">
        <f t="shared" si="5"/>
        <v>0.8253280922151689</v>
      </c>
    </row>
    <row r="162" spans="1:6" x14ac:dyDescent="0.25">
      <c r="A162" s="32" t="str">
        <f t="shared" si="4"/>
        <v>A</v>
      </c>
      <c r="B162" s="50" t="s">
        <v>267</v>
      </c>
      <c r="C162" s="51" t="s">
        <v>11</v>
      </c>
      <c r="D162" s="52">
        <v>19550</v>
      </c>
      <c r="E162" s="52">
        <v>17188.371159999999</v>
      </c>
      <c r="F162" s="43">
        <f t="shared" si="5"/>
        <v>0.87920057084398973</v>
      </c>
    </row>
    <row r="163" spans="1:6" x14ac:dyDescent="0.25">
      <c r="A163" s="32" t="str">
        <f t="shared" si="4"/>
        <v>A</v>
      </c>
      <c r="B163" s="50" t="s">
        <v>267</v>
      </c>
      <c r="C163" s="51" t="s">
        <v>12</v>
      </c>
      <c r="D163" s="52">
        <v>6720</v>
      </c>
      <c r="E163" s="52">
        <v>4543.4602700000005</v>
      </c>
      <c r="F163" s="43">
        <f t="shared" si="5"/>
        <v>0.67611015922619055</v>
      </c>
    </row>
    <row r="164" spans="1:6" x14ac:dyDescent="0.25">
      <c r="A164" s="32" t="str">
        <f t="shared" si="4"/>
        <v>A</v>
      </c>
      <c r="B164" s="50" t="s">
        <v>267</v>
      </c>
      <c r="C164" s="51" t="s">
        <v>15</v>
      </c>
      <c r="D164" s="52">
        <v>412</v>
      </c>
      <c r="E164" s="52">
        <v>284.28290000000004</v>
      </c>
      <c r="F164" s="43">
        <f t="shared" si="5"/>
        <v>0.69000703883495151</v>
      </c>
    </row>
    <row r="165" spans="1:6" x14ac:dyDescent="0.25">
      <c r="A165" s="32" t="str">
        <f t="shared" si="4"/>
        <v>A</v>
      </c>
      <c r="B165" s="50" t="s">
        <v>267</v>
      </c>
      <c r="C165" s="51" t="s">
        <v>16</v>
      </c>
      <c r="D165" s="52">
        <v>255</v>
      </c>
      <c r="E165" s="52">
        <v>215.74849</v>
      </c>
      <c r="F165" s="43">
        <f t="shared" si="5"/>
        <v>0.84607250980392157</v>
      </c>
    </row>
    <row r="166" spans="1:6" x14ac:dyDescent="0.25">
      <c r="A166" s="32" t="str">
        <f t="shared" si="4"/>
        <v>A</v>
      </c>
      <c r="B166" s="47" t="s">
        <v>267</v>
      </c>
      <c r="C166" s="48" t="s">
        <v>17</v>
      </c>
      <c r="D166" s="49">
        <v>2020</v>
      </c>
      <c r="E166" s="49">
        <v>837.85</v>
      </c>
      <c r="F166" s="40">
        <f t="shared" si="5"/>
        <v>0.41477722772277231</v>
      </c>
    </row>
    <row r="167" spans="1:6" ht="30.75" thickBot="1" x14ac:dyDescent="0.3">
      <c r="A167" s="32" t="str">
        <f t="shared" ref="A167:A217" si="6">IF(OR(D167&lt;&gt;0,E167&lt;&gt;0,),"A","B")</f>
        <v>A</v>
      </c>
      <c r="B167" s="44" t="s">
        <v>325</v>
      </c>
      <c r="C167" s="45" t="s">
        <v>326</v>
      </c>
      <c r="D167" s="46">
        <v>916</v>
      </c>
      <c r="E167" s="46">
        <v>639.16399999999999</v>
      </c>
      <c r="F167" s="36">
        <f t="shared" ref="F167:F217" si="7">E167/D167</f>
        <v>0.69777729257641918</v>
      </c>
    </row>
    <row r="168" spans="1:6" ht="15.75" thickTop="1" x14ac:dyDescent="0.25">
      <c r="A168" s="32" t="str">
        <f t="shared" si="6"/>
        <v>A</v>
      </c>
      <c r="B168" s="47" t="s">
        <v>267</v>
      </c>
      <c r="C168" s="48" t="s">
        <v>10</v>
      </c>
      <c r="D168" s="49">
        <v>896</v>
      </c>
      <c r="E168" s="49">
        <v>639.16399999999999</v>
      </c>
      <c r="F168" s="40">
        <f t="shared" si="7"/>
        <v>0.71335267857142859</v>
      </c>
    </row>
    <row r="169" spans="1:6" x14ac:dyDescent="0.25">
      <c r="A169" s="32" t="str">
        <f t="shared" si="6"/>
        <v>A</v>
      </c>
      <c r="B169" s="50" t="s">
        <v>267</v>
      </c>
      <c r="C169" s="51" t="s">
        <v>11</v>
      </c>
      <c r="D169" s="52">
        <v>321</v>
      </c>
      <c r="E169" s="52">
        <v>203.86067</v>
      </c>
      <c r="F169" s="43">
        <f t="shared" si="7"/>
        <v>0.63507996884735207</v>
      </c>
    </row>
    <row r="170" spans="1:6" x14ac:dyDescent="0.25">
      <c r="A170" s="32" t="str">
        <f t="shared" si="6"/>
        <v>A</v>
      </c>
      <c r="B170" s="50" t="s">
        <v>267</v>
      </c>
      <c r="C170" s="51" t="s">
        <v>12</v>
      </c>
      <c r="D170" s="52">
        <v>250</v>
      </c>
      <c r="E170" s="52">
        <v>138.98140000000001</v>
      </c>
      <c r="F170" s="43">
        <f t="shared" si="7"/>
        <v>0.55592560000000002</v>
      </c>
    </row>
    <row r="171" spans="1:6" x14ac:dyDescent="0.25">
      <c r="A171" s="32" t="str">
        <f t="shared" si="6"/>
        <v>A</v>
      </c>
      <c r="B171" s="50" t="s">
        <v>267</v>
      </c>
      <c r="C171" s="51" t="s">
        <v>15</v>
      </c>
      <c r="D171" s="52">
        <v>15</v>
      </c>
      <c r="E171" s="52">
        <v>1.0133300000000001</v>
      </c>
      <c r="F171" s="43">
        <f t="shared" si="7"/>
        <v>6.7555333333333342E-2</v>
      </c>
    </row>
    <row r="172" spans="1:6" x14ac:dyDescent="0.25">
      <c r="A172" s="32" t="str">
        <f t="shared" si="6"/>
        <v>A</v>
      </c>
      <c r="B172" s="50" t="s">
        <v>267</v>
      </c>
      <c r="C172" s="51" t="s">
        <v>16</v>
      </c>
      <c r="D172" s="52">
        <v>310</v>
      </c>
      <c r="E172" s="52">
        <v>295.30859999999996</v>
      </c>
      <c r="F172" s="43">
        <f t="shared" si="7"/>
        <v>0.95260838709677409</v>
      </c>
    </row>
    <row r="173" spans="1:6" x14ac:dyDescent="0.25">
      <c r="A173" s="32" t="str">
        <f t="shared" si="6"/>
        <v>A</v>
      </c>
      <c r="B173" s="47" t="s">
        <v>267</v>
      </c>
      <c r="C173" s="48" t="s">
        <v>17</v>
      </c>
      <c r="D173" s="49">
        <v>20</v>
      </c>
      <c r="E173" s="49">
        <v>0</v>
      </c>
      <c r="F173" s="40">
        <f t="shared" si="7"/>
        <v>0</v>
      </c>
    </row>
    <row r="174" spans="1:6" ht="15.75" thickBot="1" x14ac:dyDescent="0.3">
      <c r="A174" s="32" t="str">
        <f t="shared" si="6"/>
        <v>A</v>
      </c>
      <c r="B174" s="44" t="s">
        <v>327</v>
      </c>
      <c r="C174" s="45" t="s">
        <v>328</v>
      </c>
      <c r="D174" s="46">
        <v>2495</v>
      </c>
      <c r="E174" s="46">
        <v>1268.6276</v>
      </c>
      <c r="F174" s="36">
        <f t="shared" si="7"/>
        <v>0.50846797595190385</v>
      </c>
    </row>
    <row r="175" spans="1:6" ht="15.75" thickTop="1" x14ac:dyDescent="0.25">
      <c r="A175" s="32" t="str">
        <f t="shared" si="6"/>
        <v>A</v>
      </c>
      <c r="B175" s="47" t="s">
        <v>267</v>
      </c>
      <c r="C175" s="48" t="s">
        <v>10</v>
      </c>
      <c r="D175" s="49">
        <v>2025</v>
      </c>
      <c r="E175" s="49">
        <v>1261.4956000000002</v>
      </c>
      <c r="F175" s="40">
        <f t="shared" si="7"/>
        <v>0.62296079012345684</v>
      </c>
    </row>
    <row r="176" spans="1:6" x14ac:dyDescent="0.25">
      <c r="A176" s="32" t="str">
        <f t="shared" si="6"/>
        <v>A</v>
      </c>
      <c r="B176" s="50" t="s">
        <v>267</v>
      </c>
      <c r="C176" s="51" t="s">
        <v>11</v>
      </c>
      <c r="D176" s="52">
        <v>1155</v>
      </c>
      <c r="E176" s="52">
        <v>700.67816000000005</v>
      </c>
      <c r="F176" s="43">
        <f t="shared" si="7"/>
        <v>0.60664775757575762</v>
      </c>
    </row>
    <row r="177" spans="1:6" x14ac:dyDescent="0.25">
      <c r="A177" s="32" t="str">
        <f t="shared" si="6"/>
        <v>A</v>
      </c>
      <c r="B177" s="50" t="s">
        <v>267</v>
      </c>
      <c r="C177" s="51" t="s">
        <v>12</v>
      </c>
      <c r="D177" s="52">
        <v>846</v>
      </c>
      <c r="E177" s="52">
        <v>553.47463000000005</v>
      </c>
      <c r="F177" s="43">
        <f t="shared" si="7"/>
        <v>0.65422533096926716</v>
      </c>
    </row>
    <row r="178" spans="1:6" x14ac:dyDescent="0.25">
      <c r="A178" s="32" t="str">
        <f t="shared" si="6"/>
        <v>A</v>
      </c>
      <c r="B178" s="50" t="s">
        <v>267</v>
      </c>
      <c r="C178" s="51" t="s">
        <v>15</v>
      </c>
      <c r="D178" s="52">
        <v>15</v>
      </c>
      <c r="E178" s="52">
        <v>3.4243399999999999</v>
      </c>
      <c r="F178" s="43">
        <f t="shared" si="7"/>
        <v>0.22828933333333332</v>
      </c>
    </row>
    <row r="179" spans="1:6" x14ac:dyDescent="0.25">
      <c r="A179" s="32" t="str">
        <f t="shared" si="6"/>
        <v>A</v>
      </c>
      <c r="B179" s="50" t="s">
        <v>267</v>
      </c>
      <c r="C179" s="51" t="s">
        <v>16</v>
      </c>
      <c r="D179" s="52">
        <v>9</v>
      </c>
      <c r="E179" s="52">
        <v>3.9184699999999997</v>
      </c>
      <c r="F179" s="43">
        <f t="shared" si="7"/>
        <v>0.43538555555555553</v>
      </c>
    </row>
    <row r="180" spans="1:6" x14ac:dyDescent="0.25">
      <c r="A180" s="32" t="str">
        <f t="shared" si="6"/>
        <v>A</v>
      </c>
      <c r="B180" s="47" t="s">
        <v>267</v>
      </c>
      <c r="C180" s="48" t="s">
        <v>17</v>
      </c>
      <c r="D180" s="49">
        <v>470</v>
      </c>
      <c r="E180" s="49">
        <v>7.1319999999999997</v>
      </c>
      <c r="F180" s="40">
        <f t="shared" si="7"/>
        <v>1.5174468085106382E-2</v>
      </c>
    </row>
    <row r="181" spans="1:6" ht="75.75" thickBot="1" x14ac:dyDescent="0.3">
      <c r="A181" s="32" t="str">
        <f t="shared" si="6"/>
        <v>A</v>
      </c>
      <c r="B181" s="44" t="s">
        <v>329</v>
      </c>
      <c r="C181" s="45" t="s">
        <v>330</v>
      </c>
      <c r="D181" s="46">
        <v>387.65</v>
      </c>
      <c r="E181" s="46">
        <v>321.12729999999993</v>
      </c>
      <c r="F181" s="36">
        <f t="shared" si="7"/>
        <v>0.82839494389268653</v>
      </c>
    </row>
    <row r="182" spans="1:6" ht="15.75" thickTop="1" x14ac:dyDescent="0.25">
      <c r="A182" s="32" t="str">
        <f t="shared" si="6"/>
        <v>A</v>
      </c>
      <c r="B182" s="47" t="s">
        <v>267</v>
      </c>
      <c r="C182" s="48" t="s">
        <v>10</v>
      </c>
      <c r="D182" s="49">
        <v>331.55</v>
      </c>
      <c r="E182" s="49">
        <v>267.75529999999992</v>
      </c>
      <c r="F182" s="40">
        <f t="shared" si="7"/>
        <v>0.80758648770924424</v>
      </c>
    </row>
    <row r="183" spans="1:6" x14ac:dyDescent="0.25">
      <c r="A183" s="32" t="str">
        <f t="shared" si="6"/>
        <v>A</v>
      </c>
      <c r="B183" s="50" t="s">
        <v>267</v>
      </c>
      <c r="C183" s="51" t="s">
        <v>11</v>
      </c>
      <c r="D183" s="52">
        <v>213.5</v>
      </c>
      <c r="E183" s="52">
        <v>186.30035999999998</v>
      </c>
      <c r="F183" s="43">
        <f t="shared" si="7"/>
        <v>0.87260121779859479</v>
      </c>
    </row>
    <row r="184" spans="1:6" x14ac:dyDescent="0.25">
      <c r="A184" s="32" t="str">
        <f t="shared" si="6"/>
        <v>A</v>
      </c>
      <c r="B184" s="50" t="s">
        <v>267</v>
      </c>
      <c r="C184" s="51" t="s">
        <v>12</v>
      </c>
      <c r="D184" s="52">
        <v>112</v>
      </c>
      <c r="E184" s="52">
        <v>76.824789999999993</v>
      </c>
      <c r="F184" s="43">
        <f t="shared" si="7"/>
        <v>0.68593562499999994</v>
      </c>
    </row>
    <row r="185" spans="1:6" x14ac:dyDescent="0.25">
      <c r="A185" s="32" t="str">
        <f t="shared" si="6"/>
        <v>A</v>
      </c>
      <c r="B185" s="50" t="s">
        <v>267</v>
      </c>
      <c r="C185" s="51" t="s">
        <v>15</v>
      </c>
      <c r="D185" s="52">
        <v>2</v>
      </c>
      <c r="E185" s="52">
        <v>1.9506700000000001</v>
      </c>
      <c r="F185" s="43">
        <f t="shared" si="7"/>
        <v>0.97533500000000006</v>
      </c>
    </row>
    <row r="186" spans="1:6" x14ac:dyDescent="0.25">
      <c r="A186" s="32" t="str">
        <f t="shared" si="6"/>
        <v>A</v>
      </c>
      <c r="B186" s="50" t="s">
        <v>267</v>
      </c>
      <c r="C186" s="51" t="s">
        <v>16</v>
      </c>
      <c r="D186" s="52">
        <v>4.05</v>
      </c>
      <c r="E186" s="52">
        <v>2.6794799999999999</v>
      </c>
      <c r="F186" s="43">
        <f t="shared" si="7"/>
        <v>0.66159999999999997</v>
      </c>
    </row>
    <row r="187" spans="1:6" x14ac:dyDescent="0.25">
      <c r="A187" s="32" t="str">
        <f t="shared" si="6"/>
        <v>A</v>
      </c>
      <c r="B187" s="47" t="s">
        <v>267</v>
      </c>
      <c r="C187" s="48" t="s">
        <v>17</v>
      </c>
      <c r="D187" s="49">
        <v>56.1</v>
      </c>
      <c r="E187" s="49">
        <v>53.372</v>
      </c>
      <c r="F187" s="40">
        <f t="shared" si="7"/>
        <v>0.95137254901960777</v>
      </c>
    </row>
    <row r="188" spans="1:6" ht="45.75" thickBot="1" x14ac:dyDescent="0.3">
      <c r="A188" s="32" t="str">
        <f t="shared" si="6"/>
        <v>A</v>
      </c>
      <c r="B188" s="44" t="s">
        <v>331</v>
      </c>
      <c r="C188" s="45" t="s">
        <v>332</v>
      </c>
      <c r="D188" s="46">
        <v>318.27499999999998</v>
      </c>
      <c r="E188" s="46">
        <v>225.47915999999998</v>
      </c>
      <c r="F188" s="36">
        <f t="shared" si="7"/>
        <v>0.70844131647160469</v>
      </c>
    </row>
    <row r="189" spans="1:6" ht="15.75" thickTop="1" x14ac:dyDescent="0.25">
      <c r="A189" s="32" t="str">
        <f t="shared" si="6"/>
        <v>A</v>
      </c>
      <c r="B189" s="47" t="s">
        <v>267</v>
      </c>
      <c r="C189" s="48" t="s">
        <v>10</v>
      </c>
      <c r="D189" s="49">
        <v>298.27499999999998</v>
      </c>
      <c r="E189" s="49">
        <v>223.31915999999998</v>
      </c>
      <c r="F189" s="40">
        <f t="shared" si="7"/>
        <v>0.74870223786773948</v>
      </c>
    </row>
    <row r="190" spans="1:6" x14ac:dyDescent="0.25">
      <c r="A190" s="32" t="str">
        <f t="shared" si="6"/>
        <v>A</v>
      </c>
      <c r="B190" s="50" t="s">
        <v>267</v>
      </c>
      <c r="C190" s="51" t="s">
        <v>11</v>
      </c>
      <c r="D190" s="52">
        <v>179.9</v>
      </c>
      <c r="E190" s="52">
        <v>165.43204999999998</v>
      </c>
      <c r="F190" s="43">
        <f t="shared" si="7"/>
        <v>0.91957782101167296</v>
      </c>
    </row>
    <row r="191" spans="1:6" x14ac:dyDescent="0.25">
      <c r="A191" s="32" t="str">
        <f t="shared" si="6"/>
        <v>A</v>
      </c>
      <c r="B191" s="50" t="s">
        <v>267</v>
      </c>
      <c r="C191" s="51" t="s">
        <v>12</v>
      </c>
      <c r="D191" s="52">
        <v>113.925</v>
      </c>
      <c r="E191" s="52">
        <v>56.152999999999999</v>
      </c>
      <c r="F191" s="43">
        <f t="shared" si="7"/>
        <v>0.49289444810182137</v>
      </c>
    </row>
    <row r="192" spans="1:6" x14ac:dyDescent="0.25">
      <c r="A192" s="32" t="str">
        <f t="shared" si="6"/>
        <v>A</v>
      </c>
      <c r="B192" s="50" t="s">
        <v>267</v>
      </c>
      <c r="C192" s="51" t="s">
        <v>15</v>
      </c>
      <c r="D192" s="52">
        <v>2</v>
      </c>
      <c r="E192" s="52">
        <v>0.33250000000000002</v>
      </c>
      <c r="F192" s="43">
        <f t="shared" si="7"/>
        <v>0.16625000000000001</v>
      </c>
    </row>
    <row r="193" spans="1:6" x14ac:dyDescent="0.25">
      <c r="A193" s="32" t="str">
        <f t="shared" si="6"/>
        <v>A</v>
      </c>
      <c r="B193" s="50" t="s">
        <v>267</v>
      </c>
      <c r="C193" s="51" t="s">
        <v>16</v>
      </c>
      <c r="D193" s="52">
        <v>2.4500000000000002</v>
      </c>
      <c r="E193" s="52">
        <v>1.4016099999999998</v>
      </c>
      <c r="F193" s="43">
        <f t="shared" si="7"/>
        <v>0.5720857142857142</v>
      </c>
    </row>
    <row r="194" spans="1:6" x14ac:dyDescent="0.25">
      <c r="A194" s="32" t="str">
        <f t="shared" si="6"/>
        <v>A</v>
      </c>
      <c r="B194" s="47" t="s">
        <v>267</v>
      </c>
      <c r="C194" s="48" t="s">
        <v>17</v>
      </c>
      <c r="D194" s="49">
        <v>20</v>
      </c>
      <c r="E194" s="49">
        <v>2.16</v>
      </c>
      <c r="F194" s="40">
        <f t="shared" si="7"/>
        <v>0.10800000000000001</v>
      </c>
    </row>
    <row r="195" spans="1:6" ht="90.75" thickBot="1" x14ac:dyDescent="0.3">
      <c r="A195" s="32" t="str">
        <f t="shared" si="6"/>
        <v>A</v>
      </c>
      <c r="B195" s="44" t="s">
        <v>333</v>
      </c>
      <c r="C195" s="45" t="s">
        <v>334</v>
      </c>
      <c r="D195" s="46">
        <v>430.2</v>
      </c>
      <c r="E195" s="46">
        <v>377.49454000000003</v>
      </c>
      <c r="F195" s="36">
        <f t="shared" si="7"/>
        <v>0.87748614597861474</v>
      </c>
    </row>
    <row r="196" spans="1:6" ht="15.75" thickTop="1" x14ac:dyDescent="0.25">
      <c r="A196" s="32" t="str">
        <f t="shared" si="6"/>
        <v>A</v>
      </c>
      <c r="B196" s="47" t="s">
        <v>267</v>
      </c>
      <c r="C196" s="48" t="s">
        <v>10</v>
      </c>
      <c r="D196" s="49">
        <v>355.7</v>
      </c>
      <c r="E196" s="49">
        <v>308.95304000000004</v>
      </c>
      <c r="F196" s="40">
        <f t="shared" si="7"/>
        <v>0.86857756536407105</v>
      </c>
    </row>
    <row r="197" spans="1:6" x14ac:dyDescent="0.25">
      <c r="A197" s="32" t="str">
        <f t="shared" si="6"/>
        <v>A</v>
      </c>
      <c r="B197" s="50" t="s">
        <v>267</v>
      </c>
      <c r="C197" s="51" t="s">
        <v>11</v>
      </c>
      <c r="D197" s="52">
        <v>209</v>
      </c>
      <c r="E197" s="52">
        <v>203.25060000000002</v>
      </c>
      <c r="F197" s="43">
        <f t="shared" si="7"/>
        <v>0.97249090909090918</v>
      </c>
    </row>
    <row r="198" spans="1:6" x14ac:dyDescent="0.25">
      <c r="A198" s="32" t="str">
        <f t="shared" si="6"/>
        <v>A</v>
      </c>
      <c r="B198" s="50" t="s">
        <v>267</v>
      </c>
      <c r="C198" s="51" t="s">
        <v>12</v>
      </c>
      <c r="D198" s="52">
        <v>140</v>
      </c>
      <c r="E198" s="52">
        <v>104.65586</v>
      </c>
      <c r="F198" s="43">
        <f t="shared" si="7"/>
        <v>0.74754185714285715</v>
      </c>
    </row>
    <row r="199" spans="1:6" x14ac:dyDescent="0.25">
      <c r="A199" s="32" t="str">
        <f t="shared" si="6"/>
        <v>A</v>
      </c>
      <c r="B199" s="50" t="s">
        <v>267</v>
      </c>
      <c r="C199" s="51" t="s">
        <v>15</v>
      </c>
      <c r="D199" s="52">
        <v>5</v>
      </c>
      <c r="E199" s="52">
        <v>0</v>
      </c>
      <c r="F199" s="43">
        <f t="shared" si="7"/>
        <v>0</v>
      </c>
    </row>
    <row r="200" spans="1:6" x14ac:dyDescent="0.25">
      <c r="A200" s="32" t="str">
        <f t="shared" si="6"/>
        <v>A</v>
      </c>
      <c r="B200" s="50" t="s">
        <v>267</v>
      </c>
      <c r="C200" s="51" t="s">
        <v>16</v>
      </c>
      <c r="D200" s="52">
        <v>1.7</v>
      </c>
      <c r="E200" s="52">
        <v>1.0465799999999998</v>
      </c>
      <c r="F200" s="43">
        <f t="shared" si="7"/>
        <v>0.61563529411764695</v>
      </c>
    </row>
    <row r="201" spans="1:6" x14ac:dyDescent="0.25">
      <c r="A201" s="32" t="str">
        <f t="shared" si="6"/>
        <v>A</v>
      </c>
      <c r="B201" s="47" t="s">
        <v>267</v>
      </c>
      <c r="C201" s="48" t="s">
        <v>17</v>
      </c>
      <c r="D201" s="49">
        <v>74.5</v>
      </c>
      <c r="E201" s="49">
        <v>68.541499999999999</v>
      </c>
      <c r="F201" s="40">
        <f t="shared" si="7"/>
        <v>0.92002013422818796</v>
      </c>
    </row>
    <row r="202" spans="1:6" ht="60.75" thickBot="1" x14ac:dyDescent="0.3">
      <c r="A202" s="32" t="str">
        <f t="shared" si="6"/>
        <v>A</v>
      </c>
      <c r="B202" s="44" t="s">
        <v>335</v>
      </c>
      <c r="C202" s="45" t="s">
        <v>336</v>
      </c>
      <c r="D202" s="46">
        <v>346.7</v>
      </c>
      <c r="E202" s="46">
        <v>297.90246000000002</v>
      </c>
      <c r="F202" s="36">
        <f t="shared" si="7"/>
        <v>0.85925139890395164</v>
      </c>
    </row>
    <row r="203" spans="1:6" ht="15.75" thickTop="1" x14ac:dyDescent="0.25">
      <c r="A203" s="32" t="str">
        <f t="shared" si="6"/>
        <v>A</v>
      </c>
      <c r="B203" s="47" t="s">
        <v>267</v>
      </c>
      <c r="C203" s="48" t="s">
        <v>10</v>
      </c>
      <c r="D203" s="49">
        <v>282.7</v>
      </c>
      <c r="E203" s="49">
        <v>237.34046000000001</v>
      </c>
      <c r="F203" s="40">
        <f t="shared" si="7"/>
        <v>0.83954885037141858</v>
      </c>
    </row>
    <row r="204" spans="1:6" x14ac:dyDescent="0.25">
      <c r="A204" s="32" t="str">
        <f t="shared" si="6"/>
        <v>A</v>
      </c>
      <c r="B204" s="50" t="s">
        <v>267</v>
      </c>
      <c r="C204" s="51" t="s">
        <v>11</v>
      </c>
      <c r="D204" s="52">
        <v>180.7</v>
      </c>
      <c r="E204" s="52">
        <v>172.0386</v>
      </c>
      <c r="F204" s="43">
        <f t="shared" si="7"/>
        <v>0.95206751521859445</v>
      </c>
    </row>
    <row r="205" spans="1:6" x14ac:dyDescent="0.25">
      <c r="A205" s="32" t="str">
        <f t="shared" si="6"/>
        <v>A</v>
      </c>
      <c r="B205" s="50" t="s">
        <v>267</v>
      </c>
      <c r="C205" s="51" t="s">
        <v>12</v>
      </c>
      <c r="D205" s="52">
        <v>100</v>
      </c>
      <c r="E205" s="52">
        <v>64.016260000000003</v>
      </c>
      <c r="F205" s="43">
        <f t="shared" si="7"/>
        <v>0.64016260000000003</v>
      </c>
    </row>
    <row r="206" spans="1:6" x14ac:dyDescent="0.25">
      <c r="A206" s="32" t="str">
        <f t="shared" si="6"/>
        <v>A</v>
      </c>
      <c r="B206" s="50" t="s">
        <v>267</v>
      </c>
      <c r="C206" s="51" t="s">
        <v>16</v>
      </c>
      <c r="D206" s="52">
        <v>2</v>
      </c>
      <c r="E206" s="52">
        <v>1.2855999999999999</v>
      </c>
      <c r="F206" s="43">
        <f t="shared" si="7"/>
        <v>0.64279999999999993</v>
      </c>
    </row>
    <row r="207" spans="1:6" x14ac:dyDescent="0.25">
      <c r="A207" s="32" t="str">
        <f t="shared" si="6"/>
        <v>A</v>
      </c>
      <c r="B207" s="47" t="s">
        <v>267</v>
      </c>
      <c r="C207" s="48" t="s">
        <v>17</v>
      </c>
      <c r="D207" s="49">
        <v>64</v>
      </c>
      <c r="E207" s="49">
        <v>60.561999999999998</v>
      </c>
      <c r="F207" s="40">
        <f t="shared" si="7"/>
        <v>0.94628124999999996</v>
      </c>
    </row>
    <row r="208" spans="1:6" ht="45.75" thickBot="1" x14ac:dyDescent="0.3">
      <c r="A208" s="32" t="str">
        <f t="shared" si="6"/>
        <v>A</v>
      </c>
      <c r="B208" s="44" t="s">
        <v>337</v>
      </c>
      <c r="C208" s="45" t="s">
        <v>338</v>
      </c>
      <c r="D208" s="46">
        <v>309.3</v>
      </c>
      <c r="E208" s="46">
        <v>245.59522000000004</v>
      </c>
      <c r="F208" s="36">
        <f t="shared" si="7"/>
        <v>0.79403562883931467</v>
      </c>
    </row>
    <row r="209" spans="1:6" ht="15.75" thickTop="1" x14ac:dyDescent="0.25">
      <c r="A209" s="32" t="str">
        <f t="shared" si="6"/>
        <v>A</v>
      </c>
      <c r="B209" s="47" t="s">
        <v>267</v>
      </c>
      <c r="C209" s="48" t="s">
        <v>10</v>
      </c>
      <c r="D209" s="49">
        <v>269.3</v>
      </c>
      <c r="E209" s="49">
        <v>213.52322000000004</v>
      </c>
      <c r="F209" s="40">
        <f t="shared" si="7"/>
        <v>0.79288236167842563</v>
      </c>
    </row>
    <row r="210" spans="1:6" x14ac:dyDescent="0.25">
      <c r="A210" s="32" t="str">
        <f t="shared" si="6"/>
        <v>A</v>
      </c>
      <c r="B210" s="50" t="s">
        <v>267</v>
      </c>
      <c r="C210" s="51" t="s">
        <v>11</v>
      </c>
      <c r="D210" s="52">
        <v>182</v>
      </c>
      <c r="E210" s="52">
        <v>144.95895000000002</v>
      </c>
      <c r="F210" s="43">
        <f t="shared" si="7"/>
        <v>0.79647774725274734</v>
      </c>
    </row>
    <row r="211" spans="1:6" x14ac:dyDescent="0.25">
      <c r="A211" s="32" t="str">
        <f t="shared" si="6"/>
        <v>A</v>
      </c>
      <c r="B211" s="50" t="s">
        <v>267</v>
      </c>
      <c r="C211" s="51" t="s">
        <v>12</v>
      </c>
      <c r="D211" s="52">
        <v>80</v>
      </c>
      <c r="E211" s="52">
        <v>64.578440000000001</v>
      </c>
      <c r="F211" s="43">
        <f t="shared" si="7"/>
        <v>0.80723049999999996</v>
      </c>
    </row>
    <row r="212" spans="1:6" x14ac:dyDescent="0.25">
      <c r="A212" s="32" t="str">
        <f t="shared" si="6"/>
        <v>A</v>
      </c>
      <c r="B212" s="50" t="s">
        <v>267</v>
      </c>
      <c r="C212" s="51" t="s">
        <v>15</v>
      </c>
      <c r="D212" s="52">
        <v>5.5</v>
      </c>
      <c r="E212" s="52">
        <v>2.89195</v>
      </c>
      <c r="F212" s="43">
        <f t="shared" si="7"/>
        <v>0.52580909090909089</v>
      </c>
    </row>
    <row r="213" spans="1:6" x14ac:dyDescent="0.25">
      <c r="A213" s="32" t="str">
        <f t="shared" si="6"/>
        <v>A</v>
      </c>
      <c r="B213" s="50" t="s">
        <v>267</v>
      </c>
      <c r="C213" s="51" t="s">
        <v>16</v>
      </c>
      <c r="D213" s="52">
        <v>1.8</v>
      </c>
      <c r="E213" s="52">
        <v>1.0938800000000002</v>
      </c>
      <c r="F213" s="43">
        <f t="shared" si="7"/>
        <v>0.6077111111111112</v>
      </c>
    </row>
    <row r="214" spans="1:6" x14ac:dyDescent="0.25">
      <c r="A214" s="32" t="str">
        <f t="shared" si="6"/>
        <v>A</v>
      </c>
      <c r="B214" s="47" t="s">
        <v>267</v>
      </c>
      <c r="C214" s="48" t="s">
        <v>17</v>
      </c>
      <c r="D214" s="49">
        <v>40</v>
      </c>
      <c r="E214" s="49">
        <v>32.072000000000003</v>
      </c>
      <c r="F214" s="40">
        <f t="shared" si="7"/>
        <v>0.80180000000000007</v>
      </c>
    </row>
    <row r="215" spans="1:6" ht="45.75" thickBot="1" x14ac:dyDescent="0.3">
      <c r="A215" s="32" t="str">
        <f t="shared" si="6"/>
        <v>A</v>
      </c>
      <c r="B215" s="44" t="s">
        <v>339</v>
      </c>
      <c r="C215" s="45" t="s">
        <v>340</v>
      </c>
      <c r="D215" s="46">
        <v>350.25</v>
      </c>
      <c r="E215" s="46">
        <v>299.73255</v>
      </c>
      <c r="F215" s="36">
        <f t="shared" si="7"/>
        <v>0.85576745182012848</v>
      </c>
    </row>
    <row r="216" spans="1:6" ht="15.75" thickTop="1" x14ac:dyDescent="0.25">
      <c r="A216" s="32" t="str">
        <f t="shared" si="6"/>
        <v>A</v>
      </c>
      <c r="B216" s="47" t="s">
        <v>267</v>
      </c>
      <c r="C216" s="48" t="s">
        <v>10</v>
      </c>
      <c r="D216" s="49">
        <v>305.25</v>
      </c>
      <c r="E216" s="49">
        <v>264.72654999999997</v>
      </c>
      <c r="F216" s="40">
        <f t="shared" si="7"/>
        <v>0.86724504504504496</v>
      </c>
    </row>
    <row r="217" spans="1:6" x14ac:dyDescent="0.25">
      <c r="A217" s="32" t="str">
        <f t="shared" si="6"/>
        <v>A</v>
      </c>
      <c r="B217" s="50" t="s">
        <v>267</v>
      </c>
      <c r="C217" s="51" t="s">
        <v>11</v>
      </c>
      <c r="D217" s="52">
        <v>192.32900000000001</v>
      </c>
      <c r="E217" s="52">
        <v>182.06101999999998</v>
      </c>
      <c r="F217" s="43">
        <f t="shared" si="7"/>
        <v>0.94661241934393658</v>
      </c>
    </row>
    <row r="218" spans="1:6" x14ac:dyDescent="0.25">
      <c r="A218" s="32" t="str">
        <f t="shared" ref="A218:A277" si="8">IF(OR(D218&lt;&gt;0,E218&lt;&gt;0,),"A","B")</f>
        <v>A</v>
      </c>
      <c r="B218" s="50" t="s">
        <v>267</v>
      </c>
      <c r="C218" s="51" t="s">
        <v>12</v>
      </c>
      <c r="D218" s="52">
        <v>108.414</v>
      </c>
      <c r="E218" s="52">
        <v>79.078820000000007</v>
      </c>
      <c r="F218" s="43">
        <f t="shared" ref="F218:F277" si="9">E218/D218</f>
        <v>0.72941520467836263</v>
      </c>
    </row>
    <row r="219" spans="1:6" x14ac:dyDescent="0.25">
      <c r="A219" s="32" t="str">
        <f t="shared" si="8"/>
        <v>A</v>
      </c>
      <c r="B219" s="50" t="s">
        <v>267</v>
      </c>
      <c r="C219" s="51" t="s">
        <v>15</v>
      </c>
      <c r="D219" s="52">
        <v>2.6709999999999998</v>
      </c>
      <c r="E219" s="52">
        <v>2.6709999999999998</v>
      </c>
      <c r="F219" s="43">
        <f t="shared" si="9"/>
        <v>1</v>
      </c>
    </row>
    <row r="220" spans="1:6" x14ac:dyDescent="0.25">
      <c r="A220" s="32" t="str">
        <f t="shared" si="8"/>
        <v>A</v>
      </c>
      <c r="B220" s="50" t="s">
        <v>267</v>
      </c>
      <c r="C220" s="51" t="s">
        <v>16</v>
      </c>
      <c r="D220" s="52">
        <v>1.8360000000000001</v>
      </c>
      <c r="E220" s="52">
        <v>0.91571000000000002</v>
      </c>
      <c r="F220" s="43">
        <f t="shared" si="9"/>
        <v>0.49875272331154685</v>
      </c>
    </row>
    <row r="221" spans="1:6" x14ac:dyDescent="0.25">
      <c r="A221" s="32" t="str">
        <f t="shared" si="8"/>
        <v>A</v>
      </c>
      <c r="B221" s="47" t="s">
        <v>267</v>
      </c>
      <c r="C221" s="48" t="s">
        <v>17</v>
      </c>
      <c r="D221" s="49">
        <v>45</v>
      </c>
      <c r="E221" s="49">
        <v>35.006</v>
      </c>
      <c r="F221" s="40">
        <f t="shared" si="9"/>
        <v>0.77791111111111111</v>
      </c>
    </row>
    <row r="222" spans="1:6" ht="45.75" thickBot="1" x14ac:dyDescent="0.3">
      <c r="A222" s="32" t="str">
        <f t="shared" si="8"/>
        <v>A</v>
      </c>
      <c r="B222" s="44" t="s">
        <v>341</v>
      </c>
      <c r="C222" s="45" t="s">
        <v>342</v>
      </c>
      <c r="D222" s="46">
        <v>297.8</v>
      </c>
      <c r="E222" s="46">
        <v>268.98086999999998</v>
      </c>
      <c r="F222" s="36">
        <f t="shared" si="9"/>
        <v>0.90322656145063795</v>
      </c>
    </row>
    <row r="223" spans="1:6" ht="15.75" thickTop="1" x14ac:dyDescent="0.25">
      <c r="A223" s="32" t="str">
        <f t="shared" si="8"/>
        <v>A</v>
      </c>
      <c r="B223" s="47" t="s">
        <v>267</v>
      </c>
      <c r="C223" s="48" t="s">
        <v>10</v>
      </c>
      <c r="D223" s="49">
        <v>261.5</v>
      </c>
      <c r="E223" s="49">
        <v>234.84486999999999</v>
      </c>
      <c r="F223" s="40">
        <f t="shared" si="9"/>
        <v>0.89806833652007645</v>
      </c>
    </row>
    <row r="224" spans="1:6" x14ac:dyDescent="0.25">
      <c r="A224" s="32" t="str">
        <f t="shared" si="8"/>
        <v>A</v>
      </c>
      <c r="B224" s="50" t="s">
        <v>267</v>
      </c>
      <c r="C224" s="51" t="s">
        <v>11</v>
      </c>
      <c r="D224" s="52">
        <v>177</v>
      </c>
      <c r="E224" s="52">
        <v>169.04050000000001</v>
      </c>
      <c r="F224" s="43">
        <f t="shared" si="9"/>
        <v>0.95503107344632776</v>
      </c>
    </row>
    <row r="225" spans="1:6" x14ac:dyDescent="0.25">
      <c r="A225" s="32" t="str">
        <f t="shared" si="8"/>
        <v>A</v>
      </c>
      <c r="B225" s="50" t="s">
        <v>267</v>
      </c>
      <c r="C225" s="51" t="s">
        <v>12</v>
      </c>
      <c r="D225" s="52">
        <v>82</v>
      </c>
      <c r="E225" s="52">
        <v>64.329059999999998</v>
      </c>
      <c r="F225" s="43">
        <f t="shared" si="9"/>
        <v>0.78450073170731704</v>
      </c>
    </row>
    <row r="226" spans="1:6" x14ac:dyDescent="0.25">
      <c r="A226" s="32" t="str">
        <f t="shared" si="8"/>
        <v>A</v>
      </c>
      <c r="B226" s="50" t="s">
        <v>267</v>
      </c>
      <c r="C226" s="51" t="s">
        <v>15</v>
      </c>
      <c r="D226" s="52">
        <v>1</v>
      </c>
      <c r="E226" s="52">
        <v>0</v>
      </c>
      <c r="F226" s="43">
        <f t="shared" si="9"/>
        <v>0</v>
      </c>
    </row>
    <row r="227" spans="1:6" x14ac:dyDescent="0.25">
      <c r="A227" s="32" t="str">
        <f t="shared" si="8"/>
        <v>A</v>
      </c>
      <c r="B227" s="50" t="s">
        <v>267</v>
      </c>
      <c r="C227" s="51" t="s">
        <v>16</v>
      </c>
      <c r="D227" s="52">
        <v>1.5</v>
      </c>
      <c r="E227" s="52">
        <v>1.4753099999999999</v>
      </c>
      <c r="F227" s="43">
        <f t="shared" si="9"/>
        <v>0.98353999999999997</v>
      </c>
    </row>
    <row r="228" spans="1:6" x14ac:dyDescent="0.25">
      <c r="A228" s="32" t="str">
        <f t="shared" si="8"/>
        <v>A</v>
      </c>
      <c r="B228" s="47" t="s">
        <v>267</v>
      </c>
      <c r="C228" s="48" t="s">
        <v>17</v>
      </c>
      <c r="D228" s="49">
        <v>36.299999999999997</v>
      </c>
      <c r="E228" s="49">
        <v>34.136000000000003</v>
      </c>
      <c r="F228" s="40">
        <f t="shared" si="9"/>
        <v>0.94038567493112968</v>
      </c>
    </row>
    <row r="229" spans="1:6" ht="60.75" thickBot="1" x14ac:dyDescent="0.3">
      <c r="A229" s="32" t="str">
        <f t="shared" si="8"/>
        <v>A</v>
      </c>
      <c r="B229" s="44" t="s">
        <v>343</v>
      </c>
      <c r="C229" s="45" t="s">
        <v>344</v>
      </c>
      <c r="D229" s="46">
        <v>542.95899999999995</v>
      </c>
      <c r="E229" s="46">
        <v>324.09007000000003</v>
      </c>
      <c r="F229" s="36">
        <f t="shared" si="9"/>
        <v>0.59689602714017087</v>
      </c>
    </row>
    <row r="230" spans="1:6" ht="15.75" thickTop="1" x14ac:dyDescent="0.25">
      <c r="A230" s="32" t="str">
        <f t="shared" si="8"/>
        <v>A</v>
      </c>
      <c r="B230" s="47" t="s">
        <v>267</v>
      </c>
      <c r="C230" s="48" t="s">
        <v>10</v>
      </c>
      <c r="D230" s="49">
        <v>502.959</v>
      </c>
      <c r="E230" s="49">
        <v>288.51607000000001</v>
      </c>
      <c r="F230" s="40">
        <f t="shared" si="9"/>
        <v>0.57363735413821004</v>
      </c>
    </row>
    <row r="231" spans="1:6" x14ac:dyDescent="0.25">
      <c r="A231" s="32" t="str">
        <f t="shared" si="8"/>
        <v>A</v>
      </c>
      <c r="B231" s="50" t="s">
        <v>267</v>
      </c>
      <c r="C231" s="51" t="s">
        <v>11</v>
      </c>
      <c r="D231" s="52">
        <v>219.11799999999999</v>
      </c>
      <c r="E231" s="52">
        <v>179.46462</v>
      </c>
      <c r="F231" s="43">
        <f t="shared" si="9"/>
        <v>0.81903184585474498</v>
      </c>
    </row>
    <row r="232" spans="1:6" x14ac:dyDescent="0.25">
      <c r="A232" s="32" t="str">
        <f t="shared" si="8"/>
        <v>A</v>
      </c>
      <c r="B232" s="50" t="s">
        <v>267</v>
      </c>
      <c r="C232" s="51" t="s">
        <v>12</v>
      </c>
      <c r="D232" s="52">
        <v>273</v>
      </c>
      <c r="E232" s="52">
        <v>102.5677</v>
      </c>
      <c r="F232" s="43">
        <f t="shared" si="9"/>
        <v>0.37570586080586083</v>
      </c>
    </row>
    <row r="233" spans="1:6" x14ac:dyDescent="0.25">
      <c r="A233" s="32" t="str">
        <f t="shared" si="8"/>
        <v>A</v>
      </c>
      <c r="B233" s="50" t="s">
        <v>267</v>
      </c>
      <c r="C233" s="51" t="s">
        <v>15</v>
      </c>
      <c r="D233" s="52">
        <v>6.8410000000000002</v>
      </c>
      <c r="E233" s="52">
        <v>6.4837499999999997</v>
      </c>
      <c r="F233" s="43">
        <f t="shared" si="9"/>
        <v>0.94777810261657647</v>
      </c>
    </row>
    <row r="234" spans="1:6" x14ac:dyDescent="0.25">
      <c r="A234" s="32" t="str">
        <f t="shared" si="8"/>
        <v>A</v>
      </c>
      <c r="B234" s="50" t="s">
        <v>267</v>
      </c>
      <c r="C234" s="51" t="s">
        <v>16</v>
      </c>
      <c r="D234" s="52">
        <v>4</v>
      </c>
      <c r="E234" s="52">
        <v>0</v>
      </c>
      <c r="F234" s="43">
        <f t="shared" si="9"/>
        <v>0</v>
      </c>
    </row>
    <row r="235" spans="1:6" x14ac:dyDescent="0.25">
      <c r="A235" s="32" t="str">
        <f t="shared" si="8"/>
        <v>A</v>
      </c>
      <c r="B235" s="47" t="s">
        <v>267</v>
      </c>
      <c r="C235" s="48" t="s">
        <v>17</v>
      </c>
      <c r="D235" s="49">
        <v>40</v>
      </c>
      <c r="E235" s="49">
        <v>35.573999999999998</v>
      </c>
      <c r="F235" s="40">
        <f t="shared" si="9"/>
        <v>0.88934999999999997</v>
      </c>
    </row>
    <row r="236" spans="1:6" ht="30.75" thickBot="1" x14ac:dyDescent="0.3">
      <c r="A236" s="32" t="str">
        <f t="shared" si="8"/>
        <v>A</v>
      </c>
      <c r="B236" s="44" t="s">
        <v>345</v>
      </c>
      <c r="C236" s="45" t="s">
        <v>346</v>
      </c>
      <c r="D236" s="46">
        <v>296</v>
      </c>
      <c r="E236" s="46">
        <v>229.54517999999999</v>
      </c>
      <c r="F236" s="36">
        <f t="shared" si="9"/>
        <v>0.77549047297297291</v>
      </c>
    </row>
    <row r="237" spans="1:6" ht="15.75" thickTop="1" x14ac:dyDescent="0.25">
      <c r="A237" s="32" t="str">
        <f t="shared" si="8"/>
        <v>A</v>
      </c>
      <c r="B237" s="47" t="s">
        <v>267</v>
      </c>
      <c r="C237" s="48" t="s">
        <v>10</v>
      </c>
      <c r="D237" s="49">
        <v>264</v>
      </c>
      <c r="E237" s="49">
        <v>216.54818</v>
      </c>
      <c r="F237" s="40">
        <f t="shared" si="9"/>
        <v>0.82025825757575754</v>
      </c>
    </row>
    <row r="238" spans="1:6" x14ac:dyDescent="0.25">
      <c r="A238" s="32" t="str">
        <f t="shared" si="8"/>
        <v>A</v>
      </c>
      <c r="B238" s="50" t="s">
        <v>267</v>
      </c>
      <c r="C238" s="51" t="s">
        <v>11</v>
      </c>
      <c r="D238" s="52">
        <v>185</v>
      </c>
      <c r="E238" s="52">
        <v>162.8905</v>
      </c>
      <c r="F238" s="43">
        <f t="shared" si="9"/>
        <v>0.88048918918918917</v>
      </c>
    </row>
    <row r="239" spans="1:6" x14ac:dyDescent="0.25">
      <c r="A239" s="32" t="str">
        <f t="shared" si="8"/>
        <v>A</v>
      </c>
      <c r="B239" s="50" t="s">
        <v>267</v>
      </c>
      <c r="C239" s="51" t="s">
        <v>12</v>
      </c>
      <c r="D239" s="52">
        <v>75</v>
      </c>
      <c r="E239" s="52">
        <v>51.786940000000001</v>
      </c>
      <c r="F239" s="43">
        <f t="shared" si="9"/>
        <v>0.69049253333333338</v>
      </c>
    </row>
    <row r="240" spans="1:6" x14ac:dyDescent="0.25">
      <c r="A240" s="32" t="str">
        <f t="shared" si="8"/>
        <v>A</v>
      </c>
      <c r="B240" s="50" t="s">
        <v>267</v>
      </c>
      <c r="C240" s="51" t="s">
        <v>16</v>
      </c>
      <c r="D240" s="52">
        <v>4</v>
      </c>
      <c r="E240" s="52">
        <v>1.8707400000000001</v>
      </c>
      <c r="F240" s="43">
        <f t="shared" si="9"/>
        <v>0.46768500000000002</v>
      </c>
    </row>
    <row r="241" spans="1:6" x14ac:dyDescent="0.25">
      <c r="A241" s="32" t="str">
        <f t="shared" si="8"/>
        <v>A</v>
      </c>
      <c r="B241" s="47" t="s">
        <v>267</v>
      </c>
      <c r="C241" s="48" t="s">
        <v>17</v>
      </c>
      <c r="D241" s="49">
        <v>32</v>
      </c>
      <c r="E241" s="49">
        <v>12.997</v>
      </c>
      <c r="F241" s="40">
        <f t="shared" si="9"/>
        <v>0.40615625</v>
      </c>
    </row>
    <row r="242" spans="1:6" ht="30.75" thickBot="1" x14ac:dyDescent="0.3">
      <c r="A242" s="32" t="str">
        <f t="shared" si="8"/>
        <v>A</v>
      </c>
      <c r="B242" s="44" t="s">
        <v>347</v>
      </c>
      <c r="C242" s="45" t="s">
        <v>348</v>
      </c>
      <c r="D242" s="46">
        <v>57536.75</v>
      </c>
      <c r="E242" s="46">
        <v>49159.674319999991</v>
      </c>
      <c r="F242" s="36">
        <f t="shared" si="9"/>
        <v>0.85440478163956068</v>
      </c>
    </row>
    <row r="243" spans="1:6" ht="15.75" thickTop="1" x14ac:dyDescent="0.25">
      <c r="A243" s="32" t="str">
        <f t="shared" si="8"/>
        <v>A</v>
      </c>
      <c r="B243" s="47" t="s">
        <v>267</v>
      </c>
      <c r="C243" s="48" t="s">
        <v>10</v>
      </c>
      <c r="D243" s="49">
        <v>45856.75</v>
      </c>
      <c r="E243" s="49">
        <v>41164.786749999999</v>
      </c>
      <c r="F243" s="40">
        <f t="shared" si="9"/>
        <v>0.89768216783788646</v>
      </c>
    </row>
    <row r="244" spans="1:6" x14ac:dyDescent="0.25">
      <c r="A244" s="32" t="str">
        <f t="shared" si="8"/>
        <v>A</v>
      </c>
      <c r="B244" s="50" t="s">
        <v>267</v>
      </c>
      <c r="C244" s="51" t="s">
        <v>11</v>
      </c>
      <c r="D244" s="52">
        <v>30900</v>
      </c>
      <c r="E244" s="52">
        <v>29800.670020000005</v>
      </c>
      <c r="F244" s="43">
        <f t="shared" si="9"/>
        <v>0.96442297799352772</v>
      </c>
    </row>
    <row r="245" spans="1:6" x14ac:dyDescent="0.25">
      <c r="A245" s="32" t="str">
        <f t="shared" si="8"/>
        <v>A</v>
      </c>
      <c r="B245" s="50" t="s">
        <v>267</v>
      </c>
      <c r="C245" s="51" t="s">
        <v>12</v>
      </c>
      <c r="D245" s="52">
        <v>13280</v>
      </c>
      <c r="E245" s="52">
        <v>10387.390230000001</v>
      </c>
      <c r="F245" s="43">
        <f t="shared" si="9"/>
        <v>0.78218299924698798</v>
      </c>
    </row>
    <row r="246" spans="1:6" x14ac:dyDescent="0.25">
      <c r="A246" s="32" t="str">
        <f t="shared" si="8"/>
        <v>A</v>
      </c>
      <c r="B246" s="50" t="s">
        <v>267</v>
      </c>
      <c r="C246" s="51" t="s">
        <v>15</v>
      </c>
      <c r="D246" s="52">
        <v>243</v>
      </c>
      <c r="E246" s="52">
        <v>161.69954999999999</v>
      </c>
      <c r="F246" s="43">
        <f t="shared" si="9"/>
        <v>0.66543024691358021</v>
      </c>
    </row>
    <row r="247" spans="1:6" x14ac:dyDescent="0.25">
      <c r="A247" s="32" t="str">
        <f t="shared" si="8"/>
        <v>A</v>
      </c>
      <c r="B247" s="50" t="s">
        <v>267</v>
      </c>
      <c r="C247" s="51" t="s">
        <v>16</v>
      </c>
      <c r="D247" s="52">
        <v>1433.75</v>
      </c>
      <c r="E247" s="52">
        <v>815.02695000000006</v>
      </c>
      <c r="F247" s="43">
        <f t="shared" si="9"/>
        <v>0.5684582040104621</v>
      </c>
    </row>
    <row r="248" spans="1:6" x14ac:dyDescent="0.25">
      <c r="A248" s="32" t="str">
        <f t="shared" si="8"/>
        <v>A</v>
      </c>
      <c r="B248" s="47" t="s">
        <v>267</v>
      </c>
      <c r="C248" s="48" t="s">
        <v>17</v>
      </c>
      <c r="D248" s="49">
        <v>11680</v>
      </c>
      <c r="E248" s="49">
        <v>7994.8875699999999</v>
      </c>
      <c r="F248" s="40">
        <f t="shared" si="9"/>
        <v>0.68449379880136985</v>
      </c>
    </row>
    <row r="249" spans="1:6" ht="15.75" thickBot="1" x14ac:dyDescent="0.3">
      <c r="A249" s="32" t="str">
        <f t="shared" si="8"/>
        <v>A</v>
      </c>
      <c r="B249" s="44" t="s">
        <v>349</v>
      </c>
      <c r="C249" s="45" t="s">
        <v>350</v>
      </c>
      <c r="D249" s="46">
        <v>39850</v>
      </c>
      <c r="E249" s="46">
        <v>35148.267089999994</v>
      </c>
      <c r="F249" s="36">
        <f t="shared" si="9"/>
        <v>0.88201423061480533</v>
      </c>
    </row>
    <row r="250" spans="1:6" ht="15.75" thickTop="1" x14ac:dyDescent="0.25">
      <c r="A250" s="32" t="str">
        <f t="shared" si="8"/>
        <v>A</v>
      </c>
      <c r="B250" s="47" t="s">
        <v>267</v>
      </c>
      <c r="C250" s="48" t="s">
        <v>10</v>
      </c>
      <c r="D250" s="49">
        <v>36450</v>
      </c>
      <c r="E250" s="49">
        <v>34308.257359999996</v>
      </c>
      <c r="F250" s="40">
        <f t="shared" si="9"/>
        <v>0.94124162853223581</v>
      </c>
    </row>
    <row r="251" spans="1:6" x14ac:dyDescent="0.25">
      <c r="A251" s="32" t="str">
        <f t="shared" si="8"/>
        <v>A</v>
      </c>
      <c r="B251" s="50" t="s">
        <v>267</v>
      </c>
      <c r="C251" s="51" t="s">
        <v>11</v>
      </c>
      <c r="D251" s="52">
        <v>26000</v>
      </c>
      <c r="E251" s="52">
        <v>25721.649370000003</v>
      </c>
      <c r="F251" s="43">
        <f t="shared" si="9"/>
        <v>0.98929420653846167</v>
      </c>
    </row>
    <row r="252" spans="1:6" x14ac:dyDescent="0.25">
      <c r="A252" s="32" t="str">
        <f t="shared" si="8"/>
        <v>A</v>
      </c>
      <c r="B252" s="50" t="s">
        <v>267</v>
      </c>
      <c r="C252" s="51" t="s">
        <v>12</v>
      </c>
      <c r="D252" s="52">
        <v>9000</v>
      </c>
      <c r="E252" s="52">
        <v>7796.0236199999999</v>
      </c>
      <c r="F252" s="43">
        <f t="shared" si="9"/>
        <v>0.86622484666666666</v>
      </c>
    </row>
    <row r="253" spans="1:6" x14ac:dyDescent="0.25">
      <c r="A253" s="32" t="str">
        <f t="shared" si="8"/>
        <v>A</v>
      </c>
      <c r="B253" s="50" t="s">
        <v>267</v>
      </c>
      <c r="C253" s="51" t="s">
        <v>15</v>
      </c>
      <c r="D253" s="52">
        <v>180</v>
      </c>
      <c r="E253" s="52">
        <v>102.81858</v>
      </c>
      <c r="F253" s="43">
        <f t="shared" si="9"/>
        <v>0.57121433333333327</v>
      </c>
    </row>
    <row r="254" spans="1:6" x14ac:dyDescent="0.25">
      <c r="A254" s="32" t="str">
        <f t="shared" si="8"/>
        <v>A</v>
      </c>
      <c r="B254" s="50" t="s">
        <v>267</v>
      </c>
      <c r="C254" s="51" t="s">
        <v>16</v>
      </c>
      <c r="D254" s="52">
        <v>1270</v>
      </c>
      <c r="E254" s="52">
        <v>687.76579000000004</v>
      </c>
      <c r="F254" s="43">
        <f t="shared" si="9"/>
        <v>0.54154786614173234</v>
      </c>
    </row>
    <row r="255" spans="1:6" x14ac:dyDescent="0.25">
      <c r="A255" s="32" t="str">
        <f t="shared" si="8"/>
        <v>A</v>
      </c>
      <c r="B255" s="47" t="s">
        <v>267</v>
      </c>
      <c r="C255" s="48" t="s">
        <v>17</v>
      </c>
      <c r="D255" s="49">
        <v>3400</v>
      </c>
      <c r="E255" s="49">
        <v>840.00972999999999</v>
      </c>
      <c r="F255" s="40">
        <f t="shared" si="9"/>
        <v>0.24706168529411765</v>
      </c>
    </row>
    <row r="256" spans="1:6" ht="30.75" thickBot="1" x14ac:dyDescent="0.3">
      <c r="A256" s="32" t="str">
        <f t="shared" si="8"/>
        <v>A</v>
      </c>
      <c r="B256" s="44" t="s">
        <v>351</v>
      </c>
      <c r="C256" s="45" t="s">
        <v>352</v>
      </c>
      <c r="D256" s="46">
        <v>16700</v>
      </c>
      <c r="E256" s="46">
        <v>13447.980329999999</v>
      </c>
      <c r="F256" s="36">
        <f t="shared" si="9"/>
        <v>0.80526828323353283</v>
      </c>
    </row>
    <row r="257" spans="1:6" ht="15.75" thickTop="1" x14ac:dyDescent="0.25">
      <c r="A257" s="32" t="str">
        <f t="shared" si="8"/>
        <v>A</v>
      </c>
      <c r="B257" s="47" t="s">
        <v>267</v>
      </c>
      <c r="C257" s="48" t="s">
        <v>10</v>
      </c>
      <c r="D257" s="49">
        <v>8700</v>
      </c>
      <c r="E257" s="49">
        <v>6315.3024899999991</v>
      </c>
      <c r="F257" s="40">
        <f t="shared" si="9"/>
        <v>0.72589683793103443</v>
      </c>
    </row>
    <row r="258" spans="1:6" x14ac:dyDescent="0.25">
      <c r="A258" s="32" t="str">
        <f t="shared" si="8"/>
        <v>A</v>
      </c>
      <c r="B258" s="50" t="s">
        <v>267</v>
      </c>
      <c r="C258" s="51" t="s">
        <v>11</v>
      </c>
      <c r="D258" s="52">
        <v>4600</v>
      </c>
      <c r="E258" s="52">
        <v>3809.80701</v>
      </c>
      <c r="F258" s="43">
        <f t="shared" si="9"/>
        <v>0.82821891521739133</v>
      </c>
    </row>
    <row r="259" spans="1:6" x14ac:dyDescent="0.25">
      <c r="A259" s="32" t="str">
        <f t="shared" si="8"/>
        <v>A</v>
      </c>
      <c r="B259" s="50" t="s">
        <v>267</v>
      </c>
      <c r="C259" s="51" t="s">
        <v>12</v>
      </c>
      <c r="D259" s="52">
        <v>3900</v>
      </c>
      <c r="E259" s="52">
        <v>2327.7393700000002</v>
      </c>
      <c r="F259" s="43">
        <f t="shared" si="9"/>
        <v>0.59685624871794873</v>
      </c>
    </row>
    <row r="260" spans="1:6" x14ac:dyDescent="0.25">
      <c r="A260" s="32" t="str">
        <f t="shared" si="8"/>
        <v>A</v>
      </c>
      <c r="B260" s="50" t="s">
        <v>267</v>
      </c>
      <c r="C260" s="51" t="s">
        <v>15</v>
      </c>
      <c r="D260" s="52">
        <v>60</v>
      </c>
      <c r="E260" s="52">
        <v>58.880969999999998</v>
      </c>
      <c r="F260" s="43">
        <f t="shared" si="9"/>
        <v>0.98134949999999999</v>
      </c>
    </row>
    <row r="261" spans="1:6" x14ac:dyDescent="0.25">
      <c r="A261" s="32" t="str">
        <f t="shared" si="8"/>
        <v>A</v>
      </c>
      <c r="B261" s="50" t="s">
        <v>267</v>
      </c>
      <c r="C261" s="51" t="s">
        <v>16</v>
      </c>
      <c r="D261" s="52">
        <v>140</v>
      </c>
      <c r="E261" s="52">
        <v>118.87514</v>
      </c>
      <c r="F261" s="43">
        <f t="shared" si="9"/>
        <v>0.84910814285714287</v>
      </c>
    </row>
    <row r="262" spans="1:6" x14ac:dyDescent="0.25">
      <c r="A262" s="32" t="str">
        <f t="shared" si="8"/>
        <v>A</v>
      </c>
      <c r="B262" s="47" t="s">
        <v>267</v>
      </c>
      <c r="C262" s="48" t="s">
        <v>17</v>
      </c>
      <c r="D262" s="49">
        <v>8000</v>
      </c>
      <c r="E262" s="49">
        <v>7132.6778400000003</v>
      </c>
      <c r="F262" s="40">
        <f t="shared" si="9"/>
        <v>0.89158473000000005</v>
      </c>
    </row>
    <row r="263" spans="1:6" ht="30.75" thickBot="1" x14ac:dyDescent="0.3">
      <c r="A263" s="32" t="str">
        <f t="shared" si="8"/>
        <v>A</v>
      </c>
      <c r="B263" s="44" t="s">
        <v>353</v>
      </c>
      <c r="C263" s="45" t="s">
        <v>354</v>
      </c>
      <c r="D263" s="46">
        <v>986.75</v>
      </c>
      <c r="E263" s="46">
        <v>563.42690000000005</v>
      </c>
      <c r="F263" s="36">
        <f t="shared" si="9"/>
        <v>0.57099255130478854</v>
      </c>
    </row>
    <row r="264" spans="1:6" ht="15.75" thickTop="1" x14ac:dyDescent="0.25">
      <c r="A264" s="32" t="str">
        <f t="shared" si="8"/>
        <v>A</v>
      </c>
      <c r="B264" s="47" t="s">
        <v>267</v>
      </c>
      <c r="C264" s="48" t="s">
        <v>10</v>
      </c>
      <c r="D264" s="49">
        <v>706.75</v>
      </c>
      <c r="E264" s="49">
        <v>541.2269</v>
      </c>
      <c r="F264" s="40">
        <f t="shared" si="9"/>
        <v>0.76579681641315878</v>
      </c>
    </row>
    <row r="265" spans="1:6" x14ac:dyDescent="0.25">
      <c r="A265" s="32" t="str">
        <f t="shared" si="8"/>
        <v>A</v>
      </c>
      <c r="B265" s="50" t="s">
        <v>267</v>
      </c>
      <c r="C265" s="51" t="s">
        <v>11</v>
      </c>
      <c r="D265" s="52">
        <v>300</v>
      </c>
      <c r="E265" s="52">
        <v>269.21364</v>
      </c>
      <c r="F265" s="43">
        <f t="shared" si="9"/>
        <v>0.89737880000000003</v>
      </c>
    </row>
    <row r="266" spans="1:6" x14ac:dyDescent="0.25">
      <c r="A266" s="32" t="str">
        <f t="shared" si="8"/>
        <v>A</v>
      </c>
      <c r="B266" s="50" t="s">
        <v>267</v>
      </c>
      <c r="C266" s="51" t="s">
        <v>12</v>
      </c>
      <c r="D266" s="52">
        <v>380</v>
      </c>
      <c r="E266" s="52">
        <v>263.62723999999997</v>
      </c>
      <c r="F266" s="43">
        <f t="shared" si="9"/>
        <v>0.69375589473684207</v>
      </c>
    </row>
    <row r="267" spans="1:6" x14ac:dyDescent="0.25">
      <c r="A267" s="32" t="str">
        <f t="shared" si="8"/>
        <v>A</v>
      </c>
      <c r="B267" s="50" t="s">
        <v>267</v>
      </c>
      <c r="C267" s="51" t="s">
        <v>15</v>
      </c>
      <c r="D267" s="52">
        <v>3</v>
      </c>
      <c r="E267" s="52">
        <v>0</v>
      </c>
      <c r="F267" s="43">
        <f t="shared" si="9"/>
        <v>0</v>
      </c>
    </row>
    <row r="268" spans="1:6" x14ac:dyDescent="0.25">
      <c r="A268" s="32" t="str">
        <f t="shared" si="8"/>
        <v>A</v>
      </c>
      <c r="B268" s="50" t="s">
        <v>267</v>
      </c>
      <c r="C268" s="51" t="s">
        <v>16</v>
      </c>
      <c r="D268" s="52">
        <v>23.75</v>
      </c>
      <c r="E268" s="52">
        <v>8.3860200000000003</v>
      </c>
      <c r="F268" s="43">
        <f t="shared" si="9"/>
        <v>0.35309557894736843</v>
      </c>
    </row>
    <row r="269" spans="1:6" x14ac:dyDescent="0.25">
      <c r="A269" s="32" t="str">
        <f t="shared" si="8"/>
        <v>A</v>
      </c>
      <c r="B269" s="47" t="s">
        <v>267</v>
      </c>
      <c r="C269" s="48" t="s">
        <v>17</v>
      </c>
      <c r="D269" s="49">
        <v>280</v>
      </c>
      <c r="E269" s="49">
        <v>22.2</v>
      </c>
      <c r="F269" s="40">
        <f t="shared" si="9"/>
        <v>7.9285714285714279E-2</v>
      </c>
    </row>
    <row r="270" spans="1:6" ht="15.75" thickBot="1" x14ac:dyDescent="0.3">
      <c r="A270" s="32" t="str">
        <f t="shared" si="8"/>
        <v>A</v>
      </c>
      <c r="B270" s="44" t="s">
        <v>355</v>
      </c>
      <c r="C270" s="45" t="s">
        <v>356</v>
      </c>
      <c r="D270" s="46">
        <v>16635</v>
      </c>
      <c r="E270" s="46">
        <v>13063.204399999999</v>
      </c>
      <c r="F270" s="36">
        <f t="shared" si="9"/>
        <v>0.78528430417793804</v>
      </c>
    </row>
    <row r="271" spans="1:6" ht="15.75" thickTop="1" x14ac:dyDescent="0.25">
      <c r="A271" s="32" t="str">
        <f t="shared" si="8"/>
        <v>A</v>
      </c>
      <c r="B271" s="47" t="s">
        <v>267</v>
      </c>
      <c r="C271" s="48" t="s">
        <v>10</v>
      </c>
      <c r="D271" s="49">
        <v>16052</v>
      </c>
      <c r="E271" s="49">
        <v>13037.428960000001</v>
      </c>
      <c r="F271" s="40">
        <f t="shared" si="9"/>
        <v>0.8121996611014205</v>
      </c>
    </row>
    <row r="272" spans="1:6" x14ac:dyDescent="0.25">
      <c r="A272" s="32" t="str">
        <f t="shared" si="8"/>
        <v>A</v>
      </c>
      <c r="B272" s="50" t="s">
        <v>267</v>
      </c>
      <c r="C272" s="51" t="s">
        <v>11</v>
      </c>
      <c r="D272" s="52">
        <v>11029</v>
      </c>
      <c r="E272" s="52">
        <v>10048.098539999999</v>
      </c>
      <c r="F272" s="43">
        <f t="shared" si="9"/>
        <v>0.91106161392691987</v>
      </c>
    </row>
    <row r="273" spans="1:6" x14ac:dyDescent="0.25">
      <c r="A273" s="32" t="str">
        <f t="shared" si="8"/>
        <v>A</v>
      </c>
      <c r="B273" s="50" t="s">
        <v>267</v>
      </c>
      <c r="C273" s="51" t="s">
        <v>12</v>
      </c>
      <c r="D273" s="52">
        <v>4267</v>
      </c>
      <c r="E273" s="52">
        <v>2539.6330200000002</v>
      </c>
      <c r="F273" s="43">
        <f t="shared" si="9"/>
        <v>0.59517999062573246</v>
      </c>
    </row>
    <row r="274" spans="1:6" x14ac:dyDescent="0.25">
      <c r="A274" s="32" t="str">
        <f t="shared" si="8"/>
        <v>A</v>
      </c>
      <c r="B274" s="50" t="s">
        <v>267</v>
      </c>
      <c r="C274" s="51" t="s">
        <v>2</v>
      </c>
      <c r="D274" s="52">
        <v>8</v>
      </c>
      <c r="E274" s="52">
        <v>5.883</v>
      </c>
      <c r="F274" s="43">
        <f t="shared" si="9"/>
        <v>0.735375</v>
      </c>
    </row>
    <row r="275" spans="1:6" x14ac:dyDescent="0.25">
      <c r="A275" s="32" t="str">
        <f t="shared" si="8"/>
        <v>A</v>
      </c>
      <c r="B275" s="50" t="s">
        <v>267</v>
      </c>
      <c r="C275" s="51" t="s">
        <v>15</v>
      </c>
      <c r="D275" s="52">
        <v>197</v>
      </c>
      <c r="E275" s="52">
        <v>180.12194</v>
      </c>
      <c r="F275" s="43">
        <f t="shared" si="9"/>
        <v>0.91432456852791877</v>
      </c>
    </row>
    <row r="276" spans="1:6" x14ac:dyDescent="0.25">
      <c r="A276" s="32" t="str">
        <f t="shared" si="8"/>
        <v>A</v>
      </c>
      <c r="B276" s="50" t="s">
        <v>267</v>
      </c>
      <c r="C276" s="51" t="s">
        <v>16</v>
      </c>
      <c r="D276" s="52">
        <v>551</v>
      </c>
      <c r="E276" s="52">
        <v>263.69246000000004</v>
      </c>
      <c r="F276" s="43">
        <f t="shared" si="9"/>
        <v>0.4785707078039928</v>
      </c>
    </row>
    <row r="277" spans="1:6" x14ac:dyDescent="0.25">
      <c r="A277" s="32" t="str">
        <f t="shared" si="8"/>
        <v>A</v>
      </c>
      <c r="B277" s="47" t="s">
        <v>267</v>
      </c>
      <c r="C277" s="48" t="s">
        <v>17</v>
      </c>
      <c r="D277" s="49">
        <v>583</v>
      </c>
      <c r="E277" s="49">
        <v>25.77544</v>
      </c>
      <c r="F277" s="40">
        <f t="shared" si="9"/>
        <v>4.4211732418524871E-2</v>
      </c>
    </row>
    <row r="278" spans="1:6" ht="45.75" thickBot="1" x14ac:dyDescent="0.3">
      <c r="A278" s="32" t="str">
        <f t="shared" ref="A278:A302" si="10">IF(OR(D278&lt;&gt;0,E278&lt;&gt;0,),"A","B")</f>
        <v>A</v>
      </c>
      <c r="B278" s="44" t="s">
        <v>361</v>
      </c>
      <c r="C278" s="45" t="s">
        <v>362</v>
      </c>
      <c r="D278" s="46">
        <v>1475.75</v>
      </c>
      <c r="E278" s="46">
        <v>957.39422000000002</v>
      </c>
      <c r="F278" s="36">
        <f t="shared" ref="F278:F302" si="11">E278/D278</f>
        <v>0.64875095375232938</v>
      </c>
    </row>
    <row r="279" spans="1:6" ht="15.75" thickTop="1" x14ac:dyDescent="0.25">
      <c r="A279" s="32" t="str">
        <f t="shared" si="10"/>
        <v>A</v>
      </c>
      <c r="B279" s="47" t="s">
        <v>267</v>
      </c>
      <c r="C279" s="48" t="s">
        <v>10</v>
      </c>
      <c r="D279" s="49">
        <v>1445.75</v>
      </c>
      <c r="E279" s="49">
        <v>955.59421999999995</v>
      </c>
      <c r="F279" s="40">
        <f t="shared" si="11"/>
        <v>0.66096781601245025</v>
      </c>
    </row>
    <row r="280" spans="1:6" x14ac:dyDescent="0.25">
      <c r="A280" s="32" t="str">
        <f t="shared" si="10"/>
        <v>A</v>
      </c>
      <c r="B280" s="50" t="s">
        <v>267</v>
      </c>
      <c r="C280" s="51" t="s">
        <v>11</v>
      </c>
      <c r="D280" s="52">
        <v>512</v>
      </c>
      <c r="E280" s="52">
        <v>465.45679999999999</v>
      </c>
      <c r="F280" s="43">
        <f t="shared" si="11"/>
        <v>0.90909531249999997</v>
      </c>
    </row>
    <row r="281" spans="1:6" x14ac:dyDescent="0.25">
      <c r="A281" s="32" t="str">
        <f t="shared" si="10"/>
        <v>A</v>
      </c>
      <c r="B281" s="50" t="s">
        <v>267</v>
      </c>
      <c r="C281" s="51" t="s">
        <v>12</v>
      </c>
      <c r="D281" s="52">
        <v>398</v>
      </c>
      <c r="E281" s="52">
        <v>167.32729999999998</v>
      </c>
      <c r="F281" s="43">
        <f t="shared" si="11"/>
        <v>0.42042035175879394</v>
      </c>
    </row>
    <row r="282" spans="1:6" x14ac:dyDescent="0.25">
      <c r="A282" s="32" t="str">
        <f t="shared" si="10"/>
        <v>A</v>
      </c>
      <c r="B282" s="50" t="s">
        <v>267</v>
      </c>
      <c r="C282" s="51" t="s">
        <v>14</v>
      </c>
      <c r="D282" s="52">
        <v>200</v>
      </c>
      <c r="E282" s="52">
        <v>0</v>
      </c>
      <c r="F282" s="43">
        <f t="shared" si="11"/>
        <v>0</v>
      </c>
    </row>
    <row r="283" spans="1:6" x14ac:dyDescent="0.25">
      <c r="A283" s="32" t="str">
        <f t="shared" si="10"/>
        <v>A</v>
      </c>
      <c r="B283" s="50" t="s">
        <v>267</v>
      </c>
      <c r="C283" s="51" t="s">
        <v>2</v>
      </c>
      <c r="D283" s="52">
        <v>320</v>
      </c>
      <c r="E283" s="52">
        <v>320</v>
      </c>
      <c r="F283" s="43">
        <f t="shared" si="11"/>
        <v>1</v>
      </c>
    </row>
    <row r="284" spans="1:6" x14ac:dyDescent="0.25">
      <c r="A284" s="32" t="str">
        <f t="shared" si="10"/>
        <v>A</v>
      </c>
      <c r="B284" s="50" t="s">
        <v>267</v>
      </c>
      <c r="C284" s="51" t="s">
        <v>15</v>
      </c>
      <c r="D284" s="52">
        <v>5</v>
      </c>
      <c r="E284" s="52">
        <v>0</v>
      </c>
      <c r="F284" s="43">
        <f t="shared" si="11"/>
        <v>0</v>
      </c>
    </row>
    <row r="285" spans="1:6" x14ac:dyDescent="0.25">
      <c r="A285" s="32" t="str">
        <f t="shared" si="10"/>
        <v>A</v>
      </c>
      <c r="B285" s="50" t="s">
        <v>267</v>
      </c>
      <c r="C285" s="51" t="s">
        <v>16</v>
      </c>
      <c r="D285" s="52">
        <v>10.75</v>
      </c>
      <c r="E285" s="52">
        <v>2.81012</v>
      </c>
      <c r="F285" s="43">
        <f t="shared" si="11"/>
        <v>0.26140651162790696</v>
      </c>
    </row>
    <row r="286" spans="1:6" x14ac:dyDescent="0.25">
      <c r="A286" s="32" t="str">
        <f t="shared" si="10"/>
        <v>A</v>
      </c>
      <c r="B286" s="47" t="s">
        <v>267</v>
      </c>
      <c r="C286" s="48" t="s">
        <v>17</v>
      </c>
      <c r="D286" s="49">
        <v>30</v>
      </c>
      <c r="E286" s="49">
        <v>1.8</v>
      </c>
      <c r="F286" s="40">
        <f t="shared" si="11"/>
        <v>6.0000000000000005E-2</v>
      </c>
    </row>
    <row r="287" spans="1:6" ht="15.75" thickBot="1" x14ac:dyDescent="0.3">
      <c r="A287" s="32" t="str">
        <f t="shared" si="10"/>
        <v>A</v>
      </c>
      <c r="B287" s="44" t="s">
        <v>366</v>
      </c>
      <c r="C287" s="45" t="s">
        <v>367</v>
      </c>
      <c r="D287" s="46">
        <v>37644.5</v>
      </c>
      <c r="E287" s="46">
        <v>26365.630570000005</v>
      </c>
      <c r="F287" s="36">
        <f t="shared" si="11"/>
        <v>0.70038466628591178</v>
      </c>
    </row>
    <row r="288" spans="1:6" ht="15.75" thickTop="1" x14ac:dyDescent="0.25">
      <c r="A288" s="32" t="str">
        <f t="shared" si="10"/>
        <v>A</v>
      </c>
      <c r="B288" s="47" t="s">
        <v>267</v>
      </c>
      <c r="C288" s="48" t="s">
        <v>10</v>
      </c>
      <c r="D288" s="49">
        <v>29800.5</v>
      </c>
      <c r="E288" s="49">
        <v>22032.549640000001</v>
      </c>
      <c r="F288" s="40">
        <f t="shared" si="11"/>
        <v>0.73933489840774491</v>
      </c>
    </row>
    <row r="289" spans="1:6" x14ac:dyDescent="0.25">
      <c r="A289" s="32" t="str">
        <f t="shared" si="10"/>
        <v>A</v>
      </c>
      <c r="B289" s="50" t="s">
        <v>267</v>
      </c>
      <c r="C289" s="51" t="s">
        <v>11</v>
      </c>
      <c r="D289" s="52">
        <v>17417</v>
      </c>
      <c r="E289" s="52">
        <v>15440.146729999999</v>
      </c>
      <c r="F289" s="43">
        <f t="shared" si="11"/>
        <v>0.88649863524143069</v>
      </c>
    </row>
    <row r="290" spans="1:6" x14ac:dyDescent="0.25">
      <c r="A290" s="32" t="str">
        <f t="shared" si="10"/>
        <v>A</v>
      </c>
      <c r="B290" s="50" t="s">
        <v>267</v>
      </c>
      <c r="C290" s="51" t="s">
        <v>12</v>
      </c>
      <c r="D290" s="52">
        <v>11462</v>
      </c>
      <c r="E290" s="52">
        <v>6182.3100099999992</v>
      </c>
      <c r="F290" s="43">
        <f t="shared" si="11"/>
        <v>0.53937445559239217</v>
      </c>
    </row>
    <row r="291" spans="1:6" x14ac:dyDescent="0.25">
      <c r="A291" s="32" t="str">
        <f t="shared" si="10"/>
        <v>A</v>
      </c>
      <c r="B291" s="50" t="s">
        <v>267</v>
      </c>
      <c r="C291" s="51" t="s">
        <v>2</v>
      </c>
      <c r="D291" s="52">
        <v>150</v>
      </c>
      <c r="E291" s="52">
        <v>0</v>
      </c>
      <c r="F291" s="43">
        <f t="shared" si="11"/>
        <v>0</v>
      </c>
    </row>
    <row r="292" spans="1:6" x14ac:dyDescent="0.25">
      <c r="A292" s="32" t="str">
        <f t="shared" si="10"/>
        <v>A</v>
      </c>
      <c r="B292" s="50" t="s">
        <v>267</v>
      </c>
      <c r="C292" s="51" t="s">
        <v>15</v>
      </c>
      <c r="D292" s="52">
        <v>132</v>
      </c>
      <c r="E292" s="52">
        <v>109.71348</v>
      </c>
      <c r="F292" s="43">
        <f t="shared" si="11"/>
        <v>0.83116272727272733</v>
      </c>
    </row>
    <row r="293" spans="1:6" x14ac:dyDescent="0.25">
      <c r="A293" s="32" t="str">
        <f t="shared" si="10"/>
        <v>A</v>
      </c>
      <c r="B293" s="50" t="s">
        <v>267</v>
      </c>
      <c r="C293" s="51" t="s">
        <v>16</v>
      </c>
      <c r="D293" s="52">
        <v>639.5</v>
      </c>
      <c r="E293" s="52">
        <v>300.37941999999998</v>
      </c>
      <c r="F293" s="43">
        <f t="shared" si="11"/>
        <v>0.46970980453479277</v>
      </c>
    </row>
    <row r="294" spans="1:6" x14ac:dyDescent="0.25">
      <c r="A294" s="32" t="str">
        <f t="shared" si="10"/>
        <v>A</v>
      </c>
      <c r="B294" s="47" t="s">
        <v>267</v>
      </c>
      <c r="C294" s="48" t="s">
        <v>17</v>
      </c>
      <c r="D294" s="49">
        <v>7844</v>
      </c>
      <c r="E294" s="49">
        <v>4333.0809300000001</v>
      </c>
      <c r="F294" s="40">
        <f t="shared" si="11"/>
        <v>0.55240705379908206</v>
      </c>
    </row>
    <row r="295" spans="1:6" ht="15.75" thickBot="1" x14ac:dyDescent="0.3">
      <c r="A295" s="32" t="str">
        <f t="shared" si="10"/>
        <v>A</v>
      </c>
      <c r="B295" s="44" t="s">
        <v>368</v>
      </c>
      <c r="C295" s="45" t="s">
        <v>369</v>
      </c>
      <c r="D295" s="46">
        <v>11888</v>
      </c>
      <c r="E295" s="46">
        <v>6743.7869299999993</v>
      </c>
      <c r="F295" s="36">
        <f t="shared" si="11"/>
        <v>0.56727682789367428</v>
      </c>
    </row>
    <row r="296" spans="1:6" ht="15.75" thickTop="1" x14ac:dyDescent="0.25">
      <c r="A296" s="32" t="str">
        <f t="shared" si="10"/>
        <v>A</v>
      </c>
      <c r="B296" s="47" t="s">
        <v>267</v>
      </c>
      <c r="C296" s="48" t="s">
        <v>10</v>
      </c>
      <c r="D296" s="49">
        <v>9554</v>
      </c>
      <c r="E296" s="49">
        <v>5491.5343699999994</v>
      </c>
      <c r="F296" s="40">
        <f t="shared" si="11"/>
        <v>0.57478902763240525</v>
      </c>
    </row>
    <row r="297" spans="1:6" x14ac:dyDescent="0.25">
      <c r="A297" s="32" t="str">
        <f t="shared" si="10"/>
        <v>A</v>
      </c>
      <c r="B297" s="50" t="s">
        <v>267</v>
      </c>
      <c r="C297" s="51" t="s">
        <v>11</v>
      </c>
      <c r="D297" s="52">
        <v>3050</v>
      </c>
      <c r="E297" s="52">
        <v>2816.0150400000002</v>
      </c>
      <c r="F297" s="43">
        <f t="shared" si="11"/>
        <v>0.92328361967213124</v>
      </c>
    </row>
    <row r="298" spans="1:6" x14ac:dyDescent="0.25">
      <c r="A298" s="32" t="str">
        <f t="shared" si="10"/>
        <v>A</v>
      </c>
      <c r="B298" s="50" t="s">
        <v>267</v>
      </c>
      <c r="C298" s="51" t="s">
        <v>12</v>
      </c>
      <c r="D298" s="52">
        <v>6266</v>
      </c>
      <c r="E298" s="52">
        <v>2618.9839200000001</v>
      </c>
      <c r="F298" s="43">
        <f t="shared" si="11"/>
        <v>0.41796743057772107</v>
      </c>
    </row>
    <row r="299" spans="1:6" x14ac:dyDescent="0.25">
      <c r="A299" s="32" t="str">
        <f t="shared" si="10"/>
        <v>A</v>
      </c>
      <c r="B299" s="50" t="s">
        <v>267</v>
      </c>
      <c r="C299" s="51" t="s">
        <v>2</v>
      </c>
      <c r="D299" s="52">
        <v>150</v>
      </c>
      <c r="E299" s="52">
        <v>0</v>
      </c>
      <c r="F299" s="43">
        <f t="shared" si="11"/>
        <v>0</v>
      </c>
    </row>
    <row r="300" spans="1:6" x14ac:dyDescent="0.25">
      <c r="A300" s="32" t="str">
        <f t="shared" si="10"/>
        <v>A</v>
      </c>
      <c r="B300" s="50" t="s">
        <v>267</v>
      </c>
      <c r="C300" s="51" t="s">
        <v>15</v>
      </c>
      <c r="D300" s="52">
        <v>50</v>
      </c>
      <c r="E300" s="52">
        <v>37.913229999999999</v>
      </c>
      <c r="F300" s="43">
        <f t="shared" si="11"/>
        <v>0.75826459999999996</v>
      </c>
    </row>
    <row r="301" spans="1:6" x14ac:dyDescent="0.25">
      <c r="A301" s="32" t="str">
        <f t="shared" si="10"/>
        <v>A</v>
      </c>
      <c r="B301" s="50" t="s">
        <v>267</v>
      </c>
      <c r="C301" s="51" t="s">
        <v>16</v>
      </c>
      <c r="D301" s="52">
        <v>38</v>
      </c>
      <c r="E301" s="52">
        <v>18.62218</v>
      </c>
      <c r="F301" s="43">
        <f t="shared" si="11"/>
        <v>0.49005736842105263</v>
      </c>
    </row>
    <row r="302" spans="1:6" x14ac:dyDescent="0.25">
      <c r="A302" s="32" t="str">
        <f t="shared" si="10"/>
        <v>A</v>
      </c>
      <c r="B302" s="47" t="s">
        <v>267</v>
      </c>
      <c r="C302" s="48" t="s">
        <v>17</v>
      </c>
      <c r="D302" s="49">
        <v>2334</v>
      </c>
      <c r="E302" s="49">
        <v>1252.2525600000001</v>
      </c>
      <c r="F302" s="40">
        <f t="shared" si="11"/>
        <v>0.53652637532133685</v>
      </c>
    </row>
    <row r="303" spans="1:6" ht="30.75" thickBot="1" x14ac:dyDescent="0.3">
      <c r="A303" s="32" t="str">
        <f t="shared" ref="A303:A350" si="12">IF(OR(D303&lt;&gt;0,E303&lt;&gt;0,),"A","B")</f>
        <v>A</v>
      </c>
      <c r="B303" s="44" t="s">
        <v>375</v>
      </c>
      <c r="C303" s="45" t="s">
        <v>376</v>
      </c>
      <c r="D303" s="46">
        <v>7410</v>
      </c>
      <c r="E303" s="46">
        <v>4763.8680899999999</v>
      </c>
      <c r="F303" s="36">
        <f t="shared" ref="F303:F350" si="13">E303/D303</f>
        <v>0.64289717813765179</v>
      </c>
    </row>
    <row r="304" spans="1:6" ht="15.75" thickTop="1" x14ac:dyDescent="0.25">
      <c r="A304" s="32" t="str">
        <f t="shared" si="12"/>
        <v>A</v>
      </c>
      <c r="B304" s="47" t="s">
        <v>267</v>
      </c>
      <c r="C304" s="48" t="s">
        <v>10</v>
      </c>
      <c r="D304" s="49">
        <v>5410</v>
      </c>
      <c r="E304" s="49">
        <v>4253.0475800000004</v>
      </c>
      <c r="F304" s="40">
        <f t="shared" si="13"/>
        <v>0.78614557855822553</v>
      </c>
    </row>
    <row r="305" spans="1:6" x14ac:dyDescent="0.25">
      <c r="A305" s="32" t="str">
        <f t="shared" si="12"/>
        <v>A</v>
      </c>
      <c r="B305" s="50" t="s">
        <v>267</v>
      </c>
      <c r="C305" s="51" t="s">
        <v>11</v>
      </c>
      <c r="D305" s="52">
        <v>5000</v>
      </c>
      <c r="E305" s="52">
        <v>4058.59276</v>
      </c>
      <c r="F305" s="43">
        <f t="shared" si="13"/>
        <v>0.81171855199999998</v>
      </c>
    </row>
    <row r="306" spans="1:6" x14ac:dyDescent="0.25">
      <c r="A306" s="32" t="str">
        <f t="shared" si="12"/>
        <v>A</v>
      </c>
      <c r="B306" s="50" t="s">
        <v>267</v>
      </c>
      <c r="C306" s="51" t="s">
        <v>12</v>
      </c>
      <c r="D306" s="52">
        <v>410</v>
      </c>
      <c r="E306" s="52">
        <v>194.45481999999998</v>
      </c>
      <c r="F306" s="43">
        <f t="shared" si="13"/>
        <v>0.47428004878048774</v>
      </c>
    </row>
    <row r="307" spans="1:6" x14ac:dyDescent="0.25">
      <c r="A307" s="32" t="str">
        <f t="shared" si="12"/>
        <v>A</v>
      </c>
      <c r="B307" s="47" t="s">
        <v>267</v>
      </c>
      <c r="C307" s="48" t="s">
        <v>17</v>
      </c>
      <c r="D307" s="49">
        <v>2000</v>
      </c>
      <c r="E307" s="49">
        <v>510.82051000000001</v>
      </c>
      <c r="F307" s="40">
        <f t="shared" si="13"/>
        <v>0.25541025500000003</v>
      </c>
    </row>
    <row r="308" spans="1:6" ht="15.75" thickBot="1" x14ac:dyDescent="0.3">
      <c r="A308" s="32" t="str">
        <f t="shared" si="12"/>
        <v>A</v>
      </c>
      <c r="B308" s="44" t="s">
        <v>377</v>
      </c>
      <c r="C308" s="45" t="s">
        <v>378</v>
      </c>
      <c r="D308" s="46">
        <v>14610</v>
      </c>
      <c r="E308" s="46">
        <v>11853.817999999999</v>
      </c>
      <c r="F308" s="36">
        <f t="shared" si="13"/>
        <v>0.81134962354551676</v>
      </c>
    </row>
    <row r="309" spans="1:6" ht="15.75" thickTop="1" x14ac:dyDescent="0.25">
      <c r="A309" s="32" t="str">
        <f t="shared" si="12"/>
        <v>A</v>
      </c>
      <c r="B309" s="47" t="s">
        <v>267</v>
      </c>
      <c r="C309" s="48" t="s">
        <v>10</v>
      </c>
      <c r="D309" s="49">
        <v>11310</v>
      </c>
      <c r="E309" s="49">
        <v>9368.5391799999998</v>
      </c>
      <c r="F309" s="40">
        <f t="shared" si="13"/>
        <v>0.82834121839080455</v>
      </c>
    </row>
    <row r="310" spans="1:6" x14ac:dyDescent="0.25">
      <c r="A310" s="32" t="str">
        <f t="shared" si="12"/>
        <v>A</v>
      </c>
      <c r="B310" s="50" t="s">
        <v>267</v>
      </c>
      <c r="C310" s="51" t="s">
        <v>11</v>
      </c>
      <c r="D310" s="52">
        <v>7250</v>
      </c>
      <c r="E310" s="52">
        <v>6658.8688099999999</v>
      </c>
      <c r="F310" s="43">
        <f t="shared" si="13"/>
        <v>0.91846466344827582</v>
      </c>
    </row>
    <row r="311" spans="1:6" x14ac:dyDescent="0.25">
      <c r="A311" s="32" t="str">
        <f t="shared" si="12"/>
        <v>A</v>
      </c>
      <c r="B311" s="50" t="s">
        <v>267</v>
      </c>
      <c r="C311" s="51" t="s">
        <v>12</v>
      </c>
      <c r="D311" s="52">
        <v>3400</v>
      </c>
      <c r="E311" s="52">
        <v>2374.7208999999998</v>
      </c>
      <c r="F311" s="43">
        <f t="shared" si="13"/>
        <v>0.69844732352941175</v>
      </c>
    </row>
    <row r="312" spans="1:6" x14ac:dyDescent="0.25">
      <c r="A312" s="32" t="str">
        <f t="shared" si="12"/>
        <v>A</v>
      </c>
      <c r="B312" s="50" t="s">
        <v>267</v>
      </c>
      <c r="C312" s="51" t="s">
        <v>15</v>
      </c>
      <c r="D312" s="52">
        <v>60</v>
      </c>
      <c r="E312" s="52">
        <v>54.072470000000003</v>
      </c>
      <c r="F312" s="43">
        <f t="shared" si="13"/>
        <v>0.90120783333333343</v>
      </c>
    </row>
    <row r="313" spans="1:6" x14ac:dyDescent="0.25">
      <c r="A313" s="32" t="str">
        <f t="shared" si="12"/>
        <v>A</v>
      </c>
      <c r="B313" s="50" t="s">
        <v>267</v>
      </c>
      <c r="C313" s="51" t="s">
        <v>16</v>
      </c>
      <c r="D313" s="52">
        <v>600</v>
      </c>
      <c r="E313" s="52">
        <v>280.87700000000001</v>
      </c>
      <c r="F313" s="43">
        <f t="shared" si="13"/>
        <v>0.46812833333333337</v>
      </c>
    </row>
    <row r="314" spans="1:6" x14ac:dyDescent="0.25">
      <c r="A314" s="32" t="str">
        <f t="shared" si="12"/>
        <v>A</v>
      </c>
      <c r="B314" s="47" t="s">
        <v>267</v>
      </c>
      <c r="C314" s="48" t="s">
        <v>17</v>
      </c>
      <c r="D314" s="49">
        <v>3300</v>
      </c>
      <c r="E314" s="49">
        <v>2485.27882</v>
      </c>
      <c r="F314" s="40">
        <f t="shared" si="13"/>
        <v>0.75311479393939396</v>
      </c>
    </row>
    <row r="315" spans="1:6" ht="30.75" thickBot="1" x14ac:dyDescent="0.3">
      <c r="A315" s="32" t="str">
        <f t="shared" si="12"/>
        <v>A</v>
      </c>
      <c r="B315" s="44" t="s">
        <v>379</v>
      </c>
      <c r="C315" s="45" t="s">
        <v>380</v>
      </c>
      <c r="D315" s="46">
        <v>2499.5</v>
      </c>
      <c r="E315" s="46">
        <v>2027.3917999999999</v>
      </c>
      <c r="F315" s="36">
        <f t="shared" si="13"/>
        <v>0.81111894378875771</v>
      </c>
    </row>
    <row r="316" spans="1:6" ht="15.75" thickTop="1" x14ac:dyDescent="0.25">
      <c r="A316" s="32" t="str">
        <f t="shared" si="12"/>
        <v>A</v>
      </c>
      <c r="B316" s="47" t="s">
        <v>267</v>
      </c>
      <c r="C316" s="48" t="s">
        <v>10</v>
      </c>
      <c r="D316" s="49">
        <v>2394.5</v>
      </c>
      <c r="E316" s="49">
        <v>2017.4118099999998</v>
      </c>
      <c r="F316" s="40">
        <f t="shared" si="13"/>
        <v>0.84251902693672998</v>
      </c>
    </row>
    <row r="317" spans="1:6" x14ac:dyDescent="0.25">
      <c r="A317" s="32" t="str">
        <f t="shared" si="12"/>
        <v>A</v>
      </c>
      <c r="B317" s="50" t="s">
        <v>267</v>
      </c>
      <c r="C317" s="51" t="s">
        <v>11</v>
      </c>
      <c r="D317" s="52">
        <v>1350</v>
      </c>
      <c r="E317" s="52">
        <v>1294.47893</v>
      </c>
      <c r="F317" s="43">
        <f t="shared" si="13"/>
        <v>0.95887328148148143</v>
      </c>
    </row>
    <row r="318" spans="1:6" x14ac:dyDescent="0.25">
      <c r="A318" s="32" t="str">
        <f t="shared" si="12"/>
        <v>A</v>
      </c>
      <c r="B318" s="50" t="s">
        <v>267</v>
      </c>
      <c r="C318" s="51" t="s">
        <v>12</v>
      </c>
      <c r="D318" s="52">
        <v>1028</v>
      </c>
      <c r="E318" s="52">
        <v>707.68345999999997</v>
      </c>
      <c r="F318" s="43">
        <f t="shared" si="13"/>
        <v>0.68840803501945524</v>
      </c>
    </row>
    <row r="319" spans="1:6" x14ac:dyDescent="0.25">
      <c r="A319" s="32" t="str">
        <f t="shared" si="12"/>
        <v>A</v>
      </c>
      <c r="B319" s="50" t="s">
        <v>267</v>
      </c>
      <c r="C319" s="51" t="s">
        <v>15</v>
      </c>
      <c r="D319" s="52">
        <v>15</v>
      </c>
      <c r="E319" s="52">
        <v>14.36918</v>
      </c>
      <c r="F319" s="43">
        <f t="shared" si="13"/>
        <v>0.95794533333333332</v>
      </c>
    </row>
    <row r="320" spans="1:6" x14ac:dyDescent="0.25">
      <c r="A320" s="32" t="str">
        <f t="shared" si="12"/>
        <v>A</v>
      </c>
      <c r="B320" s="50" t="s">
        <v>267</v>
      </c>
      <c r="C320" s="51" t="s">
        <v>16</v>
      </c>
      <c r="D320" s="52">
        <v>1.5</v>
      </c>
      <c r="E320" s="52">
        <v>0.88024000000000002</v>
      </c>
      <c r="F320" s="43">
        <f t="shared" si="13"/>
        <v>0.58682666666666672</v>
      </c>
    </row>
    <row r="321" spans="1:6" x14ac:dyDescent="0.25">
      <c r="A321" s="32" t="str">
        <f t="shared" si="12"/>
        <v>A</v>
      </c>
      <c r="B321" s="47" t="s">
        <v>267</v>
      </c>
      <c r="C321" s="48" t="s">
        <v>17</v>
      </c>
      <c r="D321" s="49">
        <v>105</v>
      </c>
      <c r="E321" s="49">
        <v>9.979989999999999</v>
      </c>
      <c r="F321" s="40">
        <f t="shared" si="13"/>
        <v>9.5047523809523804E-2</v>
      </c>
    </row>
    <row r="322" spans="1:6" ht="30.75" thickBot="1" x14ac:dyDescent="0.3">
      <c r="A322" s="32" t="str">
        <f t="shared" si="12"/>
        <v>A</v>
      </c>
      <c r="B322" s="44" t="s">
        <v>381</v>
      </c>
      <c r="C322" s="45" t="s">
        <v>382</v>
      </c>
      <c r="D322" s="46">
        <v>552</v>
      </c>
      <c r="E322" s="46">
        <v>485.65551999999997</v>
      </c>
      <c r="F322" s="36">
        <f t="shared" si="13"/>
        <v>0.87981072463768106</v>
      </c>
    </row>
    <row r="323" spans="1:6" ht="15.75" thickTop="1" x14ac:dyDescent="0.25">
      <c r="A323" s="32" t="str">
        <f t="shared" si="12"/>
        <v>A</v>
      </c>
      <c r="B323" s="47" t="s">
        <v>267</v>
      </c>
      <c r="C323" s="48" t="s">
        <v>10</v>
      </c>
      <c r="D323" s="49">
        <v>447</v>
      </c>
      <c r="E323" s="49">
        <v>410.90646999999996</v>
      </c>
      <c r="F323" s="40">
        <f t="shared" si="13"/>
        <v>0.91925384787472031</v>
      </c>
    </row>
    <row r="324" spans="1:6" x14ac:dyDescent="0.25">
      <c r="A324" s="32" t="str">
        <f t="shared" si="12"/>
        <v>A</v>
      </c>
      <c r="B324" s="50" t="s">
        <v>267</v>
      </c>
      <c r="C324" s="51" t="s">
        <v>11</v>
      </c>
      <c r="D324" s="52">
        <v>214</v>
      </c>
      <c r="E324" s="52">
        <v>209.12276</v>
      </c>
      <c r="F324" s="43">
        <f t="shared" si="13"/>
        <v>0.97720915887850468</v>
      </c>
    </row>
    <row r="325" spans="1:6" x14ac:dyDescent="0.25">
      <c r="A325" s="32" t="str">
        <f t="shared" si="12"/>
        <v>A</v>
      </c>
      <c r="B325" s="50" t="s">
        <v>267</v>
      </c>
      <c r="C325" s="51" t="s">
        <v>12</v>
      </c>
      <c r="D325" s="52">
        <v>230</v>
      </c>
      <c r="E325" s="52">
        <v>199.28644</v>
      </c>
      <c r="F325" s="43">
        <f t="shared" si="13"/>
        <v>0.86646278260869569</v>
      </c>
    </row>
    <row r="326" spans="1:6" x14ac:dyDescent="0.25">
      <c r="A326" s="32" t="str">
        <f t="shared" si="12"/>
        <v>A</v>
      </c>
      <c r="B326" s="50" t="s">
        <v>267</v>
      </c>
      <c r="C326" s="51" t="s">
        <v>15</v>
      </c>
      <c r="D326" s="52">
        <v>3</v>
      </c>
      <c r="E326" s="52">
        <v>2.4972699999999999</v>
      </c>
      <c r="F326" s="43">
        <f t="shared" si="13"/>
        <v>0.83242333333333329</v>
      </c>
    </row>
    <row r="327" spans="1:6" x14ac:dyDescent="0.25">
      <c r="A327" s="32" t="str">
        <f t="shared" si="12"/>
        <v>A</v>
      </c>
      <c r="B327" s="47" t="s">
        <v>267</v>
      </c>
      <c r="C327" s="48" t="s">
        <v>17</v>
      </c>
      <c r="D327" s="49">
        <v>105</v>
      </c>
      <c r="E327" s="49">
        <v>74.749049999999997</v>
      </c>
      <c r="F327" s="40">
        <f t="shared" si="13"/>
        <v>0.7118957142857143</v>
      </c>
    </row>
    <row r="328" spans="1:6" ht="30.75" thickBot="1" x14ac:dyDescent="0.3">
      <c r="A328" s="32" t="str">
        <f t="shared" si="12"/>
        <v>A</v>
      </c>
      <c r="B328" s="44" t="s">
        <v>383</v>
      </c>
      <c r="C328" s="45" t="s">
        <v>384</v>
      </c>
      <c r="D328" s="46">
        <v>685</v>
      </c>
      <c r="E328" s="46">
        <v>491.11023000000006</v>
      </c>
      <c r="F328" s="36">
        <f t="shared" si="13"/>
        <v>0.7169492408759125</v>
      </c>
    </row>
    <row r="329" spans="1:6" ht="15.75" thickTop="1" x14ac:dyDescent="0.25">
      <c r="A329" s="32" t="str">
        <f t="shared" si="12"/>
        <v>A</v>
      </c>
      <c r="B329" s="47" t="s">
        <v>267</v>
      </c>
      <c r="C329" s="48" t="s">
        <v>10</v>
      </c>
      <c r="D329" s="49">
        <v>685</v>
      </c>
      <c r="E329" s="49">
        <v>491.11023000000006</v>
      </c>
      <c r="F329" s="40">
        <f t="shared" si="13"/>
        <v>0.7169492408759125</v>
      </c>
    </row>
    <row r="330" spans="1:6" x14ac:dyDescent="0.25">
      <c r="A330" s="32" t="str">
        <f t="shared" si="12"/>
        <v>A</v>
      </c>
      <c r="B330" s="50" t="s">
        <v>267</v>
      </c>
      <c r="C330" s="51" t="s">
        <v>11</v>
      </c>
      <c r="D330" s="52">
        <v>553</v>
      </c>
      <c r="E330" s="52">
        <v>403.06842999999998</v>
      </c>
      <c r="F330" s="43">
        <f t="shared" si="13"/>
        <v>0.72887600361663651</v>
      </c>
    </row>
    <row r="331" spans="1:6" x14ac:dyDescent="0.25">
      <c r="A331" s="32" t="str">
        <f t="shared" si="12"/>
        <v>A</v>
      </c>
      <c r="B331" s="50" t="s">
        <v>267</v>
      </c>
      <c r="C331" s="51" t="s">
        <v>12</v>
      </c>
      <c r="D331" s="52">
        <v>128</v>
      </c>
      <c r="E331" s="52">
        <v>87.18047</v>
      </c>
      <c r="F331" s="43">
        <f t="shared" si="13"/>
        <v>0.681097421875</v>
      </c>
    </row>
    <row r="332" spans="1:6" x14ac:dyDescent="0.25">
      <c r="A332" s="32" t="str">
        <f t="shared" si="12"/>
        <v>A</v>
      </c>
      <c r="B332" s="50" t="s">
        <v>267</v>
      </c>
      <c r="C332" s="51" t="s">
        <v>15</v>
      </c>
      <c r="D332" s="52">
        <v>4</v>
      </c>
      <c r="E332" s="52">
        <v>0.86133000000000004</v>
      </c>
      <c r="F332" s="43">
        <f t="shared" si="13"/>
        <v>0.21533250000000001</v>
      </c>
    </row>
    <row r="333" spans="1:6" ht="30.75" thickBot="1" x14ac:dyDescent="0.3">
      <c r="A333" s="32" t="str">
        <f t="shared" si="12"/>
        <v>A</v>
      </c>
      <c r="B333" s="44" t="s">
        <v>385</v>
      </c>
      <c r="C333" s="45" t="s">
        <v>386</v>
      </c>
      <c r="D333" s="46">
        <v>148190.75</v>
      </c>
      <c r="E333" s="46">
        <v>136685.64946000002</v>
      </c>
      <c r="F333" s="36">
        <f t="shared" si="13"/>
        <v>0.9223628968744676</v>
      </c>
    </row>
    <row r="334" spans="1:6" ht="15.75" thickTop="1" x14ac:dyDescent="0.25">
      <c r="A334" s="32" t="str">
        <f t="shared" si="12"/>
        <v>A</v>
      </c>
      <c r="B334" s="47" t="s">
        <v>267</v>
      </c>
      <c r="C334" s="48" t="s">
        <v>10</v>
      </c>
      <c r="D334" s="49">
        <v>116084.245</v>
      </c>
      <c r="E334" s="49">
        <v>100732.81462</v>
      </c>
      <c r="F334" s="40">
        <f t="shared" si="13"/>
        <v>0.86775612504522048</v>
      </c>
    </row>
    <row r="335" spans="1:6" x14ac:dyDescent="0.25">
      <c r="A335" s="32" t="str">
        <f t="shared" si="12"/>
        <v>A</v>
      </c>
      <c r="B335" s="50" t="s">
        <v>267</v>
      </c>
      <c r="C335" s="51" t="s">
        <v>11</v>
      </c>
      <c r="D335" s="52">
        <v>5719.9570000000003</v>
      </c>
      <c r="E335" s="52">
        <v>4871.5429799999993</v>
      </c>
      <c r="F335" s="43">
        <f t="shared" si="13"/>
        <v>0.85167475559693873</v>
      </c>
    </row>
    <row r="336" spans="1:6" x14ac:dyDescent="0.25">
      <c r="A336" s="32" t="str">
        <f t="shared" si="12"/>
        <v>A</v>
      </c>
      <c r="B336" s="50" t="s">
        <v>267</v>
      </c>
      <c r="C336" s="51" t="s">
        <v>12</v>
      </c>
      <c r="D336" s="52">
        <v>26192.67</v>
      </c>
      <c r="E336" s="52">
        <v>18059.626799999998</v>
      </c>
      <c r="F336" s="43">
        <f t="shared" si="13"/>
        <v>0.68949163258270341</v>
      </c>
    </row>
    <row r="337" spans="1:6" x14ac:dyDescent="0.25">
      <c r="A337" s="32" t="str">
        <f t="shared" si="12"/>
        <v>A</v>
      </c>
      <c r="B337" s="50" t="s">
        <v>267</v>
      </c>
      <c r="C337" s="51" t="s">
        <v>14</v>
      </c>
      <c r="D337" s="52">
        <v>34720</v>
      </c>
      <c r="E337" s="52">
        <v>31954.769390000001</v>
      </c>
      <c r="F337" s="43">
        <f t="shared" si="13"/>
        <v>0.92035626123271896</v>
      </c>
    </row>
    <row r="338" spans="1:6" x14ac:dyDescent="0.25">
      <c r="A338" s="32" t="str">
        <f t="shared" si="12"/>
        <v>A</v>
      </c>
      <c r="B338" s="50" t="s">
        <v>267</v>
      </c>
      <c r="C338" s="51" t="s">
        <v>2</v>
      </c>
      <c r="D338" s="52">
        <v>9660</v>
      </c>
      <c r="E338" s="52">
        <v>8210.2150000000001</v>
      </c>
      <c r="F338" s="43">
        <f t="shared" si="13"/>
        <v>0.8499187370600414</v>
      </c>
    </row>
    <row r="339" spans="1:6" x14ac:dyDescent="0.25">
      <c r="A339" s="32" t="str">
        <f t="shared" si="12"/>
        <v>A</v>
      </c>
      <c r="B339" s="50" t="s">
        <v>267</v>
      </c>
      <c r="C339" s="51" t="s">
        <v>15</v>
      </c>
      <c r="D339" s="52">
        <v>174.79300000000001</v>
      </c>
      <c r="E339" s="52">
        <v>132.71089999999998</v>
      </c>
      <c r="F339" s="43">
        <f t="shared" si="13"/>
        <v>0.75924607964849833</v>
      </c>
    </row>
    <row r="340" spans="1:6" x14ac:dyDescent="0.25">
      <c r="A340" s="32" t="str">
        <f t="shared" si="12"/>
        <v>A</v>
      </c>
      <c r="B340" s="50" t="s">
        <v>267</v>
      </c>
      <c r="C340" s="51" t="s">
        <v>16</v>
      </c>
      <c r="D340" s="52">
        <v>39616.824999999997</v>
      </c>
      <c r="E340" s="52">
        <v>37503.949549999998</v>
      </c>
      <c r="F340" s="43">
        <f t="shared" si="13"/>
        <v>0.94666721904140472</v>
      </c>
    </row>
    <row r="341" spans="1:6" x14ac:dyDescent="0.25">
      <c r="A341" s="32" t="str">
        <f t="shared" si="12"/>
        <v>A</v>
      </c>
      <c r="B341" s="47" t="s">
        <v>267</v>
      </c>
      <c r="C341" s="48" t="s">
        <v>17</v>
      </c>
      <c r="D341" s="49">
        <v>22221.505000000001</v>
      </c>
      <c r="E341" s="49">
        <v>8375.0039500000003</v>
      </c>
      <c r="F341" s="40">
        <f t="shared" si="13"/>
        <v>0.37688734178895622</v>
      </c>
    </row>
    <row r="342" spans="1:6" x14ac:dyDescent="0.25">
      <c r="A342" s="32" t="str">
        <f t="shared" si="12"/>
        <v>A</v>
      </c>
      <c r="B342" s="47" t="s">
        <v>267</v>
      </c>
      <c r="C342" s="48" t="s">
        <v>18</v>
      </c>
      <c r="D342" s="49">
        <v>9885</v>
      </c>
      <c r="E342" s="49">
        <v>27577.830890000001</v>
      </c>
      <c r="F342" s="40">
        <f t="shared" si="13"/>
        <v>2.7898665543753163</v>
      </c>
    </row>
    <row r="343" spans="1:6" ht="30.75" thickBot="1" x14ac:dyDescent="0.3">
      <c r="A343" s="32" t="str">
        <f t="shared" si="12"/>
        <v>A</v>
      </c>
      <c r="B343" s="44" t="s">
        <v>387</v>
      </c>
      <c r="C343" s="45" t="s">
        <v>388</v>
      </c>
      <c r="D343" s="46">
        <v>4060.5</v>
      </c>
      <c r="E343" s="46">
        <v>3519.3787200000011</v>
      </c>
      <c r="F343" s="36">
        <f t="shared" si="13"/>
        <v>0.8667353084595496</v>
      </c>
    </row>
    <row r="344" spans="1:6" ht="15.75" thickTop="1" x14ac:dyDescent="0.25">
      <c r="A344" s="32" t="str">
        <f t="shared" si="12"/>
        <v>A</v>
      </c>
      <c r="B344" s="47" t="s">
        <v>267</v>
      </c>
      <c r="C344" s="48" t="s">
        <v>10</v>
      </c>
      <c r="D344" s="49">
        <v>4032.5</v>
      </c>
      <c r="E344" s="49">
        <v>3501.3787200000011</v>
      </c>
      <c r="F344" s="40">
        <f t="shared" si="13"/>
        <v>0.86828982517049003</v>
      </c>
    </row>
    <row r="345" spans="1:6" x14ac:dyDescent="0.25">
      <c r="A345" s="32" t="str">
        <f t="shared" si="12"/>
        <v>A</v>
      </c>
      <c r="B345" s="50" t="s">
        <v>267</v>
      </c>
      <c r="C345" s="51" t="s">
        <v>11</v>
      </c>
      <c r="D345" s="52">
        <v>2169</v>
      </c>
      <c r="E345" s="52">
        <v>1927.54636</v>
      </c>
      <c r="F345" s="43">
        <f t="shared" si="13"/>
        <v>0.88867974181650533</v>
      </c>
    </row>
    <row r="346" spans="1:6" x14ac:dyDescent="0.25">
      <c r="A346" s="32" t="str">
        <f t="shared" si="12"/>
        <v>A</v>
      </c>
      <c r="B346" s="50" t="s">
        <v>267</v>
      </c>
      <c r="C346" s="51" t="s">
        <v>12</v>
      </c>
      <c r="D346" s="52">
        <v>1322</v>
      </c>
      <c r="E346" s="52">
        <v>1058.9239100000002</v>
      </c>
      <c r="F346" s="43">
        <f t="shared" si="13"/>
        <v>0.80100144478063551</v>
      </c>
    </row>
    <row r="347" spans="1:6" x14ac:dyDescent="0.25">
      <c r="A347" s="32" t="str">
        <f t="shared" si="12"/>
        <v>A</v>
      </c>
      <c r="B347" s="50" t="s">
        <v>267</v>
      </c>
      <c r="C347" s="51" t="s">
        <v>2</v>
      </c>
      <c r="D347" s="52">
        <v>460</v>
      </c>
      <c r="E347" s="52">
        <v>443.64943</v>
      </c>
      <c r="F347" s="43">
        <f t="shared" si="13"/>
        <v>0.96445528260869562</v>
      </c>
    </row>
    <row r="348" spans="1:6" x14ac:dyDescent="0.25">
      <c r="A348" s="32" t="str">
        <f t="shared" si="12"/>
        <v>A</v>
      </c>
      <c r="B348" s="50" t="s">
        <v>267</v>
      </c>
      <c r="C348" s="51" t="s">
        <v>15</v>
      </c>
      <c r="D348" s="52">
        <v>69</v>
      </c>
      <c r="E348" s="52">
        <v>62.962699999999998</v>
      </c>
      <c r="F348" s="43">
        <f t="shared" si="13"/>
        <v>0.91250289855072464</v>
      </c>
    </row>
    <row r="349" spans="1:6" x14ac:dyDescent="0.25">
      <c r="A349" s="32" t="str">
        <f t="shared" si="12"/>
        <v>A</v>
      </c>
      <c r="B349" s="50" t="s">
        <v>267</v>
      </c>
      <c r="C349" s="51" t="s">
        <v>16</v>
      </c>
      <c r="D349" s="52">
        <v>12.5</v>
      </c>
      <c r="E349" s="52">
        <v>8.2963199999999997</v>
      </c>
      <c r="F349" s="43">
        <f t="shared" si="13"/>
        <v>0.66370560000000001</v>
      </c>
    </row>
    <row r="350" spans="1:6" x14ac:dyDescent="0.25">
      <c r="A350" s="32" t="str">
        <f t="shared" si="12"/>
        <v>A</v>
      </c>
      <c r="B350" s="47" t="s">
        <v>267</v>
      </c>
      <c r="C350" s="48" t="s">
        <v>17</v>
      </c>
      <c r="D350" s="49">
        <v>28</v>
      </c>
      <c r="E350" s="49">
        <v>18</v>
      </c>
      <c r="F350" s="40">
        <f t="shared" si="13"/>
        <v>0.6428571428571429</v>
      </c>
    </row>
    <row r="351" spans="1:6" ht="15.75" thickBot="1" x14ac:dyDescent="0.3">
      <c r="A351" s="32" t="str">
        <f t="shared" ref="A351:A382" si="14">IF(OR(D351&lt;&gt;0,E351&lt;&gt;0,),"A","B")</f>
        <v>A</v>
      </c>
      <c r="B351" s="44" t="s">
        <v>398</v>
      </c>
      <c r="C351" s="45" t="s">
        <v>399</v>
      </c>
      <c r="D351" s="46">
        <v>597.5</v>
      </c>
      <c r="E351" s="46">
        <v>468.23448999999999</v>
      </c>
      <c r="F351" s="36">
        <f t="shared" ref="F351:F382" si="15">E351/D351</f>
        <v>0.78365605020920504</v>
      </c>
    </row>
    <row r="352" spans="1:6" ht="15.75" thickTop="1" x14ac:dyDescent="0.25">
      <c r="A352" s="32" t="str">
        <f t="shared" si="14"/>
        <v>A</v>
      </c>
      <c r="B352" s="47" t="s">
        <v>267</v>
      </c>
      <c r="C352" s="48" t="s">
        <v>10</v>
      </c>
      <c r="D352" s="49">
        <v>512.5</v>
      </c>
      <c r="E352" s="49">
        <v>468.23448999999999</v>
      </c>
      <c r="F352" s="40">
        <f t="shared" si="15"/>
        <v>0.9136282731707317</v>
      </c>
    </row>
    <row r="353" spans="1:6" x14ac:dyDescent="0.25">
      <c r="A353" s="32" t="str">
        <f t="shared" si="14"/>
        <v>A</v>
      </c>
      <c r="B353" s="50" t="s">
        <v>267</v>
      </c>
      <c r="C353" s="51" t="s">
        <v>11</v>
      </c>
      <c r="D353" s="52">
        <v>356.20699999999999</v>
      </c>
      <c r="E353" s="52">
        <v>326.95134999999999</v>
      </c>
      <c r="F353" s="43">
        <f t="shared" si="15"/>
        <v>0.91786896383282757</v>
      </c>
    </row>
    <row r="354" spans="1:6" x14ac:dyDescent="0.25">
      <c r="A354" s="32" t="str">
        <f t="shared" si="14"/>
        <v>A</v>
      </c>
      <c r="B354" s="50" t="s">
        <v>267</v>
      </c>
      <c r="C354" s="51" t="s">
        <v>12</v>
      </c>
      <c r="D354" s="52">
        <v>145</v>
      </c>
      <c r="E354" s="52">
        <v>131.02218999999999</v>
      </c>
      <c r="F354" s="43">
        <f t="shared" si="15"/>
        <v>0.9036013103448276</v>
      </c>
    </row>
    <row r="355" spans="1:6" x14ac:dyDescent="0.25">
      <c r="A355" s="32" t="str">
        <f t="shared" si="14"/>
        <v>A</v>
      </c>
      <c r="B355" s="50" t="s">
        <v>267</v>
      </c>
      <c r="C355" s="51" t="s">
        <v>15</v>
      </c>
      <c r="D355" s="52">
        <v>8.7929999999999993</v>
      </c>
      <c r="E355" s="52">
        <v>8.7925799999999992</v>
      </c>
      <c r="F355" s="43">
        <f t="shared" si="15"/>
        <v>0.99995223473217332</v>
      </c>
    </row>
    <row r="356" spans="1:6" x14ac:dyDescent="0.25">
      <c r="A356" s="32" t="str">
        <f t="shared" si="14"/>
        <v>A</v>
      </c>
      <c r="B356" s="50" t="s">
        <v>267</v>
      </c>
      <c r="C356" s="51" t="s">
        <v>16</v>
      </c>
      <c r="D356" s="52">
        <v>2.5</v>
      </c>
      <c r="E356" s="52">
        <v>1.46837</v>
      </c>
      <c r="F356" s="43">
        <f t="shared" si="15"/>
        <v>0.58734799999999998</v>
      </c>
    </row>
    <row r="357" spans="1:6" x14ac:dyDescent="0.25">
      <c r="A357" s="32" t="str">
        <f t="shared" si="14"/>
        <v>A</v>
      </c>
      <c r="B357" s="47" t="s">
        <v>267</v>
      </c>
      <c r="C357" s="48" t="s">
        <v>17</v>
      </c>
      <c r="D357" s="49">
        <v>85</v>
      </c>
      <c r="E357" s="49">
        <v>0</v>
      </c>
      <c r="F357" s="40">
        <f t="shared" si="15"/>
        <v>0</v>
      </c>
    </row>
    <row r="358" spans="1:6" ht="30.75" thickBot="1" x14ac:dyDescent="0.3">
      <c r="A358" s="32" t="str">
        <f t="shared" si="14"/>
        <v>A</v>
      </c>
      <c r="B358" s="44" t="s">
        <v>400</v>
      </c>
      <c r="C358" s="45" t="s">
        <v>401</v>
      </c>
      <c r="D358" s="46">
        <v>545</v>
      </c>
      <c r="E358" s="46">
        <v>409.99301000000003</v>
      </c>
      <c r="F358" s="36">
        <f t="shared" si="15"/>
        <v>0.75228075229357805</v>
      </c>
    </row>
    <row r="359" spans="1:6" ht="15.75" thickTop="1" x14ac:dyDescent="0.25">
      <c r="A359" s="32" t="str">
        <f t="shared" si="14"/>
        <v>A</v>
      </c>
      <c r="B359" s="47" t="s">
        <v>267</v>
      </c>
      <c r="C359" s="48" t="s">
        <v>10</v>
      </c>
      <c r="D359" s="49">
        <v>485</v>
      </c>
      <c r="E359" s="49">
        <v>390.76557000000003</v>
      </c>
      <c r="F359" s="40">
        <f t="shared" si="15"/>
        <v>0.80570220618556709</v>
      </c>
    </row>
    <row r="360" spans="1:6" x14ac:dyDescent="0.25">
      <c r="A360" s="32" t="str">
        <f t="shared" si="14"/>
        <v>A</v>
      </c>
      <c r="B360" s="50" t="s">
        <v>267</v>
      </c>
      <c r="C360" s="51" t="s">
        <v>11</v>
      </c>
      <c r="D360" s="52">
        <v>425</v>
      </c>
      <c r="E360" s="52">
        <v>371.50190999999995</v>
      </c>
      <c r="F360" s="43">
        <f t="shared" si="15"/>
        <v>0.87412214117647047</v>
      </c>
    </row>
    <row r="361" spans="1:6" x14ac:dyDescent="0.25">
      <c r="A361" s="32" t="str">
        <f t="shared" si="14"/>
        <v>A</v>
      </c>
      <c r="B361" s="50" t="s">
        <v>267</v>
      </c>
      <c r="C361" s="51" t="s">
        <v>12</v>
      </c>
      <c r="D361" s="52">
        <v>50</v>
      </c>
      <c r="E361" s="52">
        <v>10.735700000000001</v>
      </c>
      <c r="F361" s="43">
        <f t="shared" si="15"/>
        <v>0.21471400000000002</v>
      </c>
    </row>
    <row r="362" spans="1:6" x14ac:dyDescent="0.25">
      <c r="A362" s="32" t="str">
        <f t="shared" si="14"/>
        <v>A</v>
      </c>
      <c r="B362" s="50" t="s">
        <v>267</v>
      </c>
      <c r="C362" s="51" t="s">
        <v>15</v>
      </c>
      <c r="D362" s="52">
        <v>10</v>
      </c>
      <c r="E362" s="52">
        <v>8.5279599999999984</v>
      </c>
      <c r="F362" s="43">
        <f t="shared" si="15"/>
        <v>0.85279599999999989</v>
      </c>
    </row>
    <row r="363" spans="1:6" x14ac:dyDescent="0.25">
      <c r="A363" s="32" t="str">
        <f t="shared" si="14"/>
        <v>A</v>
      </c>
      <c r="B363" s="47" t="s">
        <v>267</v>
      </c>
      <c r="C363" s="48" t="s">
        <v>17</v>
      </c>
      <c r="D363" s="49">
        <v>60</v>
      </c>
      <c r="E363" s="49">
        <v>19.227439999999998</v>
      </c>
      <c r="F363" s="40">
        <f t="shared" si="15"/>
        <v>0.32045733333333332</v>
      </c>
    </row>
    <row r="364" spans="1:6" ht="30.75" thickBot="1" x14ac:dyDescent="0.3">
      <c r="A364" s="32" t="str">
        <f t="shared" si="14"/>
        <v>A</v>
      </c>
      <c r="B364" s="44" t="s">
        <v>402</v>
      </c>
      <c r="C364" s="45" t="s">
        <v>403</v>
      </c>
      <c r="D364" s="46">
        <v>476</v>
      </c>
      <c r="E364" s="46">
        <v>388.90365000000003</v>
      </c>
      <c r="F364" s="36">
        <f t="shared" si="15"/>
        <v>0.81702447478991602</v>
      </c>
    </row>
    <row r="365" spans="1:6" ht="15.75" thickTop="1" x14ac:dyDescent="0.25">
      <c r="A365" s="32" t="str">
        <f t="shared" si="14"/>
        <v>A</v>
      </c>
      <c r="B365" s="47" t="s">
        <v>267</v>
      </c>
      <c r="C365" s="48" t="s">
        <v>10</v>
      </c>
      <c r="D365" s="49">
        <v>386</v>
      </c>
      <c r="E365" s="49">
        <v>299.71568000000008</v>
      </c>
      <c r="F365" s="40">
        <f t="shared" si="15"/>
        <v>0.77646549222797945</v>
      </c>
    </row>
    <row r="366" spans="1:6" x14ac:dyDescent="0.25">
      <c r="A366" s="32" t="str">
        <f t="shared" si="14"/>
        <v>A</v>
      </c>
      <c r="B366" s="50" t="s">
        <v>267</v>
      </c>
      <c r="C366" s="51" t="s">
        <v>11</v>
      </c>
      <c r="D366" s="52">
        <v>275</v>
      </c>
      <c r="E366" s="52">
        <v>224.58917000000002</v>
      </c>
      <c r="F366" s="43">
        <f t="shared" si="15"/>
        <v>0.816687890909091</v>
      </c>
    </row>
    <row r="367" spans="1:6" x14ac:dyDescent="0.25">
      <c r="A367" s="32" t="str">
        <f t="shared" si="14"/>
        <v>A</v>
      </c>
      <c r="B367" s="50" t="s">
        <v>267</v>
      </c>
      <c r="C367" s="51" t="s">
        <v>12</v>
      </c>
      <c r="D367" s="52">
        <v>105</v>
      </c>
      <c r="E367" s="52">
        <v>70.689990000000009</v>
      </c>
      <c r="F367" s="43">
        <f t="shared" si="15"/>
        <v>0.67323800000000011</v>
      </c>
    </row>
    <row r="368" spans="1:6" x14ac:dyDescent="0.25">
      <c r="A368" s="32" t="str">
        <f t="shared" si="14"/>
        <v>A</v>
      </c>
      <c r="B368" s="50" t="s">
        <v>267</v>
      </c>
      <c r="C368" s="51" t="s">
        <v>15</v>
      </c>
      <c r="D368" s="52">
        <v>3</v>
      </c>
      <c r="E368" s="52">
        <v>2.8504999999999998</v>
      </c>
      <c r="F368" s="43">
        <f t="shared" si="15"/>
        <v>0.9501666666666666</v>
      </c>
    </row>
    <row r="369" spans="1:6" x14ac:dyDescent="0.25">
      <c r="A369" s="32" t="str">
        <f t="shared" si="14"/>
        <v>A</v>
      </c>
      <c r="B369" s="50" t="s">
        <v>267</v>
      </c>
      <c r="C369" s="51" t="s">
        <v>16</v>
      </c>
      <c r="D369" s="52">
        <v>3</v>
      </c>
      <c r="E369" s="52">
        <v>1.58602</v>
      </c>
      <c r="F369" s="43">
        <f t="shared" si="15"/>
        <v>0.52867333333333333</v>
      </c>
    </row>
    <row r="370" spans="1:6" x14ac:dyDescent="0.25">
      <c r="A370" s="32" t="str">
        <f t="shared" si="14"/>
        <v>A</v>
      </c>
      <c r="B370" s="47" t="s">
        <v>267</v>
      </c>
      <c r="C370" s="48" t="s">
        <v>17</v>
      </c>
      <c r="D370" s="49">
        <v>90</v>
      </c>
      <c r="E370" s="49">
        <v>89.187970000000007</v>
      </c>
      <c r="F370" s="40">
        <f t="shared" si="15"/>
        <v>0.99097744444444458</v>
      </c>
    </row>
    <row r="371" spans="1:6" ht="15.75" thickBot="1" x14ac:dyDescent="0.3">
      <c r="A371" s="32" t="str">
        <f t="shared" si="14"/>
        <v>A</v>
      </c>
      <c r="B371" s="44" t="s">
        <v>404</v>
      </c>
      <c r="C371" s="45" t="s">
        <v>405</v>
      </c>
      <c r="D371" s="46">
        <v>9203.75</v>
      </c>
      <c r="E371" s="46">
        <v>8242.8368099999989</v>
      </c>
      <c r="F371" s="36">
        <f t="shared" si="15"/>
        <v>0.89559547032459585</v>
      </c>
    </row>
    <row r="372" spans="1:6" ht="15.75" thickTop="1" x14ac:dyDescent="0.25">
      <c r="A372" s="32" t="str">
        <f t="shared" si="14"/>
        <v>A</v>
      </c>
      <c r="B372" s="47" t="s">
        <v>267</v>
      </c>
      <c r="C372" s="48" t="s">
        <v>10</v>
      </c>
      <c r="D372" s="49">
        <v>8898.75</v>
      </c>
      <c r="E372" s="49">
        <v>8242.8368099999989</v>
      </c>
      <c r="F372" s="40">
        <f t="shared" si="15"/>
        <v>0.92629153645174866</v>
      </c>
    </row>
    <row r="373" spans="1:6" x14ac:dyDescent="0.25">
      <c r="A373" s="32" t="str">
        <f t="shared" si="14"/>
        <v>A</v>
      </c>
      <c r="B373" s="50" t="s">
        <v>267</v>
      </c>
      <c r="C373" s="51" t="s">
        <v>11</v>
      </c>
      <c r="D373" s="52">
        <v>538.75</v>
      </c>
      <c r="E373" s="52">
        <v>479.00536999999997</v>
      </c>
      <c r="F373" s="43">
        <f t="shared" si="15"/>
        <v>0.88910509512761016</v>
      </c>
    </row>
    <row r="374" spans="1:6" x14ac:dyDescent="0.25">
      <c r="A374" s="32" t="str">
        <f t="shared" si="14"/>
        <v>A</v>
      </c>
      <c r="B374" s="50" t="s">
        <v>267</v>
      </c>
      <c r="C374" s="51" t="s">
        <v>12</v>
      </c>
      <c r="D374" s="52">
        <v>8110</v>
      </c>
      <c r="E374" s="52">
        <v>7527.4452999999994</v>
      </c>
      <c r="F374" s="43">
        <f t="shared" si="15"/>
        <v>0.92816834771886547</v>
      </c>
    </row>
    <row r="375" spans="1:6" x14ac:dyDescent="0.25">
      <c r="A375" s="32" t="str">
        <f t="shared" si="14"/>
        <v>A</v>
      </c>
      <c r="B375" s="50" t="s">
        <v>267</v>
      </c>
      <c r="C375" s="51" t="s">
        <v>14</v>
      </c>
      <c r="D375" s="52">
        <v>200</v>
      </c>
      <c r="E375" s="52">
        <v>200</v>
      </c>
      <c r="F375" s="43">
        <f t="shared" si="15"/>
        <v>1</v>
      </c>
    </row>
    <row r="376" spans="1:6" x14ac:dyDescent="0.25">
      <c r="A376" s="32" t="str">
        <f t="shared" si="14"/>
        <v>A</v>
      </c>
      <c r="B376" s="50" t="s">
        <v>267</v>
      </c>
      <c r="C376" s="51" t="s">
        <v>15</v>
      </c>
      <c r="D376" s="52">
        <v>40</v>
      </c>
      <c r="E376" s="52">
        <v>34.95194</v>
      </c>
      <c r="F376" s="43">
        <f t="shared" si="15"/>
        <v>0.87379850000000003</v>
      </c>
    </row>
    <row r="377" spans="1:6" x14ac:dyDescent="0.25">
      <c r="A377" s="32" t="str">
        <f t="shared" si="14"/>
        <v>A</v>
      </c>
      <c r="B377" s="50" t="s">
        <v>267</v>
      </c>
      <c r="C377" s="51" t="s">
        <v>16</v>
      </c>
      <c r="D377" s="52">
        <v>10</v>
      </c>
      <c r="E377" s="52">
        <v>1.4342000000000001</v>
      </c>
      <c r="F377" s="43">
        <f t="shared" si="15"/>
        <v>0.14342000000000002</v>
      </c>
    </row>
    <row r="378" spans="1:6" x14ac:dyDescent="0.25">
      <c r="A378" s="32" t="str">
        <f t="shared" si="14"/>
        <v>A</v>
      </c>
      <c r="B378" s="47" t="s">
        <v>267</v>
      </c>
      <c r="C378" s="48" t="s">
        <v>17</v>
      </c>
      <c r="D378" s="49">
        <v>305</v>
      </c>
      <c r="E378" s="49">
        <v>0</v>
      </c>
      <c r="F378" s="40">
        <f t="shared" si="15"/>
        <v>0</v>
      </c>
    </row>
    <row r="379" spans="1:6" ht="15.75" thickBot="1" x14ac:dyDescent="0.3">
      <c r="A379" s="32" t="str">
        <f t="shared" si="14"/>
        <v>A</v>
      </c>
      <c r="B379" s="44" t="s">
        <v>410</v>
      </c>
      <c r="C379" s="45" t="s">
        <v>411</v>
      </c>
      <c r="D379" s="46">
        <v>34157.5</v>
      </c>
      <c r="E379" s="46">
        <v>33234.385649999997</v>
      </c>
      <c r="F379" s="36">
        <f t="shared" si="15"/>
        <v>0.97297476835248475</v>
      </c>
    </row>
    <row r="380" spans="1:6" ht="15.75" thickTop="1" x14ac:dyDescent="0.25">
      <c r="A380" s="32" t="str">
        <f t="shared" si="14"/>
        <v>A</v>
      </c>
      <c r="B380" s="47" t="s">
        <v>267</v>
      </c>
      <c r="C380" s="48" t="s">
        <v>10</v>
      </c>
      <c r="D380" s="49">
        <v>34157.5</v>
      </c>
      <c r="E380" s="49">
        <v>33234.385649999997</v>
      </c>
      <c r="F380" s="40">
        <f t="shared" si="15"/>
        <v>0.97297476835248475</v>
      </c>
    </row>
    <row r="381" spans="1:6" x14ac:dyDescent="0.25">
      <c r="A381" s="32" t="str">
        <f t="shared" si="14"/>
        <v>A</v>
      </c>
      <c r="B381" s="50" t="s">
        <v>267</v>
      </c>
      <c r="C381" s="51" t="s">
        <v>12</v>
      </c>
      <c r="D381" s="52">
        <v>2157.5</v>
      </c>
      <c r="E381" s="52">
        <v>1234.3856499999999</v>
      </c>
      <c r="F381" s="43">
        <f t="shared" si="15"/>
        <v>0.57213703360370793</v>
      </c>
    </row>
    <row r="382" spans="1:6" x14ac:dyDescent="0.25">
      <c r="A382" s="32" t="str">
        <f t="shared" si="14"/>
        <v>A</v>
      </c>
      <c r="B382" s="50" t="s">
        <v>267</v>
      </c>
      <c r="C382" s="51" t="s">
        <v>16</v>
      </c>
      <c r="D382" s="52">
        <v>32000</v>
      </c>
      <c r="E382" s="52">
        <v>32000</v>
      </c>
      <c r="F382" s="43">
        <f t="shared" si="15"/>
        <v>1</v>
      </c>
    </row>
    <row r="383" spans="1:6" ht="15.75" thickBot="1" x14ac:dyDescent="0.3">
      <c r="A383" s="32" t="str">
        <f t="shared" ref="A383:A409" si="16">IF(OR(D383&lt;&gt;0,E383&lt;&gt;0,),"A","B")</f>
        <v>A</v>
      </c>
      <c r="B383" s="44" t="s">
        <v>426</v>
      </c>
      <c r="C383" s="45" t="s">
        <v>427</v>
      </c>
      <c r="D383" s="46">
        <v>49220</v>
      </c>
      <c r="E383" s="46">
        <v>42954.866559999995</v>
      </c>
      <c r="F383" s="36">
        <f t="shared" ref="F383:F409" si="17">E383/D383</f>
        <v>0.87271163266964635</v>
      </c>
    </row>
    <row r="384" spans="1:6" ht="15.75" thickTop="1" x14ac:dyDescent="0.25">
      <c r="A384" s="32" t="str">
        <f t="shared" si="16"/>
        <v>A</v>
      </c>
      <c r="B384" s="47" t="s">
        <v>267</v>
      </c>
      <c r="C384" s="48" t="s">
        <v>10</v>
      </c>
      <c r="D384" s="49">
        <v>49108.495000000003</v>
      </c>
      <c r="E384" s="49">
        <v>42874.482559999997</v>
      </c>
      <c r="F384" s="40">
        <f t="shared" si="17"/>
        <v>0.87305633292162577</v>
      </c>
    </row>
    <row r="385" spans="1:6" x14ac:dyDescent="0.25">
      <c r="A385" s="32" t="str">
        <f t="shared" si="16"/>
        <v>A</v>
      </c>
      <c r="B385" s="50" t="s">
        <v>267</v>
      </c>
      <c r="C385" s="51" t="s">
        <v>11</v>
      </c>
      <c r="D385" s="52">
        <v>585</v>
      </c>
      <c r="E385" s="52">
        <v>513.89149999999995</v>
      </c>
      <c r="F385" s="43">
        <f t="shared" si="17"/>
        <v>0.87844700854700841</v>
      </c>
    </row>
    <row r="386" spans="1:6" x14ac:dyDescent="0.25">
      <c r="A386" s="32" t="str">
        <f t="shared" si="16"/>
        <v>A</v>
      </c>
      <c r="B386" s="50" t="s">
        <v>267</v>
      </c>
      <c r="C386" s="51" t="s">
        <v>12</v>
      </c>
      <c r="D386" s="52">
        <v>6563.17</v>
      </c>
      <c r="E386" s="52">
        <v>3161.5417199999997</v>
      </c>
      <c r="F386" s="43">
        <f t="shared" si="17"/>
        <v>0.48170955803369403</v>
      </c>
    </row>
    <row r="387" spans="1:6" x14ac:dyDescent="0.25">
      <c r="A387" s="32" t="str">
        <f t="shared" si="16"/>
        <v>A</v>
      </c>
      <c r="B387" s="50" t="s">
        <v>267</v>
      </c>
      <c r="C387" s="51" t="s">
        <v>14</v>
      </c>
      <c r="D387" s="52">
        <v>31750</v>
      </c>
      <c r="E387" s="52">
        <v>30435.402469999997</v>
      </c>
      <c r="F387" s="43">
        <f t="shared" si="17"/>
        <v>0.95859535338582669</v>
      </c>
    </row>
    <row r="388" spans="1:6" x14ac:dyDescent="0.25">
      <c r="A388" s="32" t="str">
        <f t="shared" si="16"/>
        <v>A</v>
      </c>
      <c r="B388" s="50" t="s">
        <v>267</v>
      </c>
      <c r="C388" s="51" t="s">
        <v>2</v>
      </c>
      <c r="D388" s="52">
        <v>9200</v>
      </c>
      <c r="E388" s="52">
        <v>7766.5655700000007</v>
      </c>
      <c r="F388" s="43">
        <f t="shared" si="17"/>
        <v>0.84419190978260872</v>
      </c>
    </row>
    <row r="389" spans="1:6" x14ac:dyDescent="0.25">
      <c r="A389" s="32" t="str">
        <f t="shared" si="16"/>
        <v>A</v>
      </c>
      <c r="B389" s="50" t="s">
        <v>267</v>
      </c>
      <c r="C389" s="51" t="s">
        <v>15</v>
      </c>
      <c r="D389" s="52">
        <v>5</v>
      </c>
      <c r="E389" s="52">
        <v>2.3185700000000002</v>
      </c>
      <c r="F389" s="43">
        <f t="shared" si="17"/>
        <v>0.46371400000000007</v>
      </c>
    </row>
    <row r="390" spans="1:6" x14ac:dyDescent="0.25">
      <c r="A390" s="32" t="str">
        <f t="shared" si="16"/>
        <v>A</v>
      </c>
      <c r="B390" s="50" t="s">
        <v>267</v>
      </c>
      <c r="C390" s="51" t="s">
        <v>16</v>
      </c>
      <c r="D390" s="52">
        <v>1005.325</v>
      </c>
      <c r="E390" s="52">
        <v>994.76273000000015</v>
      </c>
      <c r="F390" s="43">
        <f t="shared" si="17"/>
        <v>0.98949367617437156</v>
      </c>
    </row>
    <row r="391" spans="1:6" x14ac:dyDescent="0.25">
      <c r="A391" s="32" t="str">
        <f t="shared" si="16"/>
        <v>A</v>
      </c>
      <c r="B391" s="47" t="s">
        <v>267</v>
      </c>
      <c r="C391" s="48" t="s">
        <v>17</v>
      </c>
      <c r="D391" s="49">
        <v>111.505</v>
      </c>
      <c r="E391" s="49">
        <v>80.384</v>
      </c>
      <c r="F391" s="40">
        <f t="shared" si="17"/>
        <v>0.72090040805345057</v>
      </c>
    </row>
    <row r="392" spans="1:6" ht="15.75" thickBot="1" x14ac:dyDescent="0.3">
      <c r="A392" s="32" t="str">
        <f t="shared" si="16"/>
        <v>A</v>
      </c>
      <c r="B392" s="44" t="s">
        <v>428</v>
      </c>
      <c r="C392" s="45" t="s">
        <v>429</v>
      </c>
      <c r="D392" s="46">
        <v>1220</v>
      </c>
      <c r="E392" s="46">
        <v>997.50983000000008</v>
      </c>
      <c r="F392" s="36">
        <f t="shared" si="17"/>
        <v>0.81763100819672141</v>
      </c>
    </row>
    <row r="393" spans="1:6" ht="15.75" thickTop="1" x14ac:dyDescent="0.25">
      <c r="A393" s="32" t="str">
        <f t="shared" si="16"/>
        <v>A</v>
      </c>
      <c r="B393" s="47" t="s">
        <v>267</v>
      </c>
      <c r="C393" s="48" t="s">
        <v>10</v>
      </c>
      <c r="D393" s="49">
        <v>1217</v>
      </c>
      <c r="E393" s="49">
        <v>995.24983000000009</v>
      </c>
      <c r="F393" s="40">
        <f t="shared" si="17"/>
        <v>0.8177895069843879</v>
      </c>
    </row>
    <row r="394" spans="1:6" x14ac:dyDescent="0.25">
      <c r="A394" s="32" t="str">
        <f t="shared" si="16"/>
        <v>A</v>
      </c>
      <c r="B394" s="50" t="s">
        <v>267</v>
      </c>
      <c r="C394" s="51" t="s">
        <v>11</v>
      </c>
      <c r="D394" s="52">
        <v>585</v>
      </c>
      <c r="E394" s="52">
        <v>513.89149999999995</v>
      </c>
      <c r="F394" s="43">
        <f t="shared" si="17"/>
        <v>0.87844700854700841</v>
      </c>
    </row>
    <row r="395" spans="1:6" x14ac:dyDescent="0.25">
      <c r="A395" s="32" t="str">
        <f t="shared" si="16"/>
        <v>A</v>
      </c>
      <c r="B395" s="50" t="s">
        <v>267</v>
      </c>
      <c r="C395" s="51" t="s">
        <v>12</v>
      </c>
      <c r="D395" s="52">
        <v>622</v>
      </c>
      <c r="E395" s="52">
        <v>474.57984000000005</v>
      </c>
      <c r="F395" s="43">
        <f t="shared" si="17"/>
        <v>0.76299009646302263</v>
      </c>
    </row>
    <row r="396" spans="1:6" x14ac:dyDescent="0.25">
      <c r="A396" s="32" t="str">
        <f t="shared" si="16"/>
        <v>A</v>
      </c>
      <c r="B396" s="50" t="s">
        <v>267</v>
      </c>
      <c r="C396" s="51" t="s">
        <v>15</v>
      </c>
      <c r="D396" s="52">
        <v>5</v>
      </c>
      <c r="E396" s="52">
        <v>2.3185700000000002</v>
      </c>
      <c r="F396" s="43">
        <f t="shared" si="17"/>
        <v>0.46371400000000007</v>
      </c>
    </row>
    <row r="397" spans="1:6" x14ac:dyDescent="0.25">
      <c r="A397" s="32" t="str">
        <f t="shared" si="16"/>
        <v>A</v>
      </c>
      <c r="B397" s="50" t="s">
        <v>267</v>
      </c>
      <c r="C397" s="51" t="s">
        <v>16</v>
      </c>
      <c r="D397" s="52">
        <v>5</v>
      </c>
      <c r="E397" s="52">
        <v>4.4599200000000003</v>
      </c>
      <c r="F397" s="43">
        <f t="shared" si="17"/>
        <v>0.89198400000000011</v>
      </c>
    </row>
    <row r="398" spans="1:6" x14ac:dyDescent="0.25">
      <c r="A398" s="32" t="str">
        <f t="shared" si="16"/>
        <v>A</v>
      </c>
      <c r="B398" s="47" t="s">
        <v>267</v>
      </c>
      <c r="C398" s="48" t="s">
        <v>17</v>
      </c>
      <c r="D398" s="49">
        <v>3</v>
      </c>
      <c r="E398" s="49">
        <v>2.2599999999999998</v>
      </c>
      <c r="F398" s="40">
        <f t="shared" si="17"/>
        <v>0.7533333333333333</v>
      </c>
    </row>
    <row r="399" spans="1:6" ht="15.75" thickBot="1" x14ac:dyDescent="0.3">
      <c r="A399" s="32" t="str">
        <f t="shared" si="16"/>
        <v>A</v>
      </c>
      <c r="B399" s="44" t="s">
        <v>430</v>
      </c>
      <c r="C399" s="45" t="s">
        <v>431</v>
      </c>
      <c r="D399" s="46">
        <v>48000</v>
      </c>
      <c r="E399" s="46">
        <v>41957.35673</v>
      </c>
      <c r="F399" s="36">
        <f t="shared" si="17"/>
        <v>0.87411159854166665</v>
      </c>
    </row>
    <row r="400" spans="1:6" ht="15.75" thickTop="1" x14ac:dyDescent="0.25">
      <c r="A400" s="32" t="str">
        <f t="shared" si="16"/>
        <v>A</v>
      </c>
      <c r="B400" s="47" t="s">
        <v>267</v>
      </c>
      <c r="C400" s="48" t="s">
        <v>10</v>
      </c>
      <c r="D400" s="49">
        <v>47891.495000000003</v>
      </c>
      <c r="E400" s="49">
        <v>41879.232729999996</v>
      </c>
      <c r="F400" s="40">
        <f t="shared" si="17"/>
        <v>0.87446075195606221</v>
      </c>
    </row>
    <row r="401" spans="1:6" x14ac:dyDescent="0.25">
      <c r="A401" s="32" t="str">
        <f t="shared" si="16"/>
        <v>A</v>
      </c>
      <c r="B401" s="50" t="s">
        <v>267</v>
      </c>
      <c r="C401" s="51" t="s">
        <v>12</v>
      </c>
      <c r="D401" s="52">
        <v>5941.17</v>
      </c>
      <c r="E401" s="52">
        <v>2686.9618799999998</v>
      </c>
      <c r="F401" s="43">
        <f t="shared" si="17"/>
        <v>0.4522614030569736</v>
      </c>
    </row>
    <row r="402" spans="1:6" x14ac:dyDescent="0.25">
      <c r="A402" s="32" t="str">
        <f t="shared" si="16"/>
        <v>A</v>
      </c>
      <c r="B402" s="50" t="s">
        <v>267</v>
      </c>
      <c r="C402" s="51" t="s">
        <v>14</v>
      </c>
      <c r="D402" s="52">
        <v>31750</v>
      </c>
      <c r="E402" s="52">
        <v>30435.402469999997</v>
      </c>
      <c r="F402" s="43">
        <f t="shared" si="17"/>
        <v>0.95859535338582669</v>
      </c>
    </row>
    <row r="403" spans="1:6" x14ac:dyDescent="0.25">
      <c r="A403" s="32" t="str">
        <f t="shared" si="16"/>
        <v>A</v>
      </c>
      <c r="B403" s="50" t="s">
        <v>267</v>
      </c>
      <c r="C403" s="51" t="s">
        <v>2</v>
      </c>
      <c r="D403" s="52">
        <v>9200</v>
      </c>
      <c r="E403" s="52">
        <v>7766.5655700000007</v>
      </c>
      <c r="F403" s="43">
        <f t="shared" si="17"/>
        <v>0.84419190978260872</v>
      </c>
    </row>
    <row r="404" spans="1:6" x14ac:dyDescent="0.25">
      <c r="A404" s="32" t="str">
        <f t="shared" si="16"/>
        <v>A</v>
      </c>
      <c r="B404" s="50" t="s">
        <v>267</v>
      </c>
      <c r="C404" s="51" t="s">
        <v>16</v>
      </c>
      <c r="D404" s="52">
        <v>1000.325</v>
      </c>
      <c r="E404" s="52">
        <v>990.30281000000002</v>
      </c>
      <c r="F404" s="43">
        <f t="shared" si="17"/>
        <v>0.98998106615350012</v>
      </c>
    </row>
    <row r="405" spans="1:6" x14ac:dyDescent="0.25">
      <c r="A405" s="32" t="str">
        <f t="shared" si="16"/>
        <v>A</v>
      </c>
      <c r="B405" s="47" t="s">
        <v>267</v>
      </c>
      <c r="C405" s="48" t="s">
        <v>17</v>
      </c>
      <c r="D405" s="49">
        <v>108.505</v>
      </c>
      <c r="E405" s="49">
        <v>78.123999999999995</v>
      </c>
      <c r="F405" s="40">
        <f t="shared" si="17"/>
        <v>0.7200036864660615</v>
      </c>
    </row>
    <row r="406" spans="1:6" ht="30.75" thickBot="1" x14ac:dyDescent="0.3">
      <c r="A406" s="32" t="str">
        <f t="shared" si="16"/>
        <v>A</v>
      </c>
      <c r="B406" s="44" t="s">
        <v>447</v>
      </c>
      <c r="C406" s="45" t="s">
        <v>448</v>
      </c>
      <c r="D406" s="46">
        <v>28376</v>
      </c>
      <c r="E406" s="46">
        <v>11268.276880000001</v>
      </c>
      <c r="F406" s="36">
        <f t="shared" si="17"/>
        <v>0.39710589512263889</v>
      </c>
    </row>
    <row r="407" spans="1:6" ht="15.75" thickTop="1" x14ac:dyDescent="0.25">
      <c r="A407" s="32" t="str">
        <f t="shared" si="16"/>
        <v>A</v>
      </c>
      <c r="B407" s="47" t="s">
        <v>267</v>
      </c>
      <c r="C407" s="48" t="s">
        <v>10</v>
      </c>
      <c r="D407" s="49">
        <v>7176</v>
      </c>
      <c r="E407" s="49">
        <v>3119.8673400000002</v>
      </c>
      <c r="F407" s="40">
        <f t="shared" si="17"/>
        <v>0.43476412207357862</v>
      </c>
    </row>
    <row r="408" spans="1:6" x14ac:dyDescent="0.25">
      <c r="A408" s="32" t="str">
        <f t="shared" si="16"/>
        <v>A</v>
      </c>
      <c r="B408" s="50" t="s">
        <v>267</v>
      </c>
      <c r="C408" s="51" t="s">
        <v>11</v>
      </c>
      <c r="D408" s="52">
        <v>170</v>
      </c>
      <c r="E408" s="52">
        <v>128.91612000000001</v>
      </c>
      <c r="F408" s="43">
        <f t="shared" si="17"/>
        <v>0.75833011764705882</v>
      </c>
    </row>
    <row r="409" spans="1:6" x14ac:dyDescent="0.25">
      <c r="A409" s="32" t="str">
        <f t="shared" si="16"/>
        <v>A</v>
      </c>
      <c r="B409" s="50" t="s">
        <v>267</v>
      </c>
      <c r="C409" s="51" t="s">
        <v>12</v>
      </c>
      <c r="D409" s="52">
        <v>3182</v>
      </c>
      <c r="E409" s="52">
        <v>2026.8486900000003</v>
      </c>
      <c r="F409" s="43">
        <f t="shared" si="17"/>
        <v>0.63697318981772477</v>
      </c>
    </row>
    <row r="410" spans="1:6" x14ac:dyDescent="0.25">
      <c r="A410" s="32" t="str">
        <f t="shared" ref="A410:A447" si="18">IF(OR(D410&lt;&gt;0,E410&lt;&gt;0,),"A","B")</f>
        <v>A</v>
      </c>
      <c r="B410" s="50" t="s">
        <v>267</v>
      </c>
      <c r="C410" s="51" t="s">
        <v>14</v>
      </c>
      <c r="D410" s="52">
        <v>2300</v>
      </c>
      <c r="E410" s="52">
        <v>853.21461999999985</v>
      </c>
      <c r="F410" s="43">
        <f t="shared" ref="F410:F447" si="19">E410/D410</f>
        <v>0.37096287826086949</v>
      </c>
    </row>
    <row r="411" spans="1:6" x14ac:dyDescent="0.25">
      <c r="A411" s="32" t="str">
        <f t="shared" si="18"/>
        <v>A</v>
      </c>
      <c r="B411" s="50" t="s">
        <v>267</v>
      </c>
      <c r="C411" s="51" t="s">
        <v>15</v>
      </c>
      <c r="D411" s="52">
        <v>23</v>
      </c>
      <c r="E411" s="52">
        <v>6.3293699999999999</v>
      </c>
      <c r="F411" s="43">
        <f t="shared" si="19"/>
        <v>0.27518999999999999</v>
      </c>
    </row>
    <row r="412" spans="1:6" x14ac:dyDescent="0.25">
      <c r="A412" s="32" t="str">
        <f t="shared" si="18"/>
        <v>A</v>
      </c>
      <c r="B412" s="50" t="s">
        <v>267</v>
      </c>
      <c r="C412" s="51" t="s">
        <v>16</v>
      </c>
      <c r="D412" s="52">
        <v>1501</v>
      </c>
      <c r="E412" s="52">
        <v>104.55853999999999</v>
      </c>
      <c r="F412" s="43">
        <f t="shared" si="19"/>
        <v>6.9659253830779477E-2</v>
      </c>
    </row>
    <row r="413" spans="1:6" x14ac:dyDescent="0.25">
      <c r="A413" s="32" t="str">
        <f t="shared" si="18"/>
        <v>A</v>
      </c>
      <c r="B413" s="47" t="s">
        <v>267</v>
      </c>
      <c r="C413" s="48" t="s">
        <v>17</v>
      </c>
      <c r="D413" s="49">
        <v>21200</v>
      </c>
      <c r="E413" s="49">
        <v>8148.4095400000006</v>
      </c>
      <c r="F413" s="40">
        <f t="shared" si="19"/>
        <v>0.38435894056603775</v>
      </c>
    </row>
    <row r="414" spans="1:6" ht="30.75" thickBot="1" x14ac:dyDescent="0.3">
      <c r="A414" s="32" t="str">
        <f t="shared" si="18"/>
        <v>A</v>
      </c>
      <c r="B414" s="44" t="s">
        <v>460</v>
      </c>
      <c r="C414" s="45" t="s">
        <v>461</v>
      </c>
      <c r="D414" s="46">
        <v>288.5</v>
      </c>
      <c r="E414" s="46">
        <v>270.72534999999999</v>
      </c>
      <c r="F414" s="36">
        <f t="shared" si="19"/>
        <v>0.93838942807625647</v>
      </c>
    </row>
    <row r="415" spans="1:6" ht="15.75" thickTop="1" x14ac:dyDescent="0.25">
      <c r="A415" s="32" t="str">
        <f t="shared" si="18"/>
        <v>A</v>
      </c>
      <c r="B415" s="47" t="s">
        <v>267</v>
      </c>
      <c r="C415" s="48" t="s">
        <v>10</v>
      </c>
      <c r="D415" s="49">
        <v>288.5</v>
      </c>
      <c r="E415" s="49">
        <v>270.72534999999999</v>
      </c>
      <c r="F415" s="40">
        <f t="shared" si="19"/>
        <v>0.93838942807625647</v>
      </c>
    </row>
    <row r="416" spans="1:6" x14ac:dyDescent="0.25">
      <c r="A416" s="32" t="str">
        <f t="shared" si="18"/>
        <v>A</v>
      </c>
      <c r="B416" s="50" t="s">
        <v>267</v>
      </c>
      <c r="C416" s="51" t="s">
        <v>11</v>
      </c>
      <c r="D416" s="52">
        <v>256</v>
      </c>
      <c r="E416" s="52">
        <v>245.62799999999999</v>
      </c>
      <c r="F416" s="43">
        <f t="shared" si="19"/>
        <v>0.95948437499999994</v>
      </c>
    </row>
    <row r="417" spans="1:6" x14ac:dyDescent="0.25">
      <c r="A417" s="32" t="str">
        <f t="shared" si="18"/>
        <v>A</v>
      </c>
      <c r="B417" s="50" t="s">
        <v>267</v>
      </c>
      <c r="C417" s="51" t="s">
        <v>12</v>
      </c>
      <c r="D417" s="52">
        <v>30</v>
      </c>
      <c r="E417" s="52">
        <v>24.8005</v>
      </c>
      <c r="F417" s="43">
        <f t="shared" si="19"/>
        <v>0.82668333333333333</v>
      </c>
    </row>
    <row r="418" spans="1:6" x14ac:dyDescent="0.25">
      <c r="A418" s="32" t="str">
        <f t="shared" si="18"/>
        <v>A</v>
      </c>
      <c r="B418" s="50" t="s">
        <v>267</v>
      </c>
      <c r="C418" s="51" t="s">
        <v>15</v>
      </c>
      <c r="D418" s="52">
        <v>1</v>
      </c>
      <c r="E418" s="52">
        <v>0</v>
      </c>
      <c r="F418" s="43">
        <f t="shared" si="19"/>
        <v>0</v>
      </c>
    </row>
    <row r="419" spans="1:6" x14ac:dyDescent="0.25">
      <c r="A419" s="32" t="str">
        <f t="shared" si="18"/>
        <v>A</v>
      </c>
      <c r="B419" s="50" t="s">
        <v>267</v>
      </c>
      <c r="C419" s="51" t="s">
        <v>16</v>
      </c>
      <c r="D419" s="52">
        <v>1.5</v>
      </c>
      <c r="E419" s="52">
        <v>0.29685</v>
      </c>
      <c r="F419" s="43">
        <f t="shared" si="19"/>
        <v>0.19789999999999999</v>
      </c>
    </row>
    <row r="420" spans="1:6" ht="60.75" thickBot="1" x14ac:dyDescent="0.3">
      <c r="A420" s="32" t="str">
        <f t="shared" si="18"/>
        <v>A</v>
      </c>
      <c r="B420" s="44" t="s">
        <v>462</v>
      </c>
      <c r="C420" s="45" t="s">
        <v>463</v>
      </c>
      <c r="D420" s="46">
        <v>520</v>
      </c>
      <c r="E420" s="46">
        <v>508.80564999999996</v>
      </c>
      <c r="F420" s="36">
        <f t="shared" si="19"/>
        <v>0.97847240384615375</v>
      </c>
    </row>
    <row r="421" spans="1:6" ht="15.75" thickTop="1" x14ac:dyDescent="0.25">
      <c r="A421" s="32" t="str">
        <f t="shared" si="18"/>
        <v>A</v>
      </c>
      <c r="B421" s="47" t="s">
        <v>267</v>
      </c>
      <c r="C421" s="48" t="s">
        <v>10</v>
      </c>
      <c r="D421" s="49">
        <v>520</v>
      </c>
      <c r="E421" s="49">
        <v>508.80564999999996</v>
      </c>
      <c r="F421" s="40">
        <f t="shared" si="19"/>
        <v>0.97847240384615375</v>
      </c>
    </row>
    <row r="422" spans="1:6" x14ac:dyDescent="0.25">
      <c r="A422" s="32" t="str">
        <f t="shared" si="18"/>
        <v>A</v>
      </c>
      <c r="B422" s="50" t="s">
        <v>267</v>
      </c>
      <c r="C422" s="51" t="s">
        <v>14</v>
      </c>
      <c r="D422" s="52">
        <v>470</v>
      </c>
      <c r="E422" s="52">
        <v>466.15229999999997</v>
      </c>
      <c r="F422" s="43">
        <f t="shared" si="19"/>
        <v>0.99181340425531905</v>
      </c>
    </row>
    <row r="423" spans="1:6" x14ac:dyDescent="0.25">
      <c r="A423" s="32" t="str">
        <f t="shared" si="18"/>
        <v>A</v>
      </c>
      <c r="B423" s="50" t="s">
        <v>267</v>
      </c>
      <c r="C423" s="51" t="s">
        <v>16</v>
      </c>
      <c r="D423" s="52">
        <v>50</v>
      </c>
      <c r="E423" s="52">
        <v>42.653349999999996</v>
      </c>
      <c r="F423" s="43">
        <f t="shared" si="19"/>
        <v>0.85306699999999991</v>
      </c>
    </row>
    <row r="424" spans="1:6" ht="60.75" thickBot="1" x14ac:dyDescent="0.3">
      <c r="A424" s="32" t="str">
        <f t="shared" si="18"/>
        <v>A</v>
      </c>
      <c r="B424" s="44" t="s">
        <v>464</v>
      </c>
      <c r="C424" s="45" t="s">
        <v>465</v>
      </c>
      <c r="D424" s="46">
        <v>4060</v>
      </c>
      <c r="E424" s="46">
        <v>4053.7956200000003</v>
      </c>
      <c r="F424" s="36">
        <f t="shared" si="19"/>
        <v>0.99847182758620701</v>
      </c>
    </row>
    <row r="425" spans="1:6" ht="15.75" thickTop="1" x14ac:dyDescent="0.25">
      <c r="A425" s="32" t="str">
        <f t="shared" si="18"/>
        <v>A</v>
      </c>
      <c r="B425" s="47" t="s">
        <v>267</v>
      </c>
      <c r="C425" s="48" t="s">
        <v>10</v>
      </c>
      <c r="D425" s="49">
        <v>4060</v>
      </c>
      <c r="E425" s="49">
        <v>4053.7956200000003</v>
      </c>
      <c r="F425" s="40">
        <f t="shared" si="19"/>
        <v>0.99847182758620701</v>
      </c>
    </row>
    <row r="426" spans="1:6" x14ac:dyDescent="0.25">
      <c r="A426" s="32" t="str">
        <f t="shared" si="18"/>
        <v>A</v>
      </c>
      <c r="B426" s="50" t="s">
        <v>267</v>
      </c>
      <c r="C426" s="51" t="s">
        <v>16</v>
      </c>
      <c r="D426" s="52">
        <v>4060</v>
      </c>
      <c r="E426" s="52">
        <v>4053.7956200000003</v>
      </c>
      <c r="F426" s="43">
        <f t="shared" si="19"/>
        <v>0.99847182758620701</v>
      </c>
    </row>
    <row r="427" spans="1:6" ht="45.75" thickBot="1" x14ac:dyDescent="0.3">
      <c r="A427" s="32" t="str">
        <f t="shared" si="18"/>
        <v>A</v>
      </c>
      <c r="B427" s="44" t="s">
        <v>466</v>
      </c>
      <c r="C427" s="45" t="s">
        <v>467</v>
      </c>
      <c r="D427" s="46">
        <v>665</v>
      </c>
      <c r="E427" s="46">
        <v>0</v>
      </c>
      <c r="F427" s="36">
        <f t="shared" si="19"/>
        <v>0</v>
      </c>
    </row>
    <row r="428" spans="1:6" ht="15.75" thickTop="1" x14ac:dyDescent="0.25">
      <c r="A428" s="32" t="str">
        <f t="shared" si="18"/>
        <v>A</v>
      </c>
      <c r="B428" s="47" t="s">
        <v>267</v>
      </c>
      <c r="C428" s="48" t="s">
        <v>10</v>
      </c>
      <c r="D428" s="49">
        <v>365</v>
      </c>
      <c r="E428" s="49">
        <v>0</v>
      </c>
      <c r="F428" s="40">
        <f t="shared" si="19"/>
        <v>0</v>
      </c>
    </row>
    <row r="429" spans="1:6" x14ac:dyDescent="0.25">
      <c r="A429" s="32" t="str">
        <f t="shared" si="18"/>
        <v>A</v>
      </c>
      <c r="B429" s="50" t="s">
        <v>267</v>
      </c>
      <c r="C429" s="51" t="s">
        <v>12</v>
      </c>
      <c r="D429" s="52">
        <v>365</v>
      </c>
      <c r="E429" s="52">
        <v>0</v>
      </c>
      <c r="F429" s="43">
        <f t="shared" si="19"/>
        <v>0</v>
      </c>
    </row>
    <row r="430" spans="1:6" x14ac:dyDescent="0.25">
      <c r="A430" s="32" t="str">
        <f t="shared" si="18"/>
        <v>A</v>
      </c>
      <c r="B430" s="47" t="s">
        <v>267</v>
      </c>
      <c r="C430" s="48" t="s">
        <v>17</v>
      </c>
      <c r="D430" s="49">
        <v>300</v>
      </c>
      <c r="E430" s="49">
        <v>0</v>
      </c>
      <c r="F430" s="40">
        <f t="shared" si="19"/>
        <v>0</v>
      </c>
    </row>
    <row r="431" spans="1:6" ht="30.75" thickBot="1" x14ac:dyDescent="0.3">
      <c r="A431" s="32" t="str">
        <f t="shared" si="18"/>
        <v>A</v>
      </c>
      <c r="B431" s="44" t="s">
        <v>468</v>
      </c>
      <c r="C431" s="45" t="s">
        <v>469</v>
      </c>
      <c r="D431" s="46">
        <v>10610</v>
      </c>
      <c r="E431" s="46">
        <v>27690.482</v>
      </c>
      <c r="F431" s="36">
        <f t="shared" si="19"/>
        <v>2.6098475023562675</v>
      </c>
    </row>
    <row r="432" spans="1:6" ht="15.75" thickTop="1" x14ac:dyDescent="0.25">
      <c r="A432" s="32" t="str">
        <f t="shared" si="18"/>
        <v>A</v>
      </c>
      <c r="B432" s="47" t="s">
        <v>267</v>
      </c>
      <c r="C432" s="48" t="s">
        <v>10</v>
      </c>
      <c r="D432" s="49">
        <v>725</v>
      </c>
      <c r="E432" s="49">
        <v>112.65111</v>
      </c>
      <c r="F432" s="40">
        <f t="shared" si="19"/>
        <v>0.15538084137931035</v>
      </c>
    </row>
    <row r="433" spans="1:6" x14ac:dyDescent="0.25">
      <c r="A433" s="32" t="str">
        <f t="shared" si="18"/>
        <v>A</v>
      </c>
      <c r="B433" s="50" t="s">
        <v>267</v>
      </c>
      <c r="C433" s="51" t="s">
        <v>16</v>
      </c>
      <c r="D433" s="52">
        <v>725</v>
      </c>
      <c r="E433" s="52">
        <v>112.65111</v>
      </c>
      <c r="F433" s="43">
        <f t="shared" si="19"/>
        <v>0.15538084137931035</v>
      </c>
    </row>
    <row r="434" spans="1:6" x14ac:dyDescent="0.25">
      <c r="A434" s="32" t="str">
        <f t="shared" si="18"/>
        <v>A</v>
      </c>
      <c r="B434" s="47" t="s">
        <v>267</v>
      </c>
      <c r="C434" s="48" t="s">
        <v>18</v>
      </c>
      <c r="D434" s="49">
        <v>9885</v>
      </c>
      <c r="E434" s="49">
        <v>27577.830890000001</v>
      </c>
      <c r="F434" s="40">
        <f t="shared" si="19"/>
        <v>2.7898665543753163</v>
      </c>
    </row>
    <row r="435" spans="1:6" ht="30.75" thickBot="1" x14ac:dyDescent="0.3">
      <c r="A435" s="32" t="str">
        <f t="shared" si="18"/>
        <v>A</v>
      </c>
      <c r="B435" s="44" t="s">
        <v>470</v>
      </c>
      <c r="C435" s="45" t="s">
        <v>471</v>
      </c>
      <c r="D435" s="46">
        <v>10610</v>
      </c>
      <c r="E435" s="46">
        <v>20851.595579999997</v>
      </c>
      <c r="F435" s="36">
        <f t="shared" si="19"/>
        <v>1.9652776229971722</v>
      </c>
    </row>
    <row r="436" spans="1:6" ht="15.75" thickTop="1" x14ac:dyDescent="0.25">
      <c r="A436" s="32" t="str">
        <f t="shared" si="18"/>
        <v>A</v>
      </c>
      <c r="B436" s="47" t="s">
        <v>267</v>
      </c>
      <c r="C436" s="48" t="s">
        <v>10</v>
      </c>
      <c r="D436" s="49">
        <v>725</v>
      </c>
      <c r="E436" s="49">
        <v>112.65111</v>
      </c>
      <c r="F436" s="40">
        <f t="shared" si="19"/>
        <v>0.15538084137931035</v>
      </c>
    </row>
    <row r="437" spans="1:6" x14ac:dyDescent="0.25">
      <c r="A437" s="32" t="str">
        <f t="shared" si="18"/>
        <v>A</v>
      </c>
      <c r="B437" s="50" t="s">
        <v>267</v>
      </c>
      <c r="C437" s="51" t="s">
        <v>16</v>
      </c>
      <c r="D437" s="52">
        <v>725</v>
      </c>
      <c r="E437" s="52">
        <v>112.65111</v>
      </c>
      <c r="F437" s="43">
        <f t="shared" si="19"/>
        <v>0.15538084137931035</v>
      </c>
    </row>
    <row r="438" spans="1:6" x14ac:dyDescent="0.25">
      <c r="A438" s="32" t="str">
        <f t="shared" si="18"/>
        <v>A</v>
      </c>
      <c r="B438" s="47" t="s">
        <v>267</v>
      </c>
      <c r="C438" s="48" t="s">
        <v>18</v>
      </c>
      <c r="D438" s="49">
        <v>9885</v>
      </c>
      <c r="E438" s="49">
        <v>20738.944469999999</v>
      </c>
      <c r="F438" s="40">
        <f t="shared" si="19"/>
        <v>2.0980216965098633</v>
      </c>
    </row>
    <row r="439" spans="1:6" ht="30.75" thickBot="1" x14ac:dyDescent="0.3">
      <c r="A439" s="32" t="str">
        <f t="shared" si="18"/>
        <v>A</v>
      </c>
      <c r="B439" s="44" t="s">
        <v>472</v>
      </c>
      <c r="C439" s="45" t="s">
        <v>473</v>
      </c>
      <c r="D439" s="46">
        <v>6250</v>
      </c>
      <c r="E439" s="46">
        <v>10457.00944</v>
      </c>
      <c r="F439" s="36">
        <f t="shared" si="19"/>
        <v>1.6731215103999999</v>
      </c>
    </row>
    <row r="440" spans="1:6" ht="15.75" thickTop="1" x14ac:dyDescent="0.25">
      <c r="A440" s="32" t="str">
        <f t="shared" si="18"/>
        <v>A</v>
      </c>
      <c r="B440" s="47" t="s">
        <v>267</v>
      </c>
      <c r="C440" s="48" t="s">
        <v>10</v>
      </c>
      <c r="D440" s="49">
        <v>250</v>
      </c>
      <c r="E440" s="49">
        <v>0</v>
      </c>
      <c r="F440" s="40">
        <f t="shared" si="19"/>
        <v>0</v>
      </c>
    </row>
    <row r="441" spans="1:6" x14ac:dyDescent="0.25">
      <c r="A441" s="32" t="str">
        <f t="shared" si="18"/>
        <v>A</v>
      </c>
      <c r="B441" s="50" t="s">
        <v>267</v>
      </c>
      <c r="C441" s="51" t="s">
        <v>16</v>
      </c>
      <c r="D441" s="52">
        <v>250</v>
      </c>
      <c r="E441" s="52">
        <v>0</v>
      </c>
      <c r="F441" s="43">
        <f t="shared" si="19"/>
        <v>0</v>
      </c>
    </row>
    <row r="442" spans="1:6" x14ac:dyDescent="0.25">
      <c r="A442" s="32" t="str">
        <f t="shared" si="18"/>
        <v>A</v>
      </c>
      <c r="B442" s="47" t="s">
        <v>267</v>
      </c>
      <c r="C442" s="48" t="s">
        <v>18</v>
      </c>
      <c r="D442" s="49">
        <v>6000</v>
      </c>
      <c r="E442" s="49">
        <v>10457.00944</v>
      </c>
      <c r="F442" s="40">
        <f t="shared" si="19"/>
        <v>1.7428349066666666</v>
      </c>
    </row>
    <row r="443" spans="1:6" ht="30.75" thickBot="1" x14ac:dyDescent="0.3">
      <c r="A443" s="32" t="str">
        <f t="shared" si="18"/>
        <v>A</v>
      </c>
      <c r="B443" s="44" t="s">
        <v>474</v>
      </c>
      <c r="C443" s="45" t="s">
        <v>475</v>
      </c>
      <c r="D443" s="46">
        <v>300</v>
      </c>
      <c r="E443" s="46">
        <v>334.58751000000001</v>
      </c>
      <c r="F443" s="36">
        <f t="shared" si="19"/>
        <v>1.1152917</v>
      </c>
    </row>
    <row r="444" spans="1:6" ht="15.75" thickTop="1" x14ac:dyDescent="0.25">
      <c r="A444" s="32" t="str">
        <f t="shared" si="18"/>
        <v>A</v>
      </c>
      <c r="B444" s="47" t="s">
        <v>267</v>
      </c>
      <c r="C444" s="48" t="s">
        <v>10</v>
      </c>
      <c r="D444" s="49">
        <v>300</v>
      </c>
      <c r="E444" s="49">
        <v>0</v>
      </c>
      <c r="F444" s="40">
        <f t="shared" si="19"/>
        <v>0</v>
      </c>
    </row>
    <row r="445" spans="1:6" x14ac:dyDescent="0.25">
      <c r="A445" s="32" t="str">
        <f t="shared" si="18"/>
        <v>A</v>
      </c>
      <c r="B445" s="50" t="s">
        <v>267</v>
      </c>
      <c r="C445" s="51" t="s">
        <v>16</v>
      </c>
      <c r="D445" s="52">
        <v>300</v>
      </c>
      <c r="E445" s="52">
        <v>0</v>
      </c>
      <c r="F445" s="43">
        <f t="shared" si="19"/>
        <v>0</v>
      </c>
    </row>
    <row r="446" spans="1:6" x14ac:dyDescent="0.25">
      <c r="A446" s="32" t="str">
        <f t="shared" si="18"/>
        <v>A</v>
      </c>
      <c r="B446" s="47" t="s">
        <v>267</v>
      </c>
      <c r="C446" s="48" t="s">
        <v>18</v>
      </c>
      <c r="D446" s="49">
        <v>0</v>
      </c>
      <c r="E446" s="49">
        <v>334.58751000000001</v>
      </c>
      <c r="F446" s="40" t="e">
        <f t="shared" si="19"/>
        <v>#DIV/0!</v>
      </c>
    </row>
    <row r="447" spans="1:6" ht="30.75" thickBot="1" x14ac:dyDescent="0.3">
      <c r="A447" s="32" t="str">
        <f t="shared" si="18"/>
        <v>A</v>
      </c>
      <c r="B447" s="44" t="s">
        <v>476</v>
      </c>
      <c r="C447" s="45" t="s">
        <v>477</v>
      </c>
      <c r="D447" s="46">
        <v>1000</v>
      </c>
      <c r="E447" s="46">
        <v>6633.0599000000002</v>
      </c>
      <c r="F447" s="36">
        <f t="shared" si="19"/>
        <v>6.6330599000000001</v>
      </c>
    </row>
    <row r="448" spans="1:6" ht="15.75" thickTop="1" x14ac:dyDescent="0.25">
      <c r="A448" s="32" t="str">
        <f t="shared" ref="A448:A511" si="20">IF(OR(D448&lt;&gt;0,E448&lt;&gt;0,),"A","B")</f>
        <v>A</v>
      </c>
      <c r="B448" s="47" t="s">
        <v>267</v>
      </c>
      <c r="C448" s="48" t="s">
        <v>18</v>
      </c>
      <c r="D448" s="49">
        <v>1000</v>
      </c>
      <c r="E448" s="49">
        <v>6633.0599000000002</v>
      </c>
      <c r="F448" s="40">
        <f t="shared" ref="F448:F511" si="21">E448/D448</f>
        <v>6.6330599000000001</v>
      </c>
    </row>
    <row r="449" spans="1:6" ht="30.75" thickBot="1" x14ac:dyDescent="0.3">
      <c r="A449" s="32" t="str">
        <f t="shared" si="20"/>
        <v>A</v>
      </c>
      <c r="B449" s="44" t="s">
        <v>478</v>
      </c>
      <c r="C449" s="45" t="s">
        <v>479</v>
      </c>
      <c r="D449" s="46">
        <v>1585</v>
      </c>
      <c r="E449" s="46">
        <v>1304.2109699999999</v>
      </c>
      <c r="F449" s="36">
        <f t="shared" si="21"/>
        <v>0.82284603785488952</v>
      </c>
    </row>
    <row r="450" spans="1:6" ht="15.75" thickTop="1" x14ac:dyDescent="0.25">
      <c r="A450" s="32" t="str">
        <f t="shared" si="20"/>
        <v>A</v>
      </c>
      <c r="B450" s="47" t="s">
        <v>267</v>
      </c>
      <c r="C450" s="48" t="s">
        <v>18</v>
      </c>
      <c r="D450" s="49">
        <v>1585</v>
      </c>
      <c r="E450" s="49">
        <v>1304.2109699999999</v>
      </c>
      <c r="F450" s="40">
        <f t="shared" si="21"/>
        <v>0.82284603785488952</v>
      </c>
    </row>
    <row r="451" spans="1:6" ht="30.75" thickBot="1" x14ac:dyDescent="0.3">
      <c r="A451" s="32" t="str">
        <f t="shared" si="20"/>
        <v>A</v>
      </c>
      <c r="B451" s="44" t="s">
        <v>480</v>
      </c>
      <c r="C451" s="45" t="s">
        <v>481</v>
      </c>
      <c r="D451" s="46">
        <v>175</v>
      </c>
      <c r="E451" s="46">
        <v>112.65111</v>
      </c>
      <c r="F451" s="36">
        <f t="shared" si="21"/>
        <v>0.64372062857142853</v>
      </c>
    </row>
    <row r="452" spans="1:6" ht="15.75" thickTop="1" x14ac:dyDescent="0.25">
      <c r="A452" s="32" t="str">
        <f t="shared" si="20"/>
        <v>A</v>
      </c>
      <c r="B452" s="47" t="s">
        <v>267</v>
      </c>
      <c r="C452" s="48" t="s">
        <v>10</v>
      </c>
      <c r="D452" s="49">
        <v>175</v>
      </c>
      <c r="E452" s="49">
        <v>112.65111</v>
      </c>
      <c r="F452" s="40">
        <f t="shared" si="21"/>
        <v>0.64372062857142853</v>
      </c>
    </row>
    <row r="453" spans="1:6" x14ac:dyDescent="0.25">
      <c r="A453" s="32" t="str">
        <f t="shared" si="20"/>
        <v>A</v>
      </c>
      <c r="B453" s="50" t="s">
        <v>267</v>
      </c>
      <c r="C453" s="51" t="s">
        <v>16</v>
      </c>
      <c r="D453" s="52">
        <v>175</v>
      </c>
      <c r="E453" s="52">
        <v>112.65111</v>
      </c>
      <c r="F453" s="43">
        <f t="shared" si="21"/>
        <v>0.64372062857142853</v>
      </c>
    </row>
    <row r="454" spans="1:6" ht="30.75" thickBot="1" x14ac:dyDescent="0.3">
      <c r="A454" s="32" t="str">
        <f t="shared" si="20"/>
        <v>A</v>
      </c>
      <c r="B454" s="44" t="s">
        <v>482</v>
      </c>
      <c r="C454" s="45" t="s">
        <v>483</v>
      </c>
      <c r="D454" s="46">
        <v>1300</v>
      </c>
      <c r="E454" s="46">
        <v>2010.07665</v>
      </c>
      <c r="F454" s="36">
        <f t="shared" si="21"/>
        <v>1.5462128076923076</v>
      </c>
    </row>
    <row r="455" spans="1:6" ht="15.75" thickTop="1" x14ac:dyDescent="0.25">
      <c r="A455" s="32" t="str">
        <f t="shared" si="20"/>
        <v>A</v>
      </c>
      <c r="B455" s="47" t="s">
        <v>267</v>
      </c>
      <c r="C455" s="48" t="s">
        <v>18</v>
      </c>
      <c r="D455" s="49">
        <v>1300</v>
      </c>
      <c r="E455" s="49">
        <v>2010.07665</v>
      </c>
      <c r="F455" s="40">
        <f t="shared" si="21"/>
        <v>1.5462128076923076</v>
      </c>
    </row>
    <row r="456" spans="1:6" ht="30.75" thickBot="1" x14ac:dyDescent="0.3">
      <c r="A456" s="32" t="str">
        <f t="shared" si="20"/>
        <v>A</v>
      </c>
      <c r="B456" s="44" t="s">
        <v>484</v>
      </c>
      <c r="C456" s="45" t="s">
        <v>485</v>
      </c>
      <c r="D456" s="46">
        <v>0</v>
      </c>
      <c r="E456" s="46">
        <v>6838.8864199999998</v>
      </c>
      <c r="F456" s="36" t="e">
        <f t="shared" si="21"/>
        <v>#DIV/0!</v>
      </c>
    </row>
    <row r="457" spans="1:6" ht="15.75" thickTop="1" x14ac:dyDescent="0.25">
      <c r="A457" s="32" t="str">
        <f t="shared" si="20"/>
        <v>A</v>
      </c>
      <c r="B457" s="47" t="s">
        <v>267</v>
      </c>
      <c r="C457" s="48" t="s">
        <v>18</v>
      </c>
      <c r="D457" s="49">
        <v>0</v>
      </c>
      <c r="E457" s="49">
        <v>6838.8864199999998</v>
      </c>
      <c r="F457" s="40" t="e">
        <f t="shared" si="21"/>
        <v>#DIV/0!</v>
      </c>
    </row>
    <row r="458" spans="1:6" ht="30.75" thickBot="1" x14ac:dyDescent="0.3">
      <c r="A458" s="32" t="str">
        <f t="shared" si="20"/>
        <v>A</v>
      </c>
      <c r="B458" s="44" t="s">
        <v>486</v>
      </c>
      <c r="C458" s="45" t="s">
        <v>487</v>
      </c>
      <c r="D458" s="46">
        <v>0</v>
      </c>
      <c r="E458" s="46">
        <v>6838.8864199999998</v>
      </c>
      <c r="F458" s="36" t="e">
        <f t="shared" si="21"/>
        <v>#DIV/0!</v>
      </c>
    </row>
    <row r="459" spans="1:6" ht="15.75" thickTop="1" x14ac:dyDescent="0.25">
      <c r="A459" s="32" t="str">
        <f t="shared" si="20"/>
        <v>A</v>
      </c>
      <c r="B459" s="47" t="s">
        <v>267</v>
      </c>
      <c r="C459" s="48" t="s">
        <v>18</v>
      </c>
      <c r="D459" s="49">
        <v>0</v>
      </c>
      <c r="E459" s="49">
        <v>6838.8864199999998</v>
      </c>
      <c r="F459" s="40" t="e">
        <f t="shared" si="21"/>
        <v>#DIV/0!</v>
      </c>
    </row>
    <row r="460" spans="1:6" ht="30.75" thickBot="1" x14ac:dyDescent="0.3">
      <c r="A460" s="32" t="str">
        <f t="shared" si="20"/>
        <v>A</v>
      </c>
      <c r="B460" s="44" t="s">
        <v>488</v>
      </c>
      <c r="C460" s="45" t="s">
        <v>489</v>
      </c>
      <c r="D460" s="46">
        <v>240</v>
      </c>
      <c r="E460" s="46">
        <v>181.02766</v>
      </c>
      <c r="F460" s="36">
        <f t="shared" si="21"/>
        <v>0.75428191666666666</v>
      </c>
    </row>
    <row r="461" spans="1:6" ht="15.75" thickTop="1" x14ac:dyDescent="0.25">
      <c r="A461" s="32" t="str">
        <f t="shared" si="20"/>
        <v>A</v>
      </c>
      <c r="B461" s="47" t="s">
        <v>267</v>
      </c>
      <c r="C461" s="48" t="s">
        <v>10</v>
      </c>
      <c r="D461" s="49">
        <v>240</v>
      </c>
      <c r="E461" s="49">
        <v>181.02766</v>
      </c>
      <c r="F461" s="40">
        <f t="shared" si="21"/>
        <v>0.75428191666666666</v>
      </c>
    </row>
    <row r="462" spans="1:6" x14ac:dyDescent="0.25">
      <c r="A462" s="32" t="str">
        <f t="shared" si="20"/>
        <v>A</v>
      </c>
      <c r="B462" s="50" t="s">
        <v>267</v>
      </c>
      <c r="C462" s="51" t="s">
        <v>16</v>
      </c>
      <c r="D462" s="52">
        <v>240</v>
      </c>
      <c r="E462" s="52">
        <v>181.02766</v>
      </c>
      <c r="F462" s="43">
        <f t="shared" si="21"/>
        <v>0.75428191666666666</v>
      </c>
    </row>
    <row r="463" spans="1:6" ht="15.75" thickBot="1" x14ac:dyDescent="0.3">
      <c r="A463" s="32" t="str">
        <f t="shared" si="20"/>
        <v>A</v>
      </c>
      <c r="B463" s="44" t="s">
        <v>490</v>
      </c>
      <c r="C463" s="45" t="s">
        <v>491</v>
      </c>
      <c r="D463" s="46">
        <v>400</v>
      </c>
      <c r="E463" s="46">
        <v>393.80428999999998</v>
      </c>
      <c r="F463" s="36">
        <f t="shared" si="21"/>
        <v>0.98451072499999992</v>
      </c>
    </row>
    <row r="464" spans="1:6" ht="15.75" thickTop="1" x14ac:dyDescent="0.25">
      <c r="A464" s="32" t="str">
        <f t="shared" si="20"/>
        <v>A</v>
      </c>
      <c r="B464" s="47" t="s">
        <v>267</v>
      </c>
      <c r="C464" s="48" t="s">
        <v>10</v>
      </c>
      <c r="D464" s="49">
        <v>400</v>
      </c>
      <c r="E464" s="49">
        <v>393.80428999999998</v>
      </c>
      <c r="F464" s="40">
        <f t="shared" si="21"/>
        <v>0.98451072499999992</v>
      </c>
    </row>
    <row r="465" spans="1:6" x14ac:dyDescent="0.25">
      <c r="A465" s="32" t="str">
        <f t="shared" si="20"/>
        <v>A</v>
      </c>
      <c r="B465" s="50" t="s">
        <v>267</v>
      </c>
      <c r="C465" s="51" t="s">
        <v>12</v>
      </c>
      <c r="D465" s="52">
        <v>400</v>
      </c>
      <c r="E465" s="52">
        <v>393.80428999999998</v>
      </c>
      <c r="F465" s="43">
        <f t="shared" si="21"/>
        <v>0.98451072499999992</v>
      </c>
    </row>
    <row r="466" spans="1:6" ht="15.75" thickBot="1" x14ac:dyDescent="0.3">
      <c r="A466" s="32" t="str">
        <f t="shared" si="20"/>
        <v>A</v>
      </c>
      <c r="B466" s="44" t="s">
        <v>492</v>
      </c>
      <c r="C466" s="45" t="s">
        <v>493</v>
      </c>
      <c r="D466" s="46">
        <v>1009</v>
      </c>
      <c r="E466" s="46">
        <v>701.42690000000005</v>
      </c>
      <c r="F466" s="36">
        <f t="shared" si="21"/>
        <v>0.69517036669970267</v>
      </c>
    </row>
    <row r="467" spans="1:6" ht="15.75" thickTop="1" x14ac:dyDescent="0.25">
      <c r="A467" s="32" t="str">
        <f t="shared" si="20"/>
        <v>A</v>
      </c>
      <c r="B467" s="47" t="s">
        <v>267</v>
      </c>
      <c r="C467" s="48" t="s">
        <v>10</v>
      </c>
      <c r="D467" s="49">
        <v>1002</v>
      </c>
      <c r="E467" s="49">
        <v>701.42690000000005</v>
      </c>
      <c r="F467" s="40">
        <f t="shared" si="21"/>
        <v>0.70002684630738532</v>
      </c>
    </row>
    <row r="468" spans="1:6" x14ac:dyDescent="0.25">
      <c r="A468" s="32" t="str">
        <f t="shared" si="20"/>
        <v>A</v>
      </c>
      <c r="B468" s="50" t="s">
        <v>267</v>
      </c>
      <c r="C468" s="51" t="s">
        <v>11</v>
      </c>
      <c r="D468" s="52">
        <v>90</v>
      </c>
      <c r="E468" s="52">
        <v>59.201999999999998</v>
      </c>
      <c r="F468" s="43">
        <f t="shared" si="21"/>
        <v>0.65779999999999994</v>
      </c>
    </row>
    <row r="469" spans="1:6" x14ac:dyDescent="0.25">
      <c r="A469" s="32" t="str">
        <f t="shared" si="20"/>
        <v>A</v>
      </c>
      <c r="B469" s="50" t="s">
        <v>267</v>
      </c>
      <c r="C469" s="51" t="s">
        <v>12</v>
      </c>
      <c r="D469" s="52">
        <v>909</v>
      </c>
      <c r="E469" s="52">
        <v>642.22490000000005</v>
      </c>
      <c r="F469" s="43">
        <f t="shared" si="21"/>
        <v>0.70651804180418043</v>
      </c>
    </row>
    <row r="470" spans="1:6" x14ac:dyDescent="0.25">
      <c r="A470" s="32" t="str">
        <f t="shared" si="20"/>
        <v>A</v>
      </c>
      <c r="B470" s="50" t="s">
        <v>267</v>
      </c>
      <c r="C470" s="51" t="s">
        <v>15</v>
      </c>
      <c r="D470" s="52">
        <v>3</v>
      </c>
      <c r="E470" s="52">
        <v>0</v>
      </c>
      <c r="F470" s="43">
        <f t="shared" si="21"/>
        <v>0</v>
      </c>
    </row>
    <row r="471" spans="1:6" x14ac:dyDescent="0.25">
      <c r="A471" s="32" t="str">
        <f t="shared" si="20"/>
        <v>A</v>
      </c>
      <c r="B471" s="47" t="s">
        <v>267</v>
      </c>
      <c r="C471" s="48" t="s">
        <v>17</v>
      </c>
      <c r="D471" s="49">
        <v>7</v>
      </c>
      <c r="E471" s="49">
        <v>0</v>
      </c>
      <c r="F471" s="40">
        <f t="shared" si="21"/>
        <v>0</v>
      </c>
    </row>
    <row r="472" spans="1:6" ht="15.75" thickBot="1" x14ac:dyDescent="0.3">
      <c r="A472" s="32" t="str">
        <f t="shared" si="20"/>
        <v>A</v>
      </c>
      <c r="B472" s="44" t="s">
        <v>494</v>
      </c>
      <c r="C472" s="45" t="s">
        <v>495</v>
      </c>
      <c r="D472" s="46">
        <v>1775</v>
      </c>
      <c r="E472" s="46">
        <v>1030.2379100000001</v>
      </c>
      <c r="F472" s="36">
        <f t="shared" si="21"/>
        <v>0.58041572394366203</v>
      </c>
    </row>
    <row r="473" spans="1:6" ht="15.75" thickTop="1" x14ac:dyDescent="0.25">
      <c r="A473" s="32" t="str">
        <f t="shared" si="20"/>
        <v>A</v>
      </c>
      <c r="B473" s="47" t="s">
        <v>267</v>
      </c>
      <c r="C473" s="48" t="s">
        <v>10</v>
      </c>
      <c r="D473" s="49">
        <v>1750</v>
      </c>
      <c r="E473" s="49">
        <v>1010.44291</v>
      </c>
      <c r="F473" s="40">
        <f t="shared" si="21"/>
        <v>0.57739594857142851</v>
      </c>
    </row>
    <row r="474" spans="1:6" x14ac:dyDescent="0.25">
      <c r="A474" s="32" t="str">
        <f t="shared" si="20"/>
        <v>A</v>
      </c>
      <c r="B474" s="50" t="s">
        <v>267</v>
      </c>
      <c r="C474" s="51" t="s">
        <v>11</v>
      </c>
      <c r="D474" s="52">
        <v>430</v>
      </c>
      <c r="E474" s="52">
        <v>257.35397</v>
      </c>
      <c r="F474" s="43">
        <f t="shared" si="21"/>
        <v>0.59849760465116275</v>
      </c>
    </row>
    <row r="475" spans="1:6" x14ac:dyDescent="0.25">
      <c r="A475" s="32" t="str">
        <f t="shared" si="20"/>
        <v>A</v>
      </c>
      <c r="B475" s="50" t="s">
        <v>267</v>
      </c>
      <c r="C475" s="51" t="s">
        <v>12</v>
      </c>
      <c r="D475" s="52">
        <v>1311</v>
      </c>
      <c r="E475" s="52">
        <v>749.93025999999998</v>
      </c>
      <c r="F475" s="43">
        <f t="shared" si="21"/>
        <v>0.57202918382913803</v>
      </c>
    </row>
    <row r="476" spans="1:6" x14ac:dyDescent="0.25">
      <c r="A476" s="32" t="str">
        <f t="shared" si="20"/>
        <v>A</v>
      </c>
      <c r="B476" s="50" t="s">
        <v>267</v>
      </c>
      <c r="C476" s="51" t="s">
        <v>15</v>
      </c>
      <c r="D476" s="52">
        <v>7</v>
      </c>
      <c r="E476" s="52">
        <v>2.52014</v>
      </c>
      <c r="F476" s="43">
        <f t="shared" si="21"/>
        <v>0.36002000000000001</v>
      </c>
    </row>
    <row r="477" spans="1:6" x14ac:dyDescent="0.25">
      <c r="A477" s="32" t="str">
        <f t="shared" si="20"/>
        <v>A</v>
      </c>
      <c r="B477" s="50" t="s">
        <v>267</v>
      </c>
      <c r="C477" s="51" t="s">
        <v>16</v>
      </c>
      <c r="D477" s="52">
        <v>2</v>
      </c>
      <c r="E477" s="52">
        <v>0.63854</v>
      </c>
      <c r="F477" s="43">
        <f t="shared" si="21"/>
        <v>0.31927</v>
      </c>
    </row>
    <row r="478" spans="1:6" x14ac:dyDescent="0.25">
      <c r="A478" s="32" t="str">
        <f t="shared" si="20"/>
        <v>A</v>
      </c>
      <c r="B478" s="47" t="s">
        <v>267</v>
      </c>
      <c r="C478" s="48" t="s">
        <v>17</v>
      </c>
      <c r="D478" s="49">
        <v>25</v>
      </c>
      <c r="E478" s="49">
        <v>19.795000000000002</v>
      </c>
      <c r="F478" s="40">
        <f t="shared" si="21"/>
        <v>0.79180000000000006</v>
      </c>
    </row>
    <row r="479" spans="1:6" ht="15.75" thickBot="1" x14ac:dyDescent="0.3">
      <c r="A479" s="32" t="str">
        <f t="shared" si="20"/>
        <v>A</v>
      </c>
      <c r="B479" s="44" t="s">
        <v>496</v>
      </c>
      <c r="C479" s="45" t="s">
        <v>497</v>
      </c>
      <c r="D479" s="46">
        <v>1562</v>
      </c>
      <c r="E479" s="46">
        <v>1126.2822599999997</v>
      </c>
      <c r="F479" s="36">
        <f t="shared" si="21"/>
        <v>0.72105138284250947</v>
      </c>
    </row>
    <row r="480" spans="1:6" ht="15.75" thickTop="1" x14ac:dyDescent="0.25">
      <c r="A480" s="32" t="str">
        <f t="shared" si="20"/>
        <v>A</v>
      </c>
      <c r="B480" s="47" t="s">
        <v>267</v>
      </c>
      <c r="C480" s="48" t="s">
        <v>10</v>
      </c>
      <c r="D480" s="49">
        <v>1552</v>
      </c>
      <c r="E480" s="49">
        <v>1126.2822599999997</v>
      </c>
      <c r="F480" s="40">
        <f t="shared" si="21"/>
        <v>0.72569733247422663</v>
      </c>
    </row>
    <row r="481" spans="1:6" x14ac:dyDescent="0.25">
      <c r="A481" s="32" t="str">
        <f t="shared" si="20"/>
        <v>A</v>
      </c>
      <c r="B481" s="50" t="s">
        <v>267</v>
      </c>
      <c r="C481" s="51" t="s">
        <v>11</v>
      </c>
      <c r="D481" s="52">
        <v>200</v>
      </c>
      <c r="E481" s="52">
        <v>168.82312999999999</v>
      </c>
      <c r="F481" s="43">
        <f t="shared" si="21"/>
        <v>0.84411565</v>
      </c>
    </row>
    <row r="482" spans="1:6" x14ac:dyDescent="0.25">
      <c r="A482" s="32" t="str">
        <f t="shared" si="20"/>
        <v>A</v>
      </c>
      <c r="B482" s="50" t="s">
        <v>267</v>
      </c>
      <c r="C482" s="51" t="s">
        <v>12</v>
      </c>
      <c r="D482" s="52">
        <v>1343</v>
      </c>
      <c r="E482" s="52">
        <v>953.22175000000004</v>
      </c>
      <c r="F482" s="43">
        <f t="shared" si="21"/>
        <v>0.70977047654504843</v>
      </c>
    </row>
    <row r="483" spans="1:6" x14ac:dyDescent="0.25">
      <c r="A483" s="32" t="str">
        <f t="shared" si="20"/>
        <v>A</v>
      </c>
      <c r="B483" s="50" t="s">
        <v>267</v>
      </c>
      <c r="C483" s="51" t="s">
        <v>15</v>
      </c>
      <c r="D483" s="52">
        <v>5</v>
      </c>
      <c r="E483" s="52">
        <v>3.4571399999999999</v>
      </c>
      <c r="F483" s="43">
        <f t="shared" si="21"/>
        <v>0.69142799999999993</v>
      </c>
    </row>
    <row r="484" spans="1:6" x14ac:dyDescent="0.25">
      <c r="A484" s="32" t="str">
        <f t="shared" si="20"/>
        <v>A</v>
      </c>
      <c r="B484" s="50" t="s">
        <v>267</v>
      </c>
      <c r="C484" s="51" t="s">
        <v>16</v>
      </c>
      <c r="D484" s="52">
        <v>4</v>
      </c>
      <c r="E484" s="52">
        <v>0.78024000000000004</v>
      </c>
      <c r="F484" s="43">
        <f t="shared" si="21"/>
        <v>0.19506000000000001</v>
      </c>
    </row>
    <row r="485" spans="1:6" x14ac:dyDescent="0.25">
      <c r="A485" s="32" t="str">
        <f t="shared" si="20"/>
        <v>A</v>
      </c>
      <c r="B485" s="47" t="s">
        <v>267</v>
      </c>
      <c r="C485" s="48" t="s">
        <v>17</v>
      </c>
      <c r="D485" s="49">
        <v>10</v>
      </c>
      <c r="E485" s="49">
        <v>0</v>
      </c>
      <c r="F485" s="40">
        <f t="shared" si="21"/>
        <v>0</v>
      </c>
    </row>
    <row r="486" spans="1:6" ht="30.75" thickBot="1" x14ac:dyDescent="0.3">
      <c r="A486" s="32" t="str">
        <f t="shared" si="20"/>
        <v>A</v>
      </c>
      <c r="B486" s="44" t="s">
        <v>498</v>
      </c>
      <c r="C486" s="45" t="s">
        <v>499</v>
      </c>
      <c r="D486" s="46">
        <v>425</v>
      </c>
      <c r="E486" s="46">
        <v>242.18604999999999</v>
      </c>
      <c r="F486" s="36">
        <f t="shared" si="21"/>
        <v>0.5698495294117647</v>
      </c>
    </row>
    <row r="487" spans="1:6" ht="15.75" thickTop="1" x14ac:dyDescent="0.25">
      <c r="A487" s="32" t="str">
        <f t="shared" si="20"/>
        <v>A</v>
      </c>
      <c r="B487" s="47" t="s">
        <v>267</v>
      </c>
      <c r="C487" s="48" t="s">
        <v>10</v>
      </c>
      <c r="D487" s="49">
        <v>425</v>
      </c>
      <c r="E487" s="49">
        <v>242.18604999999999</v>
      </c>
      <c r="F487" s="40">
        <f t="shared" si="21"/>
        <v>0.5698495294117647</v>
      </c>
    </row>
    <row r="488" spans="1:6" x14ac:dyDescent="0.25">
      <c r="A488" s="32" t="str">
        <f t="shared" si="20"/>
        <v>A</v>
      </c>
      <c r="B488" s="50" t="s">
        <v>267</v>
      </c>
      <c r="C488" s="51" t="s">
        <v>11</v>
      </c>
      <c r="D488" s="52">
        <v>225</v>
      </c>
      <c r="E488" s="52">
        <v>168.13410000000002</v>
      </c>
      <c r="F488" s="43">
        <f t="shared" si="21"/>
        <v>0.74726266666666674</v>
      </c>
    </row>
    <row r="489" spans="1:6" x14ac:dyDescent="0.25">
      <c r="A489" s="32" t="str">
        <f t="shared" si="20"/>
        <v>A</v>
      </c>
      <c r="B489" s="50" t="s">
        <v>267</v>
      </c>
      <c r="C489" s="51" t="s">
        <v>12</v>
      </c>
      <c r="D489" s="52">
        <v>200</v>
      </c>
      <c r="E489" s="52">
        <v>74.051949999999991</v>
      </c>
      <c r="F489" s="43">
        <f t="shared" si="21"/>
        <v>0.37025974999999994</v>
      </c>
    </row>
    <row r="490" spans="1:6" ht="30.75" thickBot="1" x14ac:dyDescent="0.3">
      <c r="A490" s="32" t="str">
        <f t="shared" si="20"/>
        <v>A</v>
      </c>
      <c r="B490" s="44" t="s">
        <v>512</v>
      </c>
      <c r="C490" s="45" t="s">
        <v>513</v>
      </c>
      <c r="D490" s="46">
        <v>440845</v>
      </c>
      <c r="E490" s="46">
        <v>561929.32618000009</v>
      </c>
      <c r="F490" s="36">
        <f t="shared" si="21"/>
        <v>1.27466417035466</v>
      </c>
    </row>
    <row r="491" spans="1:6" ht="15.75" thickTop="1" x14ac:dyDescent="0.25">
      <c r="A491" s="32" t="str">
        <f t="shared" si="20"/>
        <v>A</v>
      </c>
      <c r="B491" s="47" t="s">
        <v>267</v>
      </c>
      <c r="C491" s="48" t="s">
        <v>10</v>
      </c>
      <c r="D491" s="49">
        <v>123476</v>
      </c>
      <c r="E491" s="49">
        <v>156202.43608000001</v>
      </c>
      <c r="F491" s="40">
        <f t="shared" si="21"/>
        <v>1.2650428915740712</v>
      </c>
    </row>
    <row r="492" spans="1:6" x14ac:dyDescent="0.25">
      <c r="A492" s="32" t="str">
        <f t="shared" si="20"/>
        <v>A</v>
      </c>
      <c r="B492" s="50" t="s">
        <v>267</v>
      </c>
      <c r="C492" s="51" t="s">
        <v>11</v>
      </c>
      <c r="D492" s="52">
        <v>3104</v>
      </c>
      <c r="E492" s="52">
        <v>3096.3965700000003</v>
      </c>
      <c r="F492" s="43">
        <f t="shared" si="21"/>
        <v>0.99755044136597948</v>
      </c>
    </row>
    <row r="493" spans="1:6" x14ac:dyDescent="0.25">
      <c r="A493" s="32" t="str">
        <f t="shared" si="20"/>
        <v>A</v>
      </c>
      <c r="B493" s="50" t="s">
        <v>267</v>
      </c>
      <c r="C493" s="51" t="s">
        <v>12</v>
      </c>
      <c r="D493" s="52">
        <v>56896</v>
      </c>
      <c r="E493" s="52">
        <v>56860.137549999999</v>
      </c>
      <c r="F493" s="43">
        <f t="shared" si="21"/>
        <v>0.9993696841605737</v>
      </c>
    </row>
    <row r="494" spans="1:6" x14ac:dyDescent="0.25">
      <c r="A494" s="32" t="str">
        <f t="shared" si="20"/>
        <v>A</v>
      </c>
      <c r="B494" s="50" t="s">
        <v>267</v>
      </c>
      <c r="C494" s="51" t="s">
        <v>14</v>
      </c>
      <c r="D494" s="52">
        <v>18659</v>
      </c>
      <c r="E494" s="52">
        <v>51541.095679999999</v>
      </c>
      <c r="F494" s="43">
        <f t="shared" si="21"/>
        <v>2.7622646272576237</v>
      </c>
    </row>
    <row r="495" spans="1:6" x14ac:dyDescent="0.25">
      <c r="A495" s="32" t="str">
        <f t="shared" si="20"/>
        <v>A</v>
      </c>
      <c r="B495" s="50" t="s">
        <v>267</v>
      </c>
      <c r="C495" s="51" t="s">
        <v>2</v>
      </c>
      <c r="D495" s="52">
        <v>2364</v>
      </c>
      <c r="E495" s="52">
        <v>2359.6748700000003</v>
      </c>
      <c r="F495" s="43">
        <f t="shared" si="21"/>
        <v>0.99817041878172597</v>
      </c>
    </row>
    <row r="496" spans="1:6" x14ac:dyDescent="0.25">
      <c r="A496" s="32" t="str">
        <f t="shared" si="20"/>
        <v>A</v>
      </c>
      <c r="B496" s="50" t="s">
        <v>267</v>
      </c>
      <c r="C496" s="51" t="s">
        <v>15</v>
      </c>
      <c r="D496" s="52">
        <v>105</v>
      </c>
      <c r="E496" s="52">
        <v>98.610259999999997</v>
      </c>
      <c r="F496" s="43">
        <f t="shared" si="21"/>
        <v>0.93914533333333328</v>
      </c>
    </row>
    <row r="497" spans="1:6" x14ac:dyDescent="0.25">
      <c r="A497" s="32" t="str">
        <f t="shared" si="20"/>
        <v>A</v>
      </c>
      <c r="B497" s="50" t="s">
        <v>267</v>
      </c>
      <c r="C497" s="51" t="s">
        <v>16</v>
      </c>
      <c r="D497" s="52">
        <v>42348</v>
      </c>
      <c r="E497" s="52">
        <v>42246.521150000008</v>
      </c>
      <c r="F497" s="43">
        <f t="shared" si="21"/>
        <v>0.99760369202795895</v>
      </c>
    </row>
    <row r="498" spans="1:6" x14ac:dyDescent="0.25">
      <c r="A498" s="32" t="str">
        <f t="shared" si="20"/>
        <v>A</v>
      </c>
      <c r="B498" s="47" t="s">
        <v>267</v>
      </c>
      <c r="C498" s="48" t="s">
        <v>17</v>
      </c>
      <c r="D498" s="49">
        <v>311907</v>
      </c>
      <c r="E498" s="49">
        <v>381010.54076999996</v>
      </c>
      <c r="F498" s="40">
        <f t="shared" si="21"/>
        <v>1.2215517470592194</v>
      </c>
    </row>
    <row r="499" spans="1:6" x14ac:dyDescent="0.25">
      <c r="A499" s="32" t="str">
        <f t="shared" si="20"/>
        <v>A</v>
      </c>
      <c r="B499" s="47" t="s">
        <v>267</v>
      </c>
      <c r="C499" s="48" t="s">
        <v>18</v>
      </c>
      <c r="D499" s="49">
        <v>5462</v>
      </c>
      <c r="E499" s="49">
        <v>24716.349330000001</v>
      </c>
      <c r="F499" s="40">
        <f t="shared" si="21"/>
        <v>4.5251463438300989</v>
      </c>
    </row>
    <row r="500" spans="1:6" ht="30.75" thickBot="1" x14ac:dyDescent="0.3">
      <c r="A500" s="32" t="str">
        <f t="shared" si="20"/>
        <v>A</v>
      </c>
      <c r="B500" s="44" t="s">
        <v>514</v>
      </c>
      <c r="C500" s="45" t="s">
        <v>515</v>
      </c>
      <c r="D500" s="46">
        <v>1784</v>
      </c>
      <c r="E500" s="46">
        <v>1756.8390400000003</v>
      </c>
      <c r="F500" s="36">
        <f t="shared" si="21"/>
        <v>0.98477524663677152</v>
      </c>
    </row>
    <row r="501" spans="1:6" ht="15.75" thickTop="1" x14ac:dyDescent="0.25">
      <c r="A501" s="32" t="str">
        <f t="shared" si="20"/>
        <v>A</v>
      </c>
      <c r="B501" s="47" t="s">
        <v>267</v>
      </c>
      <c r="C501" s="48" t="s">
        <v>10</v>
      </c>
      <c r="D501" s="49">
        <v>1765</v>
      </c>
      <c r="E501" s="49">
        <v>1739.1640400000003</v>
      </c>
      <c r="F501" s="40">
        <f t="shared" si="21"/>
        <v>0.98536206232294632</v>
      </c>
    </row>
    <row r="502" spans="1:6" x14ac:dyDescent="0.25">
      <c r="A502" s="32" t="str">
        <f t="shared" si="20"/>
        <v>A</v>
      </c>
      <c r="B502" s="50" t="s">
        <v>267</v>
      </c>
      <c r="C502" s="51" t="s">
        <v>11</v>
      </c>
      <c r="D502" s="52">
        <v>1179</v>
      </c>
      <c r="E502" s="52">
        <v>1175.60454</v>
      </c>
      <c r="F502" s="43">
        <f t="shared" si="21"/>
        <v>0.99712005089058531</v>
      </c>
    </row>
    <row r="503" spans="1:6" x14ac:dyDescent="0.25">
      <c r="A503" s="32" t="str">
        <f t="shared" si="20"/>
        <v>A</v>
      </c>
      <c r="B503" s="50" t="s">
        <v>267</v>
      </c>
      <c r="C503" s="51" t="s">
        <v>12</v>
      </c>
      <c r="D503" s="52">
        <v>511</v>
      </c>
      <c r="E503" s="52">
        <v>489.89739000000003</v>
      </c>
      <c r="F503" s="43">
        <f t="shared" si="21"/>
        <v>0.95870330724070452</v>
      </c>
    </row>
    <row r="504" spans="1:6" x14ac:dyDescent="0.25">
      <c r="A504" s="32" t="str">
        <f t="shared" si="20"/>
        <v>A</v>
      </c>
      <c r="B504" s="50" t="s">
        <v>267</v>
      </c>
      <c r="C504" s="51" t="s">
        <v>15</v>
      </c>
      <c r="D504" s="52">
        <v>65</v>
      </c>
      <c r="E504" s="52">
        <v>64.263559999999998</v>
      </c>
      <c r="F504" s="43">
        <f t="shared" si="21"/>
        <v>0.98867015384615387</v>
      </c>
    </row>
    <row r="505" spans="1:6" x14ac:dyDescent="0.25">
      <c r="A505" s="32" t="str">
        <f t="shared" si="20"/>
        <v>A</v>
      </c>
      <c r="B505" s="50" t="s">
        <v>267</v>
      </c>
      <c r="C505" s="51" t="s">
        <v>16</v>
      </c>
      <c r="D505" s="52">
        <v>10</v>
      </c>
      <c r="E505" s="52">
        <v>9.3985499999999984</v>
      </c>
      <c r="F505" s="43">
        <f t="shared" si="21"/>
        <v>0.93985499999999988</v>
      </c>
    </row>
    <row r="506" spans="1:6" x14ac:dyDescent="0.25">
      <c r="A506" s="32" t="str">
        <f t="shared" si="20"/>
        <v>A</v>
      </c>
      <c r="B506" s="47" t="s">
        <v>267</v>
      </c>
      <c r="C506" s="48" t="s">
        <v>17</v>
      </c>
      <c r="D506" s="49">
        <v>19</v>
      </c>
      <c r="E506" s="49">
        <v>17.675000000000001</v>
      </c>
      <c r="F506" s="40">
        <f t="shared" si="21"/>
        <v>0.9302631578947369</v>
      </c>
    </row>
    <row r="507" spans="1:6" ht="30.75" thickBot="1" x14ac:dyDescent="0.3">
      <c r="A507" s="32" t="str">
        <f t="shared" si="20"/>
        <v>A</v>
      </c>
      <c r="B507" s="44" t="s">
        <v>516</v>
      </c>
      <c r="C507" s="45" t="s">
        <v>517</v>
      </c>
      <c r="D507" s="46">
        <v>281775</v>
      </c>
      <c r="E507" s="46">
        <v>372136.35779000004</v>
      </c>
      <c r="F507" s="36">
        <f t="shared" si="21"/>
        <v>1.3206862134327035</v>
      </c>
    </row>
    <row r="508" spans="1:6" ht="15.75" thickTop="1" x14ac:dyDescent="0.25">
      <c r="A508" s="32" t="str">
        <f t="shared" si="20"/>
        <v>A</v>
      </c>
      <c r="B508" s="47" t="s">
        <v>267</v>
      </c>
      <c r="C508" s="48" t="s">
        <v>10</v>
      </c>
      <c r="D508" s="49">
        <v>61325</v>
      </c>
      <c r="E508" s="49">
        <v>90998.251599999989</v>
      </c>
      <c r="F508" s="40">
        <f t="shared" si="21"/>
        <v>1.4838687582551975</v>
      </c>
    </row>
    <row r="509" spans="1:6" x14ac:dyDescent="0.25">
      <c r="A509" s="32" t="str">
        <f t="shared" si="20"/>
        <v>A</v>
      </c>
      <c r="B509" s="50" t="s">
        <v>267</v>
      </c>
      <c r="C509" s="51" t="s">
        <v>11</v>
      </c>
      <c r="D509" s="52">
        <v>1925</v>
      </c>
      <c r="E509" s="52">
        <v>1920.7920300000001</v>
      </c>
      <c r="F509" s="43">
        <f t="shared" si="21"/>
        <v>0.99781404155844156</v>
      </c>
    </row>
    <row r="510" spans="1:6" x14ac:dyDescent="0.25">
      <c r="A510" s="32" t="str">
        <f t="shared" si="20"/>
        <v>A</v>
      </c>
      <c r="B510" s="50" t="s">
        <v>267</v>
      </c>
      <c r="C510" s="51" t="s">
        <v>12</v>
      </c>
      <c r="D510" s="52">
        <v>56385</v>
      </c>
      <c r="E510" s="52">
        <v>56370.240159999994</v>
      </c>
      <c r="F510" s="43">
        <f t="shared" si="21"/>
        <v>0.99973823108982873</v>
      </c>
    </row>
    <row r="511" spans="1:6" x14ac:dyDescent="0.25">
      <c r="A511" s="32" t="str">
        <f t="shared" si="20"/>
        <v>A</v>
      </c>
      <c r="B511" s="50" t="s">
        <v>267</v>
      </c>
      <c r="C511" s="51" t="s">
        <v>14</v>
      </c>
      <c r="D511" s="52">
        <v>2785</v>
      </c>
      <c r="E511" s="52">
        <v>32556.419330000001</v>
      </c>
      <c r="F511" s="43">
        <f t="shared" si="21"/>
        <v>11.689917174147217</v>
      </c>
    </row>
    <row r="512" spans="1:6" x14ac:dyDescent="0.25">
      <c r="A512" s="32" t="str">
        <f t="shared" ref="A512:A534" si="22">IF(OR(D512&lt;&gt;0,E512&lt;&gt;0,),"A","B")</f>
        <v>A</v>
      </c>
      <c r="B512" s="50" t="s">
        <v>267</v>
      </c>
      <c r="C512" s="51" t="s">
        <v>2</v>
      </c>
      <c r="D512" s="52">
        <v>15</v>
      </c>
      <c r="E512" s="52">
        <v>10.67487</v>
      </c>
      <c r="F512" s="43">
        <f t="shared" ref="F512:F534" si="23">E512/D512</f>
        <v>0.71165800000000001</v>
      </c>
    </row>
    <row r="513" spans="1:6" x14ac:dyDescent="0.25">
      <c r="A513" s="32" t="str">
        <f t="shared" si="22"/>
        <v>A</v>
      </c>
      <c r="B513" s="50" t="s">
        <v>267</v>
      </c>
      <c r="C513" s="51" t="s">
        <v>15</v>
      </c>
      <c r="D513" s="52">
        <v>40</v>
      </c>
      <c r="E513" s="52">
        <v>34.346699999999998</v>
      </c>
      <c r="F513" s="43">
        <f t="shared" si="23"/>
        <v>0.85866749999999992</v>
      </c>
    </row>
    <row r="514" spans="1:6" x14ac:dyDescent="0.25">
      <c r="A514" s="32" t="str">
        <f t="shared" si="22"/>
        <v>A</v>
      </c>
      <c r="B514" s="50" t="s">
        <v>267</v>
      </c>
      <c r="C514" s="51" t="s">
        <v>16</v>
      </c>
      <c r="D514" s="52">
        <v>175</v>
      </c>
      <c r="E514" s="52">
        <v>105.77851</v>
      </c>
      <c r="F514" s="43">
        <f t="shared" si="23"/>
        <v>0.60444862857142856</v>
      </c>
    </row>
    <row r="515" spans="1:6" x14ac:dyDescent="0.25">
      <c r="A515" s="32" t="str">
        <f t="shared" si="22"/>
        <v>A</v>
      </c>
      <c r="B515" s="47" t="s">
        <v>267</v>
      </c>
      <c r="C515" s="48" t="s">
        <v>17</v>
      </c>
      <c r="D515" s="49">
        <v>220450</v>
      </c>
      <c r="E515" s="49">
        <v>281138.10619000002</v>
      </c>
      <c r="F515" s="40">
        <f t="shared" si="23"/>
        <v>1.275291931004763</v>
      </c>
    </row>
    <row r="516" spans="1:6" ht="15.75" thickBot="1" x14ac:dyDescent="0.3">
      <c r="A516" s="32" t="str">
        <f t="shared" si="22"/>
        <v>A</v>
      </c>
      <c r="B516" s="44" t="s">
        <v>518</v>
      </c>
      <c r="C516" s="45" t="s">
        <v>519</v>
      </c>
      <c r="D516" s="46">
        <v>2730</v>
      </c>
      <c r="E516" s="46">
        <v>2708.9146900000001</v>
      </c>
      <c r="F516" s="36">
        <f t="shared" si="23"/>
        <v>0.99227644322344322</v>
      </c>
    </row>
    <row r="517" spans="1:6" ht="15.75" thickTop="1" x14ac:dyDescent="0.25">
      <c r="A517" s="32" t="str">
        <f t="shared" si="22"/>
        <v>A</v>
      </c>
      <c r="B517" s="47" t="s">
        <v>267</v>
      </c>
      <c r="C517" s="48" t="s">
        <v>10</v>
      </c>
      <c r="D517" s="49">
        <v>2540</v>
      </c>
      <c r="E517" s="49">
        <v>2521.9146900000001</v>
      </c>
      <c r="F517" s="40">
        <f t="shared" si="23"/>
        <v>0.9928797992125985</v>
      </c>
    </row>
    <row r="518" spans="1:6" x14ac:dyDescent="0.25">
      <c r="A518" s="32" t="str">
        <f t="shared" si="22"/>
        <v>A</v>
      </c>
      <c r="B518" s="50" t="s">
        <v>267</v>
      </c>
      <c r="C518" s="51" t="s">
        <v>11</v>
      </c>
      <c r="D518" s="52">
        <v>1925</v>
      </c>
      <c r="E518" s="52">
        <v>1920.7920300000001</v>
      </c>
      <c r="F518" s="43">
        <f t="shared" si="23"/>
        <v>0.99781404155844156</v>
      </c>
    </row>
    <row r="519" spans="1:6" x14ac:dyDescent="0.25">
      <c r="A519" s="32" t="str">
        <f t="shared" si="22"/>
        <v>A</v>
      </c>
      <c r="B519" s="50" t="s">
        <v>267</v>
      </c>
      <c r="C519" s="51" t="s">
        <v>12</v>
      </c>
      <c r="D519" s="52">
        <v>540</v>
      </c>
      <c r="E519" s="52">
        <v>539.74957999999992</v>
      </c>
      <c r="F519" s="43">
        <f t="shared" si="23"/>
        <v>0.99953625925925915</v>
      </c>
    </row>
    <row r="520" spans="1:6" x14ac:dyDescent="0.25">
      <c r="A520" s="32" t="str">
        <f t="shared" si="22"/>
        <v>A</v>
      </c>
      <c r="B520" s="50" t="s">
        <v>267</v>
      </c>
      <c r="C520" s="51" t="s">
        <v>2</v>
      </c>
      <c r="D520" s="52">
        <v>15</v>
      </c>
      <c r="E520" s="52">
        <v>10.67487</v>
      </c>
      <c r="F520" s="43">
        <f t="shared" si="23"/>
        <v>0.71165800000000001</v>
      </c>
    </row>
    <row r="521" spans="1:6" x14ac:dyDescent="0.25">
      <c r="A521" s="32" t="str">
        <f t="shared" si="22"/>
        <v>A</v>
      </c>
      <c r="B521" s="50" t="s">
        <v>267</v>
      </c>
      <c r="C521" s="51" t="s">
        <v>15</v>
      </c>
      <c r="D521" s="52">
        <v>40</v>
      </c>
      <c r="E521" s="52">
        <v>34.346699999999998</v>
      </c>
      <c r="F521" s="43">
        <f t="shared" si="23"/>
        <v>0.85866749999999992</v>
      </c>
    </row>
    <row r="522" spans="1:6" x14ac:dyDescent="0.25">
      <c r="A522" s="32" t="str">
        <f t="shared" si="22"/>
        <v>A</v>
      </c>
      <c r="B522" s="50" t="s">
        <v>267</v>
      </c>
      <c r="C522" s="51" t="s">
        <v>16</v>
      </c>
      <c r="D522" s="52">
        <v>20</v>
      </c>
      <c r="E522" s="52">
        <v>16.351510000000001</v>
      </c>
      <c r="F522" s="43">
        <f t="shared" si="23"/>
        <v>0.81757550000000001</v>
      </c>
    </row>
    <row r="523" spans="1:6" x14ac:dyDescent="0.25">
      <c r="A523" s="32" t="str">
        <f t="shared" si="22"/>
        <v>A</v>
      </c>
      <c r="B523" s="47" t="s">
        <v>267</v>
      </c>
      <c r="C523" s="48" t="s">
        <v>17</v>
      </c>
      <c r="D523" s="49">
        <v>190</v>
      </c>
      <c r="E523" s="49">
        <v>187</v>
      </c>
      <c r="F523" s="40">
        <f t="shared" si="23"/>
        <v>0.98421052631578942</v>
      </c>
    </row>
    <row r="524" spans="1:6" ht="30.75" thickBot="1" x14ac:dyDescent="0.3">
      <c r="A524" s="32" t="str">
        <f t="shared" si="22"/>
        <v>A</v>
      </c>
      <c r="B524" s="44" t="s">
        <v>520</v>
      </c>
      <c r="C524" s="45" t="s">
        <v>521</v>
      </c>
      <c r="D524" s="46">
        <v>150460</v>
      </c>
      <c r="E524" s="46">
        <v>150505.13983</v>
      </c>
      <c r="F524" s="36">
        <f t="shared" si="23"/>
        <v>1.000300012162701</v>
      </c>
    </row>
    <row r="525" spans="1:6" ht="15.75" thickTop="1" x14ac:dyDescent="0.25">
      <c r="A525" s="32" t="str">
        <f t="shared" si="22"/>
        <v>A</v>
      </c>
      <c r="B525" s="47" t="s">
        <v>267</v>
      </c>
      <c r="C525" s="48" t="s">
        <v>10</v>
      </c>
      <c r="D525" s="49">
        <v>56010</v>
      </c>
      <c r="E525" s="49">
        <v>55929.938580000002</v>
      </c>
      <c r="F525" s="40">
        <f t="shared" si="23"/>
        <v>0.99857058703802892</v>
      </c>
    </row>
    <row r="526" spans="1:6" x14ac:dyDescent="0.25">
      <c r="A526" s="32" t="str">
        <f t="shared" si="22"/>
        <v>A</v>
      </c>
      <c r="B526" s="50" t="s">
        <v>267</v>
      </c>
      <c r="C526" s="51" t="s">
        <v>12</v>
      </c>
      <c r="D526" s="52">
        <v>55845</v>
      </c>
      <c r="E526" s="52">
        <v>55830.490579999998</v>
      </c>
      <c r="F526" s="43">
        <f t="shared" si="23"/>
        <v>0.99974018408093823</v>
      </c>
    </row>
    <row r="527" spans="1:6" x14ac:dyDescent="0.25">
      <c r="A527" s="32" t="str">
        <f t="shared" si="22"/>
        <v>A</v>
      </c>
      <c r="B527" s="50" t="s">
        <v>267</v>
      </c>
      <c r="C527" s="51" t="s">
        <v>14</v>
      </c>
      <c r="D527" s="52">
        <v>15</v>
      </c>
      <c r="E527" s="52">
        <v>11.19</v>
      </c>
      <c r="F527" s="43">
        <f t="shared" si="23"/>
        <v>0.746</v>
      </c>
    </row>
    <row r="528" spans="1:6" x14ac:dyDescent="0.25">
      <c r="A528" s="32" t="str">
        <f t="shared" si="22"/>
        <v>A</v>
      </c>
      <c r="B528" s="50" t="s">
        <v>267</v>
      </c>
      <c r="C528" s="51" t="s">
        <v>16</v>
      </c>
      <c r="D528" s="52">
        <v>150</v>
      </c>
      <c r="E528" s="52">
        <v>88.257999999999996</v>
      </c>
      <c r="F528" s="43">
        <f t="shared" si="23"/>
        <v>0.58838666666666661</v>
      </c>
    </row>
    <row r="529" spans="1:6" x14ac:dyDescent="0.25">
      <c r="A529" s="32" t="str">
        <f t="shared" si="22"/>
        <v>A</v>
      </c>
      <c r="B529" s="47" t="s">
        <v>267</v>
      </c>
      <c r="C529" s="48" t="s">
        <v>17</v>
      </c>
      <c r="D529" s="49">
        <v>94450</v>
      </c>
      <c r="E529" s="49">
        <v>94575.201249999998</v>
      </c>
      <c r="F529" s="40">
        <f t="shared" si="23"/>
        <v>1.0013255823186871</v>
      </c>
    </row>
    <row r="530" spans="1:6" ht="15.75" thickBot="1" x14ac:dyDescent="0.3">
      <c r="A530" s="32" t="str">
        <f t="shared" si="22"/>
        <v>A</v>
      </c>
      <c r="B530" s="44" t="s">
        <v>541</v>
      </c>
      <c r="C530" s="45" t="s">
        <v>542</v>
      </c>
      <c r="D530" s="46">
        <v>128585</v>
      </c>
      <c r="E530" s="46">
        <v>218922.30326999997</v>
      </c>
      <c r="F530" s="36">
        <f t="shared" si="23"/>
        <v>1.7025493118948554</v>
      </c>
    </row>
    <row r="531" spans="1:6" ht="15.75" thickTop="1" x14ac:dyDescent="0.25">
      <c r="A531" s="32" t="str">
        <f t="shared" si="22"/>
        <v>A</v>
      </c>
      <c r="B531" s="47" t="s">
        <v>267</v>
      </c>
      <c r="C531" s="48" t="s">
        <v>10</v>
      </c>
      <c r="D531" s="49">
        <v>2775</v>
      </c>
      <c r="E531" s="49">
        <v>32546.398330000004</v>
      </c>
      <c r="F531" s="40">
        <f t="shared" si="23"/>
        <v>11.728431830630631</v>
      </c>
    </row>
    <row r="532" spans="1:6" x14ac:dyDescent="0.25">
      <c r="A532" s="32" t="str">
        <f t="shared" si="22"/>
        <v>A</v>
      </c>
      <c r="B532" s="50" t="s">
        <v>267</v>
      </c>
      <c r="C532" s="51" t="s">
        <v>14</v>
      </c>
      <c r="D532" s="52">
        <v>2770</v>
      </c>
      <c r="E532" s="52">
        <v>32545.229330000002</v>
      </c>
      <c r="F532" s="43">
        <f t="shared" si="23"/>
        <v>11.749180263537907</v>
      </c>
    </row>
    <row r="533" spans="1:6" x14ac:dyDescent="0.25">
      <c r="A533" s="32" t="str">
        <f t="shared" si="22"/>
        <v>A</v>
      </c>
      <c r="B533" s="50" t="s">
        <v>267</v>
      </c>
      <c r="C533" s="51" t="s">
        <v>16</v>
      </c>
      <c r="D533" s="52">
        <v>5</v>
      </c>
      <c r="E533" s="52">
        <v>1.169</v>
      </c>
      <c r="F533" s="43">
        <f t="shared" si="23"/>
        <v>0.23380000000000001</v>
      </c>
    </row>
    <row r="534" spans="1:6" x14ac:dyDescent="0.25">
      <c r="A534" s="32" t="str">
        <f t="shared" si="22"/>
        <v>A</v>
      </c>
      <c r="B534" s="47" t="s">
        <v>267</v>
      </c>
      <c r="C534" s="48" t="s">
        <v>17</v>
      </c>
      <c r="D534" s="49">
        <v>125810</v>
      </c>
      <c r="E534" s="49">
        <v>186375.90494000001</v>
      </c>
      <c r="F534" s="40">
        <f t="shared" si="23"/>
        <v>1.4814077175105318</v>
      </c>
    </row>
    <row r="535" spans="1:6" ht="30.75" thickBot="1" x14ac:dyDescent="0.3">
      <c r="A535" s="32" t="str">
        <f t="shared" ref="A535:A539" si="24">IF(OR(D535&lt;&gt;0,E535&lt;&gt;0,),"A","B")</f>
        <v>A</v>
      </c>
      <c r="B535" s="44" t="s">
        <v>575</v>
      </c>
      <c r="C535" s="45" t="s">
        <v>576</v>
      </c>
      <c r="D535" s="46">
        <v>42297</v>
      </c>
      <c r="E535" s="46">
        <v>50783.898589999997</v>
      </c>
      <c r="F535" s="36">
        <f t="shared" ref="F535:F539" si="25">E535/D535</f>
        <v>1.2006501309785564</v>
      </c>
    </row>
    <row r="536" spans="1:6" ht="15.75" thickTop="1" x14ac:dyDescent="0.25">
      <c r="A536" s="32" t="str">
        <f t="shared" si="24"/>
        <v>A</v>
      </c>
      <c r="B536" s="47" t="s">
        <v>267</v>
      </c>
      <c r="C536" s="48" t="s">
        <v>10</v>
      </c>
      <c r="D536" s="49">
        <v>3052</v>
      </c>
      <c r="E536" s="49">
        <v>6051.2938999999997</v>
      </c>
      <c r="F536" s="40">
        <f t="shared" si="25"/>
        <v>1.9827306356487548</v>
      </c>
    </row>
    <row r="537" spans="1:6" x14ac:dyDescent="0.25">
      <c r="A537" s="32" t="str">
        <f t="shared" si="24"/>
        <v>A</v>
      </c>
      <c r="B537" s="50" t="s">
        <v>267</v>
      </c>
      <c r="C537" s="51" t="s">
        <v>14</v>
      </c>
      <c r="D537" s="52">
        <v>703</v>
      </c>
      <c r="E537" s="52">
        <v>3702.2938999999997</v>
      </c>
      <c r="F537" s="43">
        <f t="shared" si="25"/>
        <v>5.2664209103840678</v>
      </c>
    </row>
    <row r="538" spans="1:6" x14ac:dyDescent="0.25">
      <c r="A538" s="32" t="str">
        <f t="shared" si="24"/>
        <v>A</v>
      </c>
      <c r="B538" s="50" t="s">
        <v>267</v>
      </c>
      <c r="C538" s="51" t="s">
        <v>2</v>
      </c>
      <c r="D538" s="52">
        <v>2349</v>
      </c>
      <c r="E538" s="52">
        <v>2349</v>
      </c>
      <c r="F538" s="43">
        <f t="shared" si="25"/>
        <v>1</v>
      </c>
    </row>
    <row r="539" spans="1:6" x14ac:dyDescent="0.25">
      <c r="A539" s="32" t="str">
        <f t="shared" si="24"/>
        <v>A</v>
      </c>
      <c r="B539" s="47" t="s">
        <v>267</v>
      </c>
      <c r="C539" s="48" t="s">
        <v>17</v>
      </c>
      <c r="D539" s="49">
        <v>39245</v>
      </c>
      <c r="E539" s="49">
        <v>44732.60469</v>
      </c>
      <c r="F539" s="40">
        <f t="shared" si="25"/>
        <v>1.1398293971206523</v>
      </c>
    </row>
    <row r="540" spans="1:6" ht="30.75" thickBot="1" x14ac:dyDescent="0.3">
      <c r="A540" s="32" t="str">
        <f t="shared" ref="A540:A555" si="26">IF(OR(D540&lt;&gt;0,E540&lt;&gt;0,),"A","B")</f>
        <v>A</v>
      </c>
      <c r="B540" s="44" t="s">
        <v>597</v>
      </c>
      <c r="C540" s="45" t="s">
        <v>598</v>
      </c>
      <c r="D540" s="46">
        <v>55266</v>
      </c>
      <c r="E540" s="46">
        <v>74651.360620000007</v>
      </c>
      <c r="F540" s="36">
        <f t="shared" ref="F540:F555" si="27">E540/D540</f>
        <v>1.3507646766547245</v>
      </c>
    </row>
    <row r="541" spans="1:6" ht="15.75" thickTop="1" x14ac:dyDescent="0.25">
      <c r="A541" s="32" t="str">
        <f t="shared" si="26"/>
        <v>A</v>
      </c>
      <c r="B541" s="47" t="s">
        <v>267</v>
      </c>
      <c r="C541" s="48" t="s">
        <v>10</v>
      </c>
      <c r="D541" s="49">
        <v>49804</v>
      </c>
      <c r="E541" s="49">
        <v>49935.011290000002</v>
      </c>
      <c r="F541" s="40">
        <f t="shared" si="27"/>
        <v>1.0026305375070277</v>
      </c>
    </row>
    <row r="542" spans="1:6" x14ac:dyDescent="0.25">
      <c r="A542" s="32" t="str">
        <f t="shared" si="26"/>
        <v>A</v>
      </c>
      <c r="B542" s="50" t="s">
        <v>267</v>
      </c>
      <c r="C542" s="51" t="s">
        <v>14</v>
      </c>
      <c r="D542" s="52">
        <v>10761</v>
      </c>
      <c r="E542" s="52">
        <v>10921.536619999999</v>
      </c>
      <c r="F542" s="43">
        <f t="shared" si="27"/>
        <v>1.0149183737570857</v>
      </c>
    </row>
    <row r="543" spans="1:6" x14ac:dyDescent="0.25">
      <c r="A543" s="32" t="str">
        <f t="shared" si="26"/>
        <v>A</v>
      </c>
      <c r="B543" s="50" t="s">
        <v>267</v>
      </c>
      <c r="C543" s="51" t="s">
        <v>16</v>
      </c>
      <c r="D543" s="52">
        <v>39043</v>
      </c>
      <c r="E543" s="52">
        <v>39013.474670000003</v>
      </c>
      <c r="F543" s="43">
        <f t="shared" si="27"/>
        <v>0.99924377404400289</v>
      </c>
    </row>
    <row r="544" spans="1:6" x14ac:dyDescent="0.25">
      <c r="A544" s="32" t="str">
        <f t="shared" si="26"/>
        <v>A</v>
      </c>
      <c r="B544" s="47" t="s">
        <v>267</v>
      </c>
      <c r="C544" s="48" t="s">
        <v>18</v>
      </c>
      <c r="D544" s="49">
        <v>5462</v>
      </c>
      <c r="E544" s="49">
        <v>24716.349330000001</v>
      </c>
      <c r="F544" s="40">
        <f t="shared" si="27"/>
        <v>4.5251463438300989</v>
      </c>
    </row>
    <row r="545" spans="1:6" ht="15.75" thickBot="1" x14ac:dyDescent="0.3">
      <c r="A545" s="32" t="str">
        <f t="shared" si="26"/>
        <v>A</v>
      </c>
      <c r="B545" s="44" t="s">
        <v>611</v>
      </c>
      <c r="C545" s="45" t="s">
        <v>612</v>
      </c>
      <c r="D545" s="46">
        <v>7370</v>
      </c>
      <c r="E545" s="46">
        <v>7367.86942</v>
      </c>
      <c r="F545" s="36">
        <f t="shared" si="27"/>
        <v>0.99971091180461324</v>
      </c>
    </row>
    <row r="546" spans="1:6" ht="15.75" thickTop="1" x14ac:dyDescent="0.25">
      <c r="A546" s="32" t="str">
        <f t="shared" si="26"/>
        <v>A</v>
      </c>
      <c r="B546" s="47" t="s">
        <v>267</v>
      </c>
      <c r="C546" s="48" t="s">
        <v>10</v>
      </c>
      <c r="D546" s="49">
        <v>7370</v>
      </c>
      <c r="E546" s="49">
        <v>7367.86942</v>
      </c>
      <c r="F546" s="40">
        <f t="shared" si="27"/>
        <v>0.99971091180461324</v>
      </c>
    </row>
    <row r="547" spans="1:6" x14ac:dyDescent="0.25">
      <c r="A547" s="32" t="str">
        <f t="shared" si="26"/>
        <v>A</v>
      </c>
      <c r="B547" s="50" t="s">
        <v>267</v>
      </c>
      <c r="C547" s="51" t="s">
        <v>14</v>
      </c>
      <c r="D547" s="52">
        <v>4250</v>
      </c>
      <c r="E547" s="52">
        <v>4250</v>
      </c>
      <c r="F547" s="43">
        <f t="shared" si="27"/>
        <v>1</v>
      </c>
    </row>
    <row r="548" spans="1:6" x14ac:dyDescent="0.25">
      <c r="A548" s="32" t="str">
        <f t="shared" si="26"/>
        <v>A</v>
      </c>
      <c r="B548" s="50" t="s">
        <v>267</v>
      </c>
      <c r="C548" s="51" t="s">
        <v>16</v>
      </c>
      <c r="D548" s="52">
        <v>3120</v>
      </c>
      <c r="E548" s="52">
        <v>3117.86942</v>
      </c>
      <c r="F548" s="43">
        <f t="shared" si="27"/>
        <v>0.99931712179487175</v>
      </c>
    </row>
    <row r="549" spans="1:6" ht="15.75" thickBot="1" x14ac:dyDescent="0.3">
      <c r="A549" s="32" t="str">
        <f t="shared" si="26"/>
        <v>A</v>
      </c>
      <c r="B549" s="44" t="s">
        <v>617</v>
      </c>
      <c r="C549" s="45" t="s">
        <v>618</v>
      </c>
      <c r="D549" s="46">
        <v>1500</v>
      </c>
      <c r="E549" s="46">
        <v>1500</v>
      </c>
      <c r="F549" s="36">
        <f t="shared" si="27"/>
        <v>1</v>
      </c>
    </row>
    <row r="550" spans="1:6" ht="15.75" thickTop="1" x14ac:dyDescent="0.25">
      <c r="A550" s="32" t="str">
        <f t="shared" si="26"/>
        <v>A</v>
      </c>
      <c r="B550" s="47" t="s">
        <v>267</v>
      </c>
      <c r="C550" s="48" t="s">
        <v>17</v>
      </c>
      <c r="D550" s="49">
        <v>1500</v>
      </c>
      <c r="E550" s="49">
        <v>1500</v>
      </c>
      <c r="F550" s="40">
        <f t="shared" si="27"/>
        <v>1</v>
      </c>
    </row>
    <row r="551" spans="1:6" ht="45.75" thickBot="1" x14ac:dyDescent="0.3">
      <c r="A551" s="32" t="str">
        <f t="shared" si="26"/>
        <v>A</v>
      </c>
      <c r="B551" s="44" t="s">
        <v>619</v>
      </c>
      <c r="C551" s="45" t="s">
        <v>620</v>
      </c>
      <c r="D551" s="46">
        <v>45453</v>
      </c>
      <c r="E551" s="46">
        <v>48333.000719999996</v>
      </c>
      <c r="F551" s="36">
        <f t="shared" si="27"/>
        <v>1.0633621701537852</v>
      </c>
    </row>
    <row r="552" spans="1:6" ht="15.75" thickTop="1" x14ac:dyDescent="0.25">
      <c r="A552" s="32" t="str">
        <f t="shared" si="26"/>
        <v>A</v>
      </c>
      <c r="B552" s="47" t="s">
        <v>267</v>
      </c>
      <c r="C552" s="48" t="s">
        <v>10</v>
      </c>
      <c r="D552" s="49">
        <v>160</v>
      </c>
      <c r="E552" s="49">
        <v>110.84582999999999</v>
      </c>
      <c r="F552" s="40">
        <f t="shared" si="27"/>
        <v>0.69278643749999991</v>
      </c>
    </row>
    <row r="553" spans="1:6" x14ac:dyDescent="0.25">
      <c r="A553" s="32" t="str">
        <f t="shared" si="26"/>
        <v>A</v>
      </c>
      <c r="B553" s="50" t="s">
        <v>267</v>
      </c>
      <c r="C553" s="51" t="s">
        <v>14</v>
      </c>
      <c r="D553" s="52">
        <v>160</v>
      </c>
      <c r="E553" s="52">
        <v>110.84582999999999</v>
      </c>
      <c r="F553" s="43">
        <f t="shared" si="27"/>
        <v>0.69278643749999991</v>
      </c>
    </row>
    <row r="554" spans="1:6" x14ac:dyDescent="0.25">
      <c r="A554" s="32" t="str">
        <f t="shared" si="26"/>
        <v>A</v>
      </c>
      <c r="B554" s="47" t="s">
        <v>267</v>
      </c>
      <c r="C554" s="48" t="s">
        <v>17</v>
      </c>
      <c r="D554" s="49">
        <v>45293</v>
      </c>
      <c r="E554" s="49">
        <v>48222.154889999998</v>
      </c>
      <c r="F554" s="40">
        <f t="shared" si="27"/>
        <v>1.0646712491996555</v>
      </c>
    </row>
    <row r="555" spans="1:6" ht="15.75" thickBot="1" x14ac:dyDescent="0.3">
      <c r="A555" s="32" t="str">
        <f t="shared" si="26"/>
        <v>A</v>
      </c>
      <c r="B555" s="44" t="s">
        <v>621</v>
      </c>
      <c r="C555" s="45" t="s">
        <v>622</v>
      </c>
      <c r="D555" s="46">
        <v>13194</v>
      </c>
      <c r="E555" s="46">
        <v>16074.00072</v>
      </c>
      <c r="F555" s="36">
        <f t="shared" si="27"/>
        <v>1.2182810914051843</v>
      </c>
    </row>
    <row r="556" spans="1:6" ht="15.75" thickTop="1" x14ac:dyDescent="0.25">
      <c r="A556" s="32" t="str">
        <f t="shared" ref="A556:A595" si="28">IF(OR(D556&lt;&gt;0,E556&lt;&gt;0,),"A","B")</f>
        <v>A</v>
      </c>
      <c r="B556" s="47" t="s">
        <v>267</v>
      </c>
      <c r="C556" s="48" t="s">
        <v>10</v>
      </c>
      <c r="D556" s="49">
        <v>160</v>
      </c>
      <c r="E556" s="49">
        <v>110.84582999999999</v>
      </c>
      <c r="F556" s="40">
        <f t="shared" ref="F556:F595" si="29">E556/D556</f>
        <v>0.69278643749999991</v>
      </c>
    </row>
    <row r="557" spans="1:6" x14ac:dyDescent="0.25">
      <c r="A557" s="32" t="str">
        <f t="shared" si="28"/>
        <v>A</v>
      </c>
      <c r="B557" s="50" t="s">
        <v>267</v>
      </c>
      <c r="C557" s="51" t="s">
        <v>14</v>
      </c>
      <c r="D557" s="52">
        <v>160</v>
      </c>
      <c r="E557" s="52">
        <v>110.84582999999999</v>
      </c>
      <c r="F557" s="43">
        <f t="shared" si="29"/>
        <v>0.69278643749999991</v>
      </c>
    </row>
    <row r="558" spans="1:6" x14ac:dyDescent="0.25">
      <c r="A558" s="32" t="str">
        <f t="shared" si="28"/>
        <v>A</v>
      </c>
      <c r="B558" s="47" t="s">
        <v>267</v>
      </c>
      <c r="C558" s="48" t="s">
        <v>17</v>
      </c>
      <c r="D558" s="49">
        <v>13034</v>
      </c>
      <c r="E558" s="49">
        <v>15963.154889999998</v>
      </c>
      <c r="F558" s="40">
        <f t="shared" si="29"/>
        <v>1.2247318467086081</v>
      </c>
    </row>
    <row r="559" spans="1:6" ht="30.75" thickBot="1" x14ac:dyDescent="0.3">
      <c r="A559" s="32" t="str">
        <f t="shared" si="28"/>
        <v>A</v>
      </c>
      <c r="B559" s="44" t="s">
        <v>628</v>
      </c>
      <c r="C559" s="45" t="s">
        <v>629</v>
      </c>
      <c r="D559" s="46">
        <v>32259</v>
      </c>
      <c r="E559" s="46">
        <v>32259</v>
      </c>
      <c r="F559" s="36">
        <f t="shared" si="29"/>
        <v>1</v>
      </c>
    </row>
    <row r="560" spans="1:6" ht="15.75" thickTop="1" x14ac:dyDescent="0.25">
      <c r="A560" s="32" t="str">
        <f t="shared" si="28"/>
        <v>A</v>
      </c>
      <c r="B560" s="47" t="s">
        <v>267</v>
      </c>
      <c r="C560" s="48" t="s">
        <v>17</v>
      </c>
      <c r="D560" s="49">
        <v>32259</v>
      </c>
      <c r="E560" s="49">
        <v>32259</v>
      </c>
      <c r="F560" s="40">
        <f t="shared" si="29"/>
        <v>1</v>
      </c>
    </row>
    <row r="561" spans="1:6" ht="30.75" thickBot="1" x14ac:dyDescent="0.3">
      <c r="A561" s="32" t="str">
        <f t="shared" si="28"/>
        <v>A</v>
      </c>
      <c r="B561" s="44" t="s">
        <v>630</v>
      </c>
      <c r="C561" s="45" t="s">
        <v>631</v>
      </c>
      <c r="D561" s="46">
        <v>5400</v>
      </c>
      <c r="E561" s="46">
        <v>5400</v>
      </c>
      <c r="F561" s="36">
        <f t="shared" si="29"/>
        <v>1</v>
      </c>
    </row>
    <row r="562" spans="1:6" ht="15.75" thickTop="1" x14ac:dyDescent="0.25">
      <c r="A562" s="32" t="str">
        <f t="shared" si="28"/>
        <v>A</v>
      </c>
      <c r="B562" s="47" t="s">
        <v>267</v>
      </c>
      <c r="C562" s="48" t="s">
        <v>17</v>
      </c>
      <c r="D562" s="49">
        <v>5400</v>
      </c>
      <c r="E562" s="49">
        <v>5400</v>
      </c>
      <c r="F562" s="40">
        <f t="shared" si="29"/>
        <v>1</v>
      </c>
    </row>
    <row r="563" spans="1:6" ht="15.75" thickBot="1" x14ac:dyDescent="0.3">
      <c r="A563" s="32" t="str">
        <f t="shared" si="28"/>
        <v>A</v>
      </c>
      <c r="B563" s="44" t="s">
        <v>632</v>
      </c>
      <c r="C563" s="45" t="s">
        <v>633</v>
      </c>
      <c r="D563" s="46">
        <v>106476.48484999999</v>
      </c>
      <c r="E563" s="46">
        <v>102979.60844999999</v>
      </c>
      <c r="F563" s="36">
        <f t="shared" si="29"/>
        <v>0.96715822836444798</v>
      </c>
    </row>
    <row r="564" spans="1:6" ht="15.75" thickTop="1" x14ac:dyDescent="0.25">
      <c r="A564" s="32" t="str">
        <f t="shared" si="28"/>
        <v>A</v>
      </c>
      <c r="B564" s="47" t="s">
        <v>267</v>
      </c>
      <c r="C564" s="48" t="s">
        <v>10</v>
      </c>
      <c r="D564" s="49">
        <v>103456.98484999999</v>
      </c>
      <c r="E564" s="49">
        <v>100365.25677999998</v>
      </c>
      <c r="F564" s="40">
        <f t="shared" si="29"/>
        <v>0.97011581118005086</v>
      </c>
    </row>
    <row r="565" spans="1:6" x14ac:dyDescent="0.25">
      <c r="A565" s="32" t="str">
        <f t="shared" si="28"/>
        <v>A</v>
      </c>
      <c r="B565" s="50" t="s">
        <v>267</v>
      </c>
      <c r="C565" s="51" t="s">
        <v>11</v>
      </c>
      <c r="D565" s="52">
        <v>24585.25</v>
      </c>
      <c r="E565" s="52">
        <v>24027.997859999999</v>
      </c>
      <c r="F565" s="43">
        <f t="shared" si="29"/>
        <v>0.97733388352772499</v>
      </c>
    </row>
    <row r="566" spans="1:6" x14ac:dyDescent="0.25">
      <c r="A566" s="32" t="str">
        <f t="shared" si="28"/>
        <v>A</v>
      </c>
      <c r="B566" s="50" t="s">
        <v>267</v>
      </c>
      <c r="C566" s="51" t="s">
        <v>12</v>
      </c>
      <c r="D566" s="52">
        <v>77137.600000000006</v>
      </c>
      <c r="E566" s="52">
        <v>74811.057349999988</v>
      </c>
      <c r="F566" s="43">
        <f t="shared" si="29"/>
        <v>0.96983905838397855</v>
      </c>
    </row>
    <row r="567" spans="1:6" x14ac:dyDescent="0.25">
      <c r="A567" s="32" t="str">
        <f t="shared" si="28"/>
        <v>A</v>
      </c>
      <c r="B567" s="50" t="s">
        <v>267</v>
      </c>
      <c r="C567" s="51" t="s">
        <v>2</v>
      </c>
      <c r="D567" s="52">
        <v>85</v>
      </c>
      <c r="E567" s="52">
        <v>77.099310000000003</v>
      </c>
      <c r="F567" s="43">
        <f t="shared" si="29"/>
        <v>0.90705070588235293</v>
      </c>
    </row>
    <row r="568" spans="1:6" x14ac:dyDescent="0.25">
      <c r="A568" s="32" t="str">
        <f t="shared" si="28"/>
        <v>A</v>
      </c>
      <c r="B568" s="50" t="s">
        <v>267</v>
      </c>
      <c r="C568" s="51" t="s">
        <v>15</v>
      </c>
      <c r="D568" s="52">
        <v>671</v>
      </c>
      <c r="E568" s="52">
        <v>605.5638100000001</v>
      </c>
      <c r="F568" s="43">
        <f t="shared" si="29"/>
        <v>0.90247959761549945</v>
      </c>
    </row>
    <row r="569" spans="1:6" x14ac:dyDescent="0.25">
      <c r="A569" s="32" t="str">
        <f t="shared" si="28"/>
        <v>A</v>
      </c>
      <c r="B569" s="50" t="s">
        <v>267</v>
      </c>
      <c r="C569" s="51" t="s">
        <v>16</v>
      </c>
      <c r="D569" s="52">
        <v>978.13485000000003</v>
      </c>
      <c r="E569" s="52">
        <v>843.5384499999999</v>
      </c>
      <c r="F569" s="43">
        <f t="shared" si="29"/>
        <v>0.86239484259251153</v>
      </c>
    </row>
    <row r="570" spans="1:6" x14ac:dyDescent="0.25">
      <c r="A570" s="32" t="str">
        <f t="shared" si="28"/>
        <v>A</v>
      </c>
      <c r="B570" s="47" t="s">
        <v>267</v>
      </c>
      <c r="C570" s="48" t="s">
        <v>17</v>
      </c>
      <c r="D570" s="49">
        <v>3019.5</v>
      </c>
      <c r="E570" s="49">
        <v>2614.35167</v>
      </c>
      <c r="F570" s="40">
        <f t="shared" si="29"/>
        <v>0.86582270905779102</v>
      </c>
    </row>
    <row r="571" spans="1:6" ht="75.75" thickBot="1" x14ac:dyDescent="0.3">
      <c r="A571" s="32" t="str">
        <f t="shared" si="28"/>
        <v>A</v>
      </c>
      <c r="B571" s="44" t="s">
        <v>634</v>
      </c>
      <c r="C571" s="45" t="s">
        <v>635</v>
      </c>
      <c r="D571" s="46">
        <v>39438.808850000001</v>
      </c>
      <c r="E571" s="46">
        <v>38600.733949999994</v>
      </c>
      <c r="F571" s="36">
        <f t="shared" si="29"/>
        <v>0.97874999462616863</v>
      </c>
    </row>
    <row r="572" spans="1:6" ht="15.75" thickTop="1" x14ac:dyDescent="0.25">
      <c r="A572" s="32" t="str">
        <f t="shared" si="28"/>
        <v>A</v>
      </c>
      <c r="B572" s="47" t="s">
        <v>267</v>
      </c>
      <c r="C572" s="48" t="s">
        <v>10</v>
      </c>
      <c r="D572" s="49">
        <v>39108.808850000001</v>
      </c>
      <c r="E572" s="49">
        <v>38355.992610000001</v>
      </c>
      <c r="F572" s="40">
        <f t="shared" si="29"/>
        <v>0.98075072439850086</v>
      </c>
    </row>
    <row r="573" spans="1:6" x14ac:dyDescent="0.25">
      <c r="A573" s="32" t="str">
        <f t="shared" si="28"/>
        <v>A</v>
      </c>
      <c r="B573" s="50" t="s">
        <v>267</v>
      </c>
      <c r="C573" s="51" t="s">
        <v>11</v>
      </c>
      <c r="D573" s="52">
        <v>1975</v>
      </c>
      <c r="E573" s="52">
        <v>1857.0034499999999</v>
      </c>
      <c r="F573" s="43">
        <f t="shared" si="29"/>
        <v>0.94025491139240502</v>
      </c>
    </row>
    <row r="574" spans="1:6" x14ac:dyDescent="0.25">
      <c r="A574" s="32" t="str">
        <f t="shared" si="28"/>
        <v>A</v>
      </c>
      <c r="B574" s="50" t="s">
        <v>267</v>
      </c>
      <c r="C574" s="51" t="s">
        <v>12</v>
      </c>
      <c r="D574" s="52">
        <v>36973</v>
      </c>
      <c r="E574" s="52">
        <v>36376.612359999999</v>
      </c>
      <c r="F574" s="43">
        <f t="shared" si="29"/>
        <v>0.9838696443350553</v>
      </c>
    </row>
    <row r="575" spans="1:6" x14ac:dyDescent="0.25">
      <c r="A575" s="32" t="str">
        <f t="shared" si="28"/>
        <v>A</v>
      </c>
      <c r="B575" s="50" t="s">
        <v>267</v>
      </c>
      <c r="C575" s="51" t="s">
        <v>2</v>
      </c>
      <c r="D575" s="52">
        <v>70</v>
      </c>
      <c r="E575" s="52">
        <v>62.643809999999995</v>
      </c>
      <c r="F575" s="43">
        <f t="shared" si="29"/>
        <v>0.89491157142857136</v>
      </c>
    </row>
    <row r="576" spans="1:6" x14ac:dyDescent="0.25">
      <c r="A576" s="32" t="str">
        <f t="shared" si="28"/>
        <v>A</v>
      </c>
      <c r="B576" s="50" t="s">
        <v>267</v>
      </c>
      <c r="C576" s="51" t="s">
        <v>15</v>
      </c>
      <c r="D576" s="52">
        <v>45</v>
      </c>
      <c r="E576" s="52">
        <v>21.026779999999999</v>
      </c>
      <c r="F576" s="43">
        <f t="shared" si="29"/>
        <v>0.46726177777777778</v>
      </c>
    </row>
    <row r="577" spans="1:6" x14ac:dyDescent="0.25">
      <c r="A577" s="32" t="str">
        <f t="shared" si="28"/>
        <v>A</v>
      </c>
      <c r="B577" s="50" t="s">
        <v>267</v>
      </c>
      <c r="C577" s="51" t="s">
        <v>16</v>
      </c>
      <c r="D577" s="52">
        <v>45.80885</v>
      </c>
      <c r="E577" s="52">
        <v>38.706209999999999</v>
      </c>
      <c r="F577" s="43">
        <f t="shared" si="29"/>
        <v>0.84495048445878906</v>
      </c>
    </row>
    <row r="578" spans="1:6" x14ac:dyDescent="0.25">
      <c r="A578" s="32" t="str">
        <f t="shared" si="28"/>
        <v>A</v>
      </c>
      <c r="B578" s="47" t="s">
        <v>267</v>
      </c>
      <c r="C578" s="48" t="s">
        <v>17</v>
      </c>
      <c r="D578" s="49">
        <v>330</v>
      </c>
      <c r="E578" s="49">
        <v>244.74134000000001</v>
      </c>
      <c r="F578" s="40">
        <f t="shared" si="29"/>
        <v>0.74164042424242427</v>
      </c>
    </row>
    <row r="579" spans="1:6" ht="30.75" thickBot="1" x14ac:dyDescent="0.3">
      <c r="A579" s="32" t="str">
        <f t="shared" si="28"/>
        <v>A</v>
      </c>
      <c r="B579" s="44" t="s">
        <v>640</v>
      </c>
      <c r="C579" s="45" t="s">
        <v>641</v>
      </c>
      <c r="D579" s="46">
        <v>46495</v>
      </c>
      <c r="E579" s="46">
        <v>44895.375089999994</v>
      </c>
      <c r="F579" s="36">
        <f t="shared" si="29"/>
        <v>0.96559576492095911</v>
      </c>
    </row>
    <row r="580" spans="1:6" ht="15.75" thickTop="1" x14ac:dyDescent="0.25">
      <c r="A580" s="32" t="str">
        <f t="shared" si="28"/>
        <v>A</v>
      </c>
      <c r="B580" s="47" t="s">
        <v>267</v>
      </c>
      <c r="C580" s="48" t="s">
        <v>10</v>
      </c>
      <c r="D580" s="49">
        <v>44365</v>
      </c>
      <c r="E580" s="49">
        <v>42826.693759999995</v>
      </c>
      <c r="F580" s="40">
        <f t="shared" si="29"/>
        <v>0.96532613005747758</v>
      </c>
    </row>
    <row r="581" spans="1:6" x14ac:dyDescent="0.25">
      <c r="A581" s="32" t="str">
        <f t="shared" si="28"/>
        <v>A</v>
      </c>
      <c r="B581" s="50" t="s">
        <v>267</v>
      </c>
      <c r="C581" s="51" t="s">
        <v>11</v>
      </c>
      <c r="D581" s="52">
        <v>16600</v>
      </c>
      <c r="E581" s="52">
        <v>16500.517680000001</v>
      </c>
      <c r="F581" s="43">
        <f t="shared" si="29"/>
        <v>0.99400708915662661</v>
      </c>
    </row>
    <row r="582" spans="1:6" x14ac:dyDescent="0.25">
      <c r="A582" s="32" t="str">
        <f t="shared" si="28"/>
        <v>A</v>
      </c>
      <c r="B582" s="50" t="s">
        <v>267</v>
      </c>
      <c r="C582" s="51" t="s">
        <v>12</v>
      </c>
      <c r="D582" s="52">
        <v>26500</v>
      </c>
      <c r="E582" s="52">
        <v>25156.07849</v>
      </c>
      <c r="F582" s="43">
        <f t="shared" si="29"/>
        <v>0.94928598075471693</v>
      </c>
    </row>
    <row r="583" spans="1:6" x14ac:dyDescent="0.25">
      <c r="A583" s="32" t="str">
        <f t="shared" si="28"/>
        <v>A</v>
      </c>
      <c r="B583" s="50" t="s">
        <v>267</v>
      </c>
      <c r="C583" s="51" t="s">
        <v>2</v>
      </c>
      <c r="D583" s="52">
        <v>15</v>
      </c>
      <c r="E583" s="52">
        <v>14.455500000000001</v>
      </c>
      <c r="F583" s="43">
        <f t="shared" si="29"/>
        <v>0.9637</v>
      </c>
    </row>
    <row r="584" spans="1:6" x14ac:dyDescent="0.25">
      <c r="A584" s="32" t="str">
        <f t="shared" si="28"/>
        <v>A</v>
      </c>
      <c r="B584" s="50" t="s">
        <v>267</v>
      </c>
      <c r="C584" s="51" t="s">
        <v>15</v>
      </c>
      <c r="D584" s="52">
        <v>400</v>
      </c>
      <c r="E584" s="52">
        <v>396.12779</v>
      </c>
      <c r="F584" s="43">
        <f t="shared" si="29"/>
        <v>0.99031947500000006</v>
      </c>
    </row>
    <row r="585" spans="1:6" x14ac:dyDescent="0.25">
      <c r="A585" s="32" t="str">
        <f t="shared" si="28"/>
        <v>A</v>
      </c>
      <c r="B585" s="50" t="s">
        <v>267</v>
      </c>
      <c r="C585" s="51" t="s">
        <v>16</v>
      </c>
      <c r="D585" s="52">
        <v>850</v>
      </c>
      <c r="E585" s="52">
        <v>759.51430000000005</v>
      </c>
      <c r="F585" s="43">
        <f t="shared" si="29"/>
        <v>0.8935462352941177</v>
      </c>
    </row>
    <row r="586" spans="1:6" x14ac:dyDescent="0.25">
      <c r="A586" s="32" t="str">
        <f t="shared" si="28"/>
        <v>A</v>
      </c>
      <c r="B586" s="47" t="s">
        <v>267</v>
      </c>
      <c r="C586" s="48" t="s">
        <v>17</v>
      </c>
      <c r="D586" s="49">
        <v>2130</v>
      </c>
      <c r="E586" s="49">
        <v>2068.6813299999999</v>
      </c>
      <c r="F586" s="40">
        <f t="shared" si="29"/>
        <v>0.97121189201877933</v>
      </c>
    </row>
    <row r="587" spans="1:6" ht="45.75" thickBot="1" x14ac:dyDescent="0.3">
      <c r="A587" s="32" t="str">
        <f t="shared" si="28"/>
        <v>A</v>
      </c>
      <c r="B587" s="44" t="s">
        <v>642</v>
      </c>
      <c r="C587" s="45" t="s">
        <v>643</v>
      </c>
      <c r="D587" s="46">
        <v>41865</v>
      </c>
      <c r="E587" s="46">
        <v>40326.70104</v>
      </c>
      <c r="F587" s="36">
        <f t="shared" si="29"/>
        <v>0.9632557276961663</v>
      </c>
    </row>
    <row r="588" spans="1:6" ht="15.75" thickTop="1" x14ac:dyDescent="0.25">
      <c r="A588" s="32" t="str">
        <f t="shared" si="28"/>
        <v>A</v>
      </c>
      <c r="B588" s="47" t="s">
        <v>267</v>
      </c>
      <c r="C588" s="48" t="s">
        <v>10</v>
      </c>
      <c r="D588" s="49">
        <v>41865</v>
      </c>
      <c r="E588" s="49">
        <v>40326.70104</v>
      </c>
      <c r="F588" s="40">
        <f t="shared" si="29"/>
        <v>0.9632557276961663</v>
      </c>
    </row>
    <row r="589" spans="1:6" x14ac:dyDescent="0.25">
      <c r="A589" s="32" t="str">
        <f t="shared" si="28"/>
        <v>A</v>
      </c>
      <c r="B589" s="50" t="s">
        <v>267</v>
      </c>
      <c r="C589" s="51" t="s">
        <v>11</v>
      </c>
      <c r="D589" s="52">
        <v>16600</v>
      </c>
      <c r="E589" s="52">
        <v>16500.517680000001</v>
      </c>
      <c r="F589" s="43">
        <f t="shared" si="29"/>
        <v>0.99400708915662661</v>
      </c>
    </row>
    <row r="590" spans="1:6" x14ac:dyDescent="0.25">
      <c r="A590" s="32" t="str">
        <f t="shared" si="28"/>
        <v>A</v>
      </c>
      <c r="B590" s="50" t="s">
        <v>267</v>
      </c>
      <c r="C590" s="51" t="s">
        <v>12</v>
      </c>
      <c r="D590" s="52">
        <v>24000</v>
      </c>
      <c r="E590" s="52">
        <v>22656.085769999998</v>
      </c>
      <c r="F590" s="43">
        <f t="shared" si="29"/>
        <v>0.94400357374999988</v>
      </c>
    </row>
    <row r="591" spans="1:6" x14ac:dyDescent="0.25">
      <c r="A591" s="32" t="str">
        <f t="shared" si="28"/>
        <v>A</v>
      </c>
      <c r="B591" s="50" t="s">
        <v>267</v>
      </c>
      <c r="C591" s="51" t="s">
        <v>2</v>
      </c>
      <c r="D591" s="52">
        <v>15</v>
      </c>
      <c r="E591" s="52">
        <v>14.455500000000001</v>
      </c>
      <c r="F591" s="43">
        <f t="shared" si="29"/>
        <v>0.9637</v>
      </c>
    </row>
    <row r="592" spans="1:6" x14ac:dyDescent="0.25">
      <c r="A592" s="32" t="str">
        <f t="shared" si="28"/>
        <v>A</v>
      </c>
      <c r="B592" s="50" t="s">
        <v>267</v>
      </c>
      <c r="C592" s="51" t="s">
        <v>15</v>
      </c>
      <c r="D592" s="52">
        <v>400</v>
      </c>
      <c r="E592" s="52">
        <v>396.12779</v>
      </c>
      <c r="F592" s="43">
        <f t="shared" si="29"/>
        <v>0.99031947500000006</v>
      </c>
    </row>
    <row r="593" spans="1:6" x14ac:dyDescent="0.25">
      <c r="A593" s="32" t="str">
        <f t="shared" si="28"/>
        <v>A</v>
      </c>
      <c r="B593" s="50" t="s">
        <v>267</v>
      </c>
      <c r="C593" s="51" t="s">
        <v>16</v>
      </c>
      <c r="D593" s="52">
        <v>850</v>
      </c>
      <c r="E593" s="52">
        <v>759.51430000000005</v>
      </c>
      <c r="F593" s="43">
        <f t="shared" si="29"/>
        <v>0.8935462352941177</v>
      </c>
    </row>
    <row r="594" spans="1:6" ht="45.75" thickBot="1" x14ac:dyDescent="0.3">
      <c r="A594" s="32" t="str">
        <f t="shared" si="28"/>
        <v>A</v>
      </c>
      <c r="B594" s="44" t="s">
        <v>644</v>
      </c>
      <c r="C594" s="45" t="s">
        <v>645</v>
      </c>
      <c r="D594" s="46">
        <v>2500</v>
      </c>
      <c r="E594" s="46">
        <v>2499.9927200000002</v>
      </c>
      <c r="F594" s="36">
        <f t="shared" si="29"/>
        <v>0.99999708800000009</v>
      </c>
    </row>
    <row r="595" spans="1:6" ht="15.75" thickTop="1" x14ac:dyDescent="0.25">
      <c r="A595" s="32" t="str">
        <f t="shared" si="28"/>
        <v>A</v>
      </c>
      <c r="B595" s="47" t="s">
        <v>267</v>
      </c>
      <c r="C595" s="48" t="s">
        <v>10</v>
      </c>
      <c r="D595" s="49">
        <v>2500</v>
      </c>
      <c r="E595" s="49">
        <v>2499.9927200000002</v>
      </c>
      <c r="F595" s="40">
        <f t="shared" si="29"/>
        <v>0.99999708800000009</v>
      </c>
    </row>
    <row r="596" spans="1:6" x14ac:dyDescent="0.25">
      <c r="A596" s="32" t="str">
        <f t="shared" ref="A596:A637" si="30">IF(OR(D596&lt;&gt;0,E596&lt;&gt;0,),"A","B")</f>
        <v>A</v>
      </c>
      <c r="B596" s="50" t="s">
        <v>267</v>
      </c>
      <c r="C596" s="51" t="s">
        <v>12</v>
      </c>
      <c r="D596" s="52">
        <v>2500</v>
      </c>
      <c r="E596" s="52">
        <v>2499.9927200000002</v>
      </c>
      <c r="F596" s="43">
        <f t="shared" ref="F596:F637" si="31">E596/D596</f>
        <v>0.99999708800000009</v>
      </c>
    </row>
    <row r="597" spans="1:6" ht="30.75" thickBot="1" x14ac:dyDescent="0.3">
      <c r="A597" s="32" t="str">
        <f t="shared" si="30"/>
        <v>A</v>
      </c>
      <c r="B597" s="44" t="s">
        <v>646</v>
      </c>
      <c r="C597" s="45" t="s">
        <v>647</v>
      </c>
      <c r="D597" s="46">
        <v>2130</v>
      </c>
      <c r="E597" s="46">
        <v>2068.6813299999999</v>
      </c>
      <c r="F597" s="36">
        <f t="shared" si="31"/>
        <v>0.97121189201877933</v>
      </c>
    </row>
    <row r="598" spans="1:6" ht="15.75" thickTop="1" x14ac:dyDescent="0.25">
      <c r="A598" s="32" t="str">
        <f t="shared" si="30"/>
        <v>A</v>
      </c>
      <c r="B598" s="47" t="s">
        <v>267</v>
      </c>
      <c r="C598" s="48" t="s">
        <v>17</v>
      </c>
      <c r="D598" s="49">
        <v>2130</v>
      </c>
      <c r="E598" s="49">
        <v>2068.6813299999999</v>
      </c>
      <c r="F598" s="40">
        <f t="shared" si="31"/>
        <v>0.97121189201877933</v>
      </c>
    </row>
    <row r="599" spans="1:6" ht="60.75" thickBot="1" x14ac:dyDescent="0.3">
      <c r="A599" s="32" t="str">
        <f t="shared" si="30"/>
        <v>A</v>
      </c>
      <c r="B599" s="44" t="s">
        <v>648</v>
      </c>
      <c r="C599" s="45" t="s">
        <v>649</v>
      </c>
      <c r="D599" s="46">
        <v>2137.5</v>
      </c>
      <c r="E599" s="46">
        <v>2064.2302</v>
      </c>
      <c r="F599" s="36">
        <f t="shared" si="31"/>
        <v>0.96572173099415204</v>
      </c>
    </row>
    <row r="600" spans="1:6" ht="15.75" thickTop="1" x14ac:dyDescent="0.25">
      <c r="A600" s="32" t="str">
        <f t="shared" si="30"/>
        <v>A</v>
      </c>
      <c r="B600" s="47" t="s">
        <v>267</v>
      </c>
      <c r="C600" s="48" t="s">
        <v>10</v>
      </c>
      <c r="D600" s="49">
        <v>2122.5</v>
      </c>
      <c r="E600" s="49">
        <v>2061.1412</v>
      </c>
      <c r="F600" s="40">
        <f t="shared" si="31"/>
        <v>0.9710912603062426</v>
      </c>
    </row>
    <row r="601" spans="1:6" x14ac:dyDescent="0.25">
      <c r="A601" s="32" t="str">
        <f t="shared" si="30"/>
        <v>A</v>
      </c>
      <c r="B601" s="50" t="s">
        <v>267</v>
      </c>
      <c r="C601" s="51" t="s">
        <v>11</v>
      </c>
      <c r="D601" s="52">
        <v>1650</v>
      </c>
      <c r="E601" s="52">
        <v>1591.01648</v>
      </c>
      <c r="F601" s="43">
        <f t="shared" si="31"/>
        <v>0.96425241212121215</v>
      </c>
    </row>
    <row r="602" spans="1:6" x14ac:dyDescent="0.25">
      <c r="A602" s="32" t="str">
        <f t="shared" si="30"/>
        <v>A</v>
      </c>
      <c r="B602" s="50" t="s">
        <v>267</v>
      </c>
      <c r="C602" s="51" t="s">
        <v>12</v>
      </c>
      <c r="D602" s="52">
        <v>397.5</v>
      </c>
      <c r="E602" s="52">
        <v>404.54277000000002</v>
      </c>
      <c r="F602" s="43">
        <f t="shared" si="31"/>
        <v>1.0177176603773586</v>
      </c>
    </row>
    <row r="603" spans="1:6" x14ac:dyDescent="0.25">
      <c r="A603" s="32" t="str">
        <f t="shared" si="30"/>
        <v>A</v>
      </c>
      <c r="B603" s="50" t="s">
        <v>267</v>
      </c>
      <c r="C603" s="51" t="s">
        <v>15</v>
      </c>
      <c r="D603" s="52">
        <v>75</v>
      </c>
      <c r="E603" s="52">
        <v>65.581949999999992</v>
      </c>
      <c r="F603" s="43">
        <f t="shared" si="31"/>
        <v>0.87442599999999993</v>
      </c>
    </row>
    <row r="604" spans="1:6" x14ac:dyDescent="0.25">
      <c r="A604" s="32" t="str">
        <f t="shared" si="30"/>
        <v>A</v>
      </c>
      <c r="B604" s="47" t="s">
        <v>267</v>
      </c>
      <c r="C604" s="48" t="s">
        <v>17</v>
      </c>
      <c r="D604" s="49">
        <v>15</v>
      </c>
      <c r="E604" s="49">
        <v>3.089</v>
      </c>
      <c r="F604" s="40">
        <f t="shared" si="31"/>
        <v>0.20593333333333333</v>
      </c>
    </row>
    <row r="605" spans="1:6" ht="45.75" thickBot="1" x14ac:dyDescent="0.3">
      <c r="A605" s="32" t="str">
        <f t="shared" si="30"/>
        <v>A</v>
      </c>
      <c r="B605" s="44" t="s">
        <v>650</v>
      </c>
      <c r="C605" s="45" t="s">
        <v>651</v>
      </c>
      <c r="D605" s="46">
        <v>865.25</v>
      </c>
      <c r="E605" s="46">
        <v>806.16416000000004</v>
      </c>
      <c r="F605" s="36">
        <f t="shared" si="31"/>
        <v>0.93171240681883849</v>
      </c>
    </row>
    <row r="606" spans="1:6" ht="15.75" thickTop="1" x14ac:dyDescent="0.25">
      <c r="A606" s="32" t="str">
        <f t="shared" si="30"/>
        <v>A</v>
      </c>
      <c r="B606" s="47" t="s">
        <v>267</v>
      </c>
      <c r="C606" s="48" t="s">
        <v>10</v>
      </c>
      <c r="D606" s="49">
        <v>865.25</v>
      </c>
      <c r="E606" s="49">
        <v>806.16416000000004</v>
      </c>
      <c r="F606" s="40">
        <f t="shared" si="31"/>
        <v>0.93171240681883849</v>
      </c>
    </row>
    <row r="607" spans="1:6" x14ac:dyDescent="0.25">
      <c r="A607" s="32" t="str">
        <f t="shared" si="30"/>
        <v>A</v>
      </c>
      <c r="B607" s="50" t="s">
        <v>267</v>
      </c>
      <c r="C607" s="51" t="s">
        <v>11</v>
      </c>
      <c r="D607" s="52">
        <v>567.25</v>
      </c>
      <c r="E607" s="52">
        <v>478.08886999999999</v>
      </c>
      <c r="F607" s="43">
        <f t="shared" si="31"/>
        <v>0.84281863375936539</v>
      </c>
    </row>
    <row r="608" spans="1:6" x14ac:dyDescent="0.25">
      <c r="A608" s="32" t="str">
        <f t="shared" si="30"/>
        <v>A</v>
      </c>
      <c r="B608" s="50" t="s">
        <v>267</v>
      </c>
      <c r="C608" s="51" t="s">
        <v>12</v>
      </c>
      <c r="D608" s="52">
        <v>287.5</v>
      </c>
      <c r="E608" s="52">
        <v>319.10477999999995</v>
      </c>
      <c r="F608" s="43">
        <f t="shared" si="31"/>
        <v>1.1099296695652172</v>
      </c>
    </row>
    <row r="609" spans="1:6" x14ac:dyDescent="0.25">
      <c r="A609" s="32" t="str">
        <f t="shared" si="30"/>
        <v>A</v>
      </c>
      <c r="B609" s="50" t="s">
        <v>267</v>
      </c>
      <c r="C609" s="51" t="s">
        <v>15</v>
      </c>
      <c r="D609" s="52">
        <v>10</v>
      </c>
      <c r="E609" s="52">
        <v>8.7652099999999997</v>
      </c>
      <c r="F609" s="43">
        <f t="shared" si="31"/>
        <v>0.87652099999999999</v>
      </c>
    </row>
    <row r="610" spans="1:6" x14ac:dyDescent="0.25">
      <c r="A610" s="32" t="str">
        <f t="shared" si="30"/>
        <v>A</v>
      </c>
      <c r="B610" s="50" t="s">
        <v>267</v>
      </c>
      <c r="C610" s="51" t="s">
        <v>16</v>
      </c>
      <c r="D610" s="52">
        <v>0.5</v>
      </c>
      <c r="E610" s="52">
        <v>0.20530000000000001</v>
      </c>
      <c r="F610" s="43">
        <f t="shared" si="31"/>
        <v>0.41060000000000002</v>
      </c>
    </row>
    <row r="611" spans="1:6" ht="15.75" thickBot="1" x14ac:dyDescent="0.3">
      <c r="A611" s="32" t="str">
        <f t="shared" si="30"/>
        <v>A</v>
      </c>
      <c r="B611" s="44" t="s">
        <v>656</v>
      </c>
      <c r="C611" s="45" t="s">
        <v>657</v>
      </c>
      <c r="D611" s="46">
        <v>3373.2</v>
      </c>
      <c r="E611" s="46">
        <v>3257.6473900000001</v>
      </c>
      <c r="F611" s="36">
        <f t="shared" si="31"/>
        <v>0.96574391972014717</v>
      </c>
    </row>
    <row r="612" spans="1:6" ht="15.75" thickTop="1" x14ac:dyDescent="0.25">
      <c r="A612" s="32" t="str">
        <f t="shared" si="30"/>
        <v>A</v>
      </c>
      <c r="B612" s="47" t="s">
        <v>267</v>
      </c>
      <c r="C612" s="48" t="s">
        <v>10</v>
      </c>
      <c r="D612" s="49">
        <v>3153.2</v>
      </c>
      <c r="E612" s="49">
        <v>3185.6473900000001</v>
      </c>
      <c r="F612" s="40">
        <f t="shared" si="31"/>
        <v>1.0102903050868959</v>
      </c>
    </row>
    <row r="613" spans="1:6" x14ac:dyDescent="0.25">
      <c r="A613" s="32" t="str">
        <f t="shared" si="30"/>
        <v>A</v>
      </c>
      <c r="B613" s="50" t="s">
        <v>267</v>
      </c>
      <c r="C613" s="51" t="s">
        <v>11</v>
      </c>
      <c r="D613" s="52">
        <v>1623</v>
      </c>
      <c r="E613" s="52">
        <v>1620.91966</v>
      </c>
      <c r="F613" s="43">
        <f t="shared" si="31"/>
        <v>0.99871821318545906</v>
      </c>
    </row>
    <row r="614" spans="1:6" x14ac:dyDescent="0.25">
      <c r="A614" s="32" t="str">
        <f t="shared" si="30"/>
        <v>A</v>
      </c>
      <c r="B614" s="50" t="s">
        <v>267</v>
      </c>
      <c r="C614" s="51" t="s">
        <v>12</v>
      </c>
      <c r="D614" s="52">
        <v>1508</v>
      </c>
      <c r="E614" s="52">
        <v>1543.4775199999999</v>
      </c>
      <c r="F614" s="43">
        <f t="shared" si="31"/>
        <v>1.0235262068965516</v>
      </c>
    </row>
    <row r="615" spans="1:6" x14ac:dyDescent="0.25">
      <c r="A615" s="32" t="str">
        <f t="shared" si="30"/>
        <v>A</v>
      </c>
      <c r="B615" s="50" t="s">
        <v>267</v>
      </c>
      <c r="C615" s="51" t="s">
        <v>15</v>
      </c>
      <c r="D615" s="52">
        <v>21</v>
      </c>
      <c r="E615" s="52">
        <v>20.999389999999998</v>
      </c>
      <c r="F615" s="43">
        <f t="shared" si="31"/>
        <v>0.99997095238095235</v>
      </c>
    </row>
    <row r="616" spans="1:6" x14ac:dyDescent="0.25">
      <c r="A616" s="32" t="str">
        <f t="shared" si="30"/>
        <v>A</v>
      </c>
      <c r="B616" s="50" t="s">
        <v>267</v>
      </c>
      <c r="C616" s="51" t="s">
        <v>16</v>
      </c>
      <c r="D616" s="52">
        <v>1.2</v>
      </c>
      <c r="E616" s="52">
        <v>0.25081999999999999</v>
      </c>
      <c r="F616" s="43">
        <f t="shared" si="31"/>
        <v>0.20901666666666666</v>
      </c>
    </row>
    <row r="617" spans="1:6" x14ac:dyDescent="0.25">
      <c r="A617" s="32" t="str">
        <f t="shared" si="30"/>
        <v>A</v>
      </c>
      <c r="B617" s="47" t="s">
        <v>267</v>
      </c>
      <c r="C617" s="48" t="s">
        <v>17</v>
      </c>
      <c r="D617" s="49">
        <v>220</v>
      </c>
      <c r="E617" s="49">
        <v>72</v>
      </c>
      <c r="F617" s="40">
        <f t="shared" si="31"/>
        <v>0.32727272727272727</v>
      </c>
    </row>
    <row r="618" spans="1:6" ht="45.75" thickBot="1" x14ac:dyDescent="0.3">
      <c r="A618" s="32" t="str">
        <f t="shared" si="30"/>
        <v>A</v>
      </c>
      <c r="B618" s="44" t="s">
        <v>660</v>
      </c>
      <c r="C618" s="45" t="s">
        <v>661</v>
      </c>
      <c r="D618" s="46">
        <v>3330</v>
      </c>
      <c r="E618" s="46">
        <v>3096.5495799999999</v>
      </c>
      <c r="F618" s="36">
        <f t="shared" si="31"/>
        <v>0.92989476876876875</v>
      </c>
    </row>
    <row r="619" spans="1:6" ht="15.75" thickTop="1" x14ac:dyDescent="0.25">
      <c r="A619" s="32" t="str">
        <f t="shared" si="30"/>
        <v>A</v>
      </c>
      <c r="B619" s="47" t="s">
        <v>267</v>
      </c>
      <c r="C619" s="48" t="s">
        <v>10</v>
      </c>
      <c r="D619" s="49">
        <v>3308</v>
      </c>
      <c r="E619" s="49">
        <v>3084.90958</v>
      </c>
      <c r="F619" s="40">
        <f t="shared" si="31"/>
        <v>0.93256033252720683</v>
      </c>
    </row>
    <row r="620" spans="1:6" x14ac:dyDescent="0.25">
      <c r="A620" s="32" t="str">
        <f t="shared" si="30"/>
        <v>A</v>
      </c>
      <c r="B620" s="50" t="s">
        <v>267</v>
      </c>
      <c r="C620" s="51" t="s">
        <v>11</v>
      </c>
      <c r="D620" s="52">
        <v>2170</v>
      </c>
      <c r="E620" s="52">
        <v>1980.45172</v>
      </c>
      <c r="F620" s="43">
        <f t="shared" si="31"/>
        <v>0.9126505622119816</v>
      </c>
    </row>
    <row r="621" spans="1:6" x14ac:dyDescent="0.25">
      <c r="A621" s="32" t="str">
        <f t="shared" si="30"/>
        <v>A</v>
      </c>
      <c r="B621" s="50" t="s">
        <v>267</v>
      </c>
      <c r="C621" s="51" t="s">
        <v>12</v>
      </c>
      <c r="D621" s="52">
        <v>1138</v>
      </c>
      <c r="E621" s="52">
        <v>1104.4578600000002</v>
      </c>
      <c r="F621" s="43">
        <f t="shared" si="31"/>
        <v>0.97052536028119529</v>
      </c>
    </row>
    <row r="622" spans="1:6" x14ac:dyDescent="0.25">
      <c r="A622" s="32" t="str">
        <f t="shared" si="30"/>
        <v>A</v>
      </c>
      <c r="B622" s="47" t="s">
        <v>267</v>
      </c>
      <c r="C622" s="48" t="s">
        <v>17</v>
      </c>
      <c r="D622" s="49">
        <v>22</v>
      </c>
      <c r="E622" s="49">
        <v>11.64</v>
      </c>
      <c r="F622" s="40">
        <f t="shared" si="31"/>
        <v>0.52909090909090917</v>
      </c>
    </row>
    <row r="623" spans="1:6" ht="30.75" thickBot="1" x14ac:dyDescent="0.3">
      <c r="A623" s="32" t="str">
        <f t="shared" si="30"/>
        <v>A</v>
      </c>
      <c r="B623" s="44" t="s">
        <v>664</v>
      </c>
      <c r="C623" s="45" t="s">
        <v>665</v>
      </c>
      <c r="D623" s="46">
        <v>1250</v>
      </c>
      <c r="E623" s="46">
        <v>1327.90464</v>
      </c>
      <c r="F623" s="36">
        <f t="shared" si="31"/>
        <v>1.062323712</v>
      </c>
    </row>
    <row r="624" spans="1:6" ht="15.75" thickTop="1" x14ac:dyDescent="0.25">
      <c r="A624" s="32" t="str">
        <f t="shared" si="30"/>
        <v>A</v>
      </c>
      <c r="B624" s="47" t="s">
        <v>267</v>
      </c>
      <c r="C624" s="48" t="s">
        <v>10</v>
      </c>
      <c r="D624" s="49">
        <v>1250</v>
      </c>
      <c r="E624" s="49">
        <v>1327.90464</v>
      </c>
      <c r="F624" s="40">
        <f t="shared" si="31"/>
        <v>1.062323712</v>
      </c>
    </row>
    <row r="625" spans="1:6" x14ac:dyDescent="0.25">
      <c r="A625" s="32" t="str">
        <f t="shared" si="30"/>
        <v>A</v>
      </c>
      <c r="B625" s="50" t="s">
        <v>267</v>
      </c>
      <c r="C625" s="51" t="s">
        <v>12</v>
      </c>
      <c r="D625" s="52">
        <v>1250</v>
      </c>
      <c r="E625" s="52">
        <v>1327.90464</v>
      </c>
      <c r="F625" s="43">
        <f t="shared" si="31"/>
        <v>1.062323712</v>
      </c>
    </row>
    <row r="626" spans="1:6" ht="45.75" thickBot="1" x14ac:dyDescent="0.3">
      <c r="A626" s="32" t="str">
        <f t="shared" si="30"/>
        <v>A</v>
      </c>
      <c r="B626" s="44" t="s">
        <v>666</v>
      </c>
      <c r="C626" s="45" t="s">
        <v>667</v>
      </c>
      <c r="D626" s="46">
        <v>8588.6</v>
      </c>
      <c r="E626" s="46">
        <v>8146.3362600000009</v>
      </c>
      <c r="F626" s="36">
        <f t="shared" si="31"/>
        <v>0.94850572386652077</v>
      </c>
    </row>
    <row r="627" spans="1:6" ht="15.75" thickTop="1" x14ac:dyDescent="0.25">
      <c r="A627" s="32" t="str">
        <f t="shared" si="30"/>
        <v>A</v>
      </c>
      <c r="B627" s="47" t="s">
        <v>267</v>
      </c>
      <c r="C627" s="48" t="s">
        <v>10</v>
      </c>
      <c r="D627" s="49">
        <v>8288.6</v>
      </c>
      <c r="E627" s="49">
        <v>7932.1362600000011</v>
      </c>
      <c r="F627" s="40">
        <f t="shared" si="31"/>
        <v>0.95699349226648656</v>
      </c>
    </row>
    <row r="628" spans="1:6" x14ac:dyDescent="0.25">
      <c r="A628" s="32" t="str">
        <f t="shared" si="30"/>
        <v>A</v>
      </c>
      <c r="B628" s="50" t="s">
        <v>267</v>
      </c>
      <c r="C628" s="51" t="s">
        <v>12</v>
      </c>
      <c r="D628" s="52">
        <v>8088.6</v>
      </c>
      <c r="E628" s="52">
        <v>7794.2117500000004</v>
      </c>
      <c r="F628" s="43">
        <f t="shared" si="31"/>
        <v>0.96360454837672771</v>
      </c>
    </row>
    <row r="629" spans="1:6" x14ac:dyDescent="0.25">
      <c r="A629" s="32" t="str">
        <f t="shared" si="30"/>
        <v>A</v>
      </c>
      <c r="B629" s="50" t="s">
        <v>267</v>
      </c>
      <c r="C629" s="51" t="s">
        <v>15</v>
      </c>
      <c r="D629" s="52">
        <v>120</v>
      </c>
      <c r="E629" s="52">
        <v>93.062690000000003</v>
      </c>
      <c r="F629" s="43">
        <f t="shared" si="31"/>
        <v>0.77552241666666666</v>
      </c>
    </row>
    <row r="630" spans="1:6" x14ac:dyDescent="0.25">
      <c r="A630" s="32" t="str">
        <f t="shared" si="30"/>
        <v>A</v>
      </c>
      <c r="B630" s="50" t="s">
        <v>267</v>
      </c>
      <c r="C630" s="51" t="s">
        <v>16</v>
      </c>
      <c r="D630" s="52">
        <v>80</v>
      </c>
      <c r="E630" s="52">
        <v>44.861820000000002</v>
      </c>
      <c r="F630" s="43">
        <f t="shared" si="31"/>
        <v>0.56077275000000004</v>
      </c>
    </row>
    <row r="631" spans="1:6" x14ac:dyDescent="0.25">
      <c r="A631" s="32" t="str">
        <f t="shared" si="30"/>
        <v>A</v>
      </c>
      <c r="B631" s="47" t="s">
        <v>267</v>
      </c>
      <c r="C631" s="48" t="s">
        <v>17</v>
      </c>
      <c r="D631" s="49">
        <v>300</v>
      </c>
      <c r="E631" s="49">
        <v>214.2</v>
      </c>
      <c r="F631" s="40">
        <f t="shared" si="31"/>
        <v>0.71399999999999997</v>
      </c>
    </row>
    <row r="632" spans="1:6" ht="45.75" thickBot="1" x14ac:dyDescent="0.3">
      <c r="A632" s="32" t="str">
        <f t="shared" si="30"/>
        <v>A</v>
      </c>
      <c r="B632" s="44" t="s">
        <v>668</v>
      </c>
      <c r="C632" s="45" t="s">
        <v>669</v>
      </c>
      <c r="D632" s="46">
        <v>998.12599999999998</v>
      </c>
      <c r="E632" s="46">
        <v>633.94092999999998</v>
      </c>
      <c r="F632" s="36">
        <f t="shared" si="31"/>
        <v>0.63513116580471807</v>
      </c>
    </row>
    <row r="633" spans="1:6" ht="15.75" thickTop="1" x14ac:dyDescent="0.25">
      <c r="A633" s="32" t="str">
        <f t="shared" si="30"/>
        <v>A</v>
      </c>
      <c r="B633" s="47" t="s">
        <v>267</v>
      </c>
      <c r="C633" s="48" t="s">
        <v>10</v>
      </c>
      <c r="D633" s="49">
        <v>995.62599999999998</v>
      </c>
      <c r="E633" s="49">
        <v>633.94092999999998</v>
      </c>
      <c r="F633" s="40">
        <f t="shared" si="31"/>
        <v>0.63672596939011239</v>
      </c>
    </row>
    <row r="634" spans="1:6" x14ac:dyDescent="0.25">
      <c r="A634" s="32" t="str">
        <f t="shared" si="30"/>
        <v>A</v>
      </c>
      <c r="B634" s="50" t="s">
        <v>267</v>
      </c>
      <c r="C634" s="51" t="s">
        <v>12</v>
      </c>
      <c r="D634" s="52">
        <v>995</v>
      </c>
      <c r="E634" s="52">
        <v>633.94092999999998</v>
      </c>
      <c r="F634" s="43">
        <f t="shared" si="31"/>
        <v>0.63712656281407032</v>
      </c>
    </row>
    <row r="635" spans="1:6" x14ac:dyDescent="0.25">
      <c r="A635" s="32" t="str">
        <f t="shared" si="30"/>
        <v>A</v>
      </c>
      <c r="B635" s="50" t="s">
        <v>267</v>
      </c>
      <c r="C635" s="51" t="s">
        <v>16</v>
      </c>
      <c r="D635" s="52">
        <v>0.626</v>
      </c>
      <c r="E635" s="52">
        <v>0</v>
      </c>
      <c r="F635" s="43">
        <f t="shared" si="31"/>
        <v>0</v>
      </c>
    </row>
    <row r="636" spans="1:6" x14ac:dyDescent="0.25">
      <c r="A636" s="32" t="str">
        <f t="shared" si="30"/>
        <v>A</v>
      </c>
      <c r="B636" s="47" t="s">
        <v>267</v>
      </c>
      <c r="C636" s="48" t="s">
        <v>17</v>
      </c>
      <c r="D636" s="49">
        <v>2.5</v>
      </c>
      <c r="E636" s="49">
        <v>0</v>
      </c>
      <c r="F636" s="40">
        <f t="shared" si="31"/>
        <v>0</v>
      </c>
    </row>
    <row r="637" spans="1:6" ht="30.75" thickBot="1" x14ac:dyDescent="0.3">
      <c r="A637" s="32" t="str">
        <f t="shared" si="30"/>
        <v>A</v>
      </c>
      <c r="B637" s="44" t="s">
        <v>670</v>
      </c>
      <c r="C637" s="45" t="s">
        <v>671</v>
      </c>
      <c r="D637" s="46">
        <v>0</v>
      </c>
      <c r="E637" s="46">
        <v>150.72624999999999</v>
      </c>
      <c r="F637" s="36" t="e">
        <f t="shared" si="31"/>
        <v>#DIV/0!</v>
      </c>
    </row>
    <row r="638" spans="1:6" ht="15.75" thickTop="1" x14ac:dyDescent="0.25">
      <c r="A638" s="32" t="str">
        <f t="shared" ref="A638:A686" si="32">IF(OR(D638&lt;&gt;0,E638&lt;&gt;0,),"A","B")</f>
        <v>A</v>
      </c>
      <c r="B638" s="47" t="s">
        <v>267</v>
      </c>
      <c r="C638" s="48" t="s">
        <v>10</v>
      </c>
      <c r="D638" s="49">
        <v>0</v>
      </c>
      <c r="E638" s="49">
        <v>150.72624999999999</v>
      </c>
      <c r="F638" s="40" t="e">
        <f t="shared" ref="F638:F686" si="33">E638/D638</f>
        <v>#DIV/0!</v>
      </c>
    </row>
    <row r="639" spans="1:6" x14ac:dyDescent="0.25">
      <c r="A639" s="32" t="str">
        <f t="shared" si="32"/>
        <v>A</v>
      </c>
      <c r="B639" s="50" t="s">
        <v>267</v>
      </c>
      <c r="C639" s="51" t="s">
        <v>12</v>
      </c>
      <c r="D639" s="52">
        <v>0</v>
      </c>
      <c r="E639" s="52">
        <v>150.72624999999999</v>
      </c>
      <c r="F639" s="43" t="e">
        <f t="shared" si="33"/>
        <v>#DIV/0!</v>
      </c>
    </row>
    <row r="640" spans="1:6" ht="45.75" thickBot="1" x14ac:dyDescent="0.3">
      <c r="A640" s="32" t="str">
        <f t="shared" si="32"/>
        <v>A</v>
      </c>
      <c r="B640" s="44" t="s">
        <v>676</v>
      </c>
      <c r="C640" s="45" t="s">
        <v>677</v>
      </c>
      <c r="D640" s="46">
        <v>1929501.9779999999</v>
      </c>
      <c r="E640" s="46">
        <v>1921367.5133699998</v>
      </c>
      <c r="F640" s="36">
        <f t="shared" si="33"/>
        <v>0.99578416362214273</v>
      </c>
    </row>
    <row r="641" spans="1:6" ht="15.75" thickTop="1" x14ac:dyDescent="0.25">
      <c r="A641" s="32" t="str">
        <f t="shared" si="32"/>
        <v>A</v>
      </c>
      <c r="B641" s="47" t="s">
        <v>267</v>
      </c>
      <c r="C641" s="48" t="s">
        <v>10</v>
      </c>
      <c r="D641" s="49">
        <v>1880675.6259999999</v>
      </c>
      <c r="E641" s="49">
        <v>1883053.2446499995</v>
      </c>
      <c r="F641" s="40">
        <f t="shared" si="33"/>
        <v>1.0012642364356348</v>
      </c>
    </row>
    <row r="642" spans="1:6" x14ac:dyDescent="0.25">
      <c r="A642" s="32" t="str">
        <f t="shared" si="32"/>
        <v>A</v>
      </c>
      <c r="B642" s="50" t="s">
        <v>267</v>
      </c>
      <c r="C642" s="51" t="s">
        <v>11</v>
      </c>
      <c r="D642" s="52">
        <v>13928.71</v>
      </c>
      <c r="E642" s="52">
        <v>15357.63746</v>
      </c>
      <c r="F642" s="43">
        <f t="shared" si="33"/>
        <v>1.1025886431693963</v>
      </c>
    </row>
    <row r="643" spans="1:6" x14ac:dyDescent="0.25">
      <c r="A643" s="32" t="str">
        <f t="shared" si="32"/>
        <v>A</v>
      </c>
      <c r="B643" s="50" t="s">
        <v>267</v>
      </c>
      <c r="C643" s="51" t="s">
        <v>12</v>
      </c>
      <c r="D643" s="52">
        <v>57640.697</v>
      </c>
      <c r="E643" s="52">
        <v>58989.318700000011</v>
      </c>
      <c r="F643" s="43">
        <f t="shared" si="33"/>
        <v>1.0233970401155976</v>
      </c>
    </row>
    <row r="644" spans="1:6" x14ac:dyDescent="0.25">
      <c r="A644" s="32" t="str">
        <f t="shared" si="32"/>
        <v>A</v>
      </c>
      <c r="B644" s="50" t="s">
        <v>267</v>
      </c>
      <c r="C644" s="51" t="s">
        <v>2</v>
      </c>
      <c r="D644" s="52">
        <v>3610.5250000000001</v>
      </c>
      <c r="E644" s="52">
        <v>4418.7642599999999</v>
      </c>
      <c r="F644" s="43">
        <f t="shared" si="33"/>
        <v>1.2238564363908295</v>
      </c>
    </row>
    <row r="645" spans="1:6" x14ac:dyDescent="0.25">
      <c r="A645" s="32" t="str">
        <f t="shared" si="32"/>
        <v>A</v>
      </c>
      <c r="B645" s="50" t="s">
        <v>267</v>
      </c>
      <c r="C645" s="51" t="s">
        <v>15</v>
      </c>
      <c r="D645" s="52">
        <v>1765854.358</v>
      </c>
      <c r="E645" s="52">
        <v>1764704.2755400003</v>
      </c>
      <c r="F645" s="43">
        <f t="shared" si="33"/>
        <v>0.99934871046709517</v>
      </c>
    </row>
    <row r="646" spans="1:6" x14ac:dyDescent="0.25">
      <c r="A646" s="32" t="str">
        <f t="shared" si="32"/>
        <v>A</v>
      </c>
      <c r="B646" s="50" t="s">
        <v>267</v>
      </c>
      <c r="C646" s="51" t="s">
        <v>16</v>
      </c>
      <c r="D646" s="52">
        <v>39641.336000000003</v>
      </c>
      <c r="E646" s="52">
        <v>39583.248690000008</v>
      </c>
      <c r="F646" s="43">
        <f t="shared" si="33"/>
        <v>0.99853467829641274</v>
      </c>
    </row>
    <row r="647" spans="1:6" x14ac:dyDescent="0.25">
      <c r="A647" s="32" t="str">
        <f t="shared" si="32"/>
        <v>A</v>
      </c>
      <c r="B647" s="47" t="s">
        <v>267</v>
      </c>
      <c r="C647" s="48" t="s">
        <v>17</v>
      </c>
      <c r="D647" s="49">
        <v>48826.351999999999</v>
      </c>
      <c r="E647" s="49">
        <v>38314.26872</v>
      </c>
      <c r="F647" s="40">
        <f t="shared" si="33"/>
        <v>0.78470471682996101</v>
      </c>
    </row>
    <row r="648" spans="1:6" ht="45.75" thickBot="1" x14ac:dyDescent="0.3">
      <c r="A648" s="32" t="str">
        <f t="shared" si="32"/>
        <v>A</v>
      </c>
      <c r="B648" s="44" t="s">
        <v>678</v>
      </c>
      <c r="C648" s="45" t="s">
        <v>679</v>
      </c>
      <c r="D648" s="46">
        <v>21757.7</v>
      </c>
      <c r="E648" s="46">
        <v>24844.875430000004</v>
      </c>
      <c r="F648" s="36">
        <f t="shared" si="33"/>
        <v>1.1418888683086907</v>
      </c>
    </row>
    <row r="649" spans="1:6" ht="15.75" thickTop="1" x14ac:dyDescent="0.25">
      <c r="A649" s="32" t="str">
        <f t="shared" si="32"/>
        <v>A</v>
      </c>
      <c r="B649" s="47" t="s">
        <v>267</v>
      </c>
      <c r="C649" s="48" t="s">
        <v>10</v>
      </c>
      <c r="D649" s="49">
        <v>21018.18</v>
      </c>
      <c r="E649" s="49">
        <v>24000.675040000006</v>
      </c>
      <c r="F649" s="40">
        <f t="shared" si="33"/>
        <v>1.141900727846084</v>
      </c>
    </row>
    <row r="650" spans="1:6" x14ac:dyDescent="0.25">
      <c r="A650" s="32" t="str">
        <f t="shared" si="32"/>
        <v>A</v>
      </c>
      <c r="B650" s="50" t="s">
        <v>267</v>
      </c>
      <c r="C650" s="51" t="s">
        <v>11</v>
      </c>
      <c r="D650" s="52">
        <v>12719.71</v>
      </c>
      <c r="E650" s="52">
        <v>14151.954529999999</v>
      </c>
      <c r="F650" s="43">
        <f t="shared" si="33"/>
        <v>1.1126004075564615</v>
      </c>
    </row>
    <row r="651" spans="1:6" x14ac:dyDescent="0.25">
      <c r="A651" s="32" t="str">
        <f t="shared" si="32"/>
        <v>A</v>
      </c>
      <c r="B651" s="50" t="s">
        <v>267</v>
      </c>
      <c r="C651" s="51" t="s">
        <v>12</v>
      </c>
      <c r="D651" s="52">
        <v>7708.3670000000002</v>
      </c>
      <c r="E651" s="52">
        <v>8724.3062999999966</v>
      </c>
      <c r="F651" s="43">
        <f t="shared" si="33"/>
        <v>1.1317969551787035</v>
      </c>
    </row>
    <row r="652" spans="1:6" x14ac:dyDescent="0.25">
      <c r="A652" s="32" t="str">
        <f t="shared" si="32"/>
        <v>A</v>
      </c>
      <c r="B652" s="50" t="s">
        <v>267</v>
      </c>
      <c r="C652" s="51" t="s">
        <v>2</v>
      </c>
      <c r="D652" s="52">
        <v>70</v>
      </c>
      <c r="E652" s="52">
        <v>198.68625</v>
      </c>
      <c r="F652" s="43">
        <f t="shared" si="33"/>
        <v>2.8383750000000001</v>
      </c>
    </row>
    <row r="653" spans="1:6" x14ac:dyDescent="0.25">
      <c r="A653" s="32" t="str">
        <f t="shared" si="32"/>
        <v>A</v>
      </c>
      <c r="B653" s="50" t="s">
        <v>267</v>
      </c>
      <c r="C653" s="51" t="s">
        <v>15</v>
      </c>
      <c r="D653" s="52">
        <v>363.25</v>
      </c>
      <c r="E653" s="52">
        <v>332.75094999999999</v>
      </c>
      <c r="F653" s="43">
        <f t="shared" si="33"/>
        <v>0.91603840330350994</v>
      </c>
    </row>
    <row r="654" spans="1:6" x14ac:dyDescent="0.25">
      <c r="A654" s="32" t="str">
        <f t="shared" si="32"/>
        <v>A</v>
      </c>
      <c r="B654" s="50" t="s">
        <v>267</v>
      </c>
      <c r="C654" s="51" t="s">
        <v>16</v>
      </c>
      <c r="D654" s="52">
        <v>156.85300000000001</v>
      </c>
      <c r="E654" s="52">
        <v>592.97701000000006</v>
      </c>
      <c r="F654" s="43">
        <f t="shared" si="33"/>
        <v>3.7804633000325145</v>
      </c>
    </row>
    <row r="655" spans="1:6" x14ac:dyDescent="0.25">
      <c r="A655" s="32" t="str">
        <f t="shared" si="32"/>
        <v>A</v>
      </c>
      <c r="B655" s="47" t="s">
        <v>267</v>
      </c>
      <c r="C655" s="48" t="s">
        <v>17</v>
      </c>
      <c r="D655" s="49">
        <v>739.52</v>
      </c>
      <c r="E655" s="49">
        <v>844.20038999999997</v>
      </c>
      <c r="F655" s="40">
        <f t="shared" si="33"/>
        <v>1.1415518038727823</v>
      </c>
    </row>
    <row r="656" spans="1:6" ht="45.75" thickBot="1" x14ac:dyDescent="0.3">
      <c r="A656" s="32" t="str">
        <f t="shared" si="32"/>
        <v>A</v>
      </c>
      <c r="B656" s="44" t="s">
        <v>680</v>
      </c>
      <c r="C656" s="45" t="s">
        <v>681</v>
      </c>
      <c r="D656" s="46">
        <v>3046.06</v>
      </c>
      <c r="E656" s="46">
        <v>3077.5196000000001</v>
      </c>
      <c r="F656" s="36">
        <f t="shared" si="33"/>
        <v>1.0103279646494161</v>
      </c>
    </row>
    <row r="657" spans="1:6" ht="15.75" thickTop="1" x14ac:dyDescent="0.25">
      <c r="A657" s="32" t="str">
        <f t="shared" si="32"/>
        <v>A</v>
      </c>
      <c r="B657" s="47" t="s">
        <v>267</v>
      </c>
      <c r="C657" s="48" t="s">
        <v>10</v>
      </c>
      <c r="D657" s="49">
        <v>2941.06</v>
      </c>
      <c r="E657" s="49">
        <v>2972.7769399999997</v>
      </c>
      <c r="F657" s="40">
        <f t="shared" si="33"/>
        <v>1.0107841866537914</v>
      </c>
    </row>
    <row r="658" spans="1:6" x14ac:dyDescent="0.25">
      <c r="A658" s="32" t="str">
        <f t="shared" si="32"/>
        <v>A</v>
      </c>
      <c r="B658" s="50" t="s">
        <v>267</v>
      </c>
      <c r="C658" s="51" t="s">
        <v>11</v>
      </c>
      <c r="D658" s="52">
        <v>1432.75</v>
      </c>
      <c r="E658" s="52">
        <v>1432.52054</v>
      </c>
      <c r="F658" s="43">
        <f t="shared" si="33"/>
        <v>0.99983984644913626</v>
      </c>
    </row>
    <row r="659" spans="1:6" x14ac:dyDescent="0.25">
      <c r="A659" s="32" t="str">
        <f t="shared" si="32"/>
        <v>A</v>
      </c>
      <c r="B659" s="50" t="s">
        <v>267</v>
      </c>
      <c r="C659" s="51" t="s">
        <v>12</v>
      </c>
      <c r="D659" s="52">
        <v>1435.41</v>
      </c>
      <c r="E659" s="52">
        <v>1429.5802200000001</v>
      </c>
      <c r="F659" s="43">
        <f t="shared" si="33"/>
        <v>0.99593859594122935</v>
      </c>
    </row>
    <row r="660" spans="1:6" x14ac:dyDescent="0.25">
      <c r="A660" s="32" t="str">
        <f t="shared" si="32"/>
        <v>A</v>
      </c>
      <c r="B660" s="50" t="s">
        <v>267</v>
      </c>
      <c r="C660" s="51" t="s">
        <v>2</v>
      </c>
      <c r="D660" s="52">
        <v>0</v>
      </c>
      <c r="E660" s="52">
        <v>40</v>
      </c>
      <c r="F660" s="43" t="e">
        <f t="shared" si="33"/>
        <v>#DIV/0!</v>
      </c>
    </row>
    <row r="661" spans="1:6" x14ac:dyDescent="0.25">
      <c r="A661" s="32" t="str">
        <f t="shared" si="32"/>
        <v>A</v>
      </c>
      <c r="B661" s="50" t="s">
        <v>267</v>
      </c>
      <c r="C661" s="51" t="s">
        <v>15</v>
      </c>
      <c r="D661" s="52">
        <v>55</v>
      </c>
      <c r="E661" s="52">
        <v>54.809739999999998</v>
      </c>
      <c r="F661" s="43">
        <f t="shared" si="33"/>
        <v>0.99654072727272724</v>
      </c>
    </row>
    <row r="662" spans="1:6" x14ac:dyDescent="0.25">
      <c r="A662" s="32" t="str">
        <f t="shared" si="32"/>
        <v>A</v>
      </c>
      <c r="B662" s="50" t="s">
        <v>267</v>
      </c>
      <c r="C662" s="51" t="s">
        <v>16</v>
      </c>
      <c r="D662" s="52">
        <v>17.899999999999999</v>
      </c>
      <c r="E662" s="52">
        <v>15.866440000000001</v>
      </c>
      <c r="F662" s="43">
        <f t="shared" si="33"/>
        <v>0.88639329608938555</v>
      </c>
    </row>
    <row r="663" spans="1:6" x14ac:dyDescent="0.25">
      <c r="A663" s="32" t="str">
        <f t="shared" si="32"/>
        <v>A</v>
      </c>
      <c r="B663" s="47" t="s">
        <v>267</v>
      </c>
      <c r="C663" s="48" t="s">
        <v>17</v>
      </c>
      <c r="D663" s="49">
        <v>105</v>
      </c>
      <c r="E663" s="49">
        <v>104.74266</v>
      </c>
      <c r="F663" s="40">
        <f t="shared" si="33"/>
        <v>0.99754914285714291</v>
      </c>
    </row>
    <row r="664" spans="1:6" ht="15.75" thickBot="1" x14ac:dyDescent="0.3">
      <c r="A664" s="32" t="str">
        <f t="shared" si="32"/>
        <v>A</v>
      </c>
      <c r="B664" s="44" t="s">
        <v>682</v>
      </c>
      <c r="C664" s="45" t="s">
        <v>683</v>
      </c>
      <c r="D664" s="46">
        <v>1726.67</v>
      </c>
      <c r="E664" s="46">
        <v>1699.84106</v>
      </c>
      <c r="F664" s="36">
        <f t="shared" si="33"/>
        <v>0.98446203385707742</v>
      </c>
    </row>
    <row r="665" spans="1:6" ht="15.75" thickTop="1" x14ac:dyDescent="0.25">
      <c r="A665" s="32" t="str">
        <f t="shared" si="32"/>
        <v>A</v>
      </c>
      <c r="B665" s="47" t="s">
        <v>267</v>
      </c>
      <c r="C665" s="48" t="s">
        <v>10</v>
      </c>
      <c r="D665" s="49">
        <v>1718.67</v>
      </c>
      <c r="E665" s="49">
        <v>1691.85706</v>
      </c>
      <c r="F665" s="40">
        <f t="shared" si="33"/>
        <v>0.98439901784519424</v>
      </c>
    </row>
    <row r="666" spans="1:6" x14ac:dyDescent="0.25">
      <c r="A666" s="32" t="str">
        <f t="shared" si="32"/>
        <v>A</v>
      </c>
      <c r="B666" s="50" t="s">
        <v>267</v>
      </c>
      <c r="C666" s="51" t="s">
        <v>11</v>
      </c>
      <c r="D666" s="52">
        <v>1140.93</v>
      </c>
      <c r="E666" s="52">
        <v>1140.9272100000001</v>
      </c>
      <c r="F666" s="43">
        <f t="shared" si="33"/>
        <v>0.99999755462648887</v>
      </c>
    </row>
    <row r="667" spans="1:6" x14ac:dyDescent="0.25">
      <c r="A667" s="32" t="str">
        <f t="shared" si="32"/>
        <v>A</v>
      </c>
      <c r="B667" s="50" t="s">
        <v>267</v>
      </c>
      <c r="C667" s="51" t="s">
        <v>12</v>
      </c>
      <c r="D667" s="52">
        <v>502.64</v>
      </c>
      <c r="E667" s="52">
        <v>476.17329999999998</v>
      </c>
      <c r="F667" s="43">
        <f t="shared" si="33"/>
        <v>0.94734462040426548</v>
      </c>
    </row>
    <row r="668" spans="1:6" x14ac:dyDescent="0.25">
      <c r="A668" s="32" t="str">
        <f t="shared" si="32"/>
        <v>A</v>
      </c>
      <c r="B668" s="50" t="s">
        <v>267</v>
      </c>
      <c r="C668" s="51" t="s">
        <v>15</v>
      </c>
      <c r="D668" s="52">
        <v>8.9</v>
      </c>
      <c r="E668" s="52">
        <v>8.8994400000000002</v>
      </c>
      <c r="F668" s="43">
        <f t="shared" si="33"/>
        <v>0.99993707865168535</v>
      </c>
    </row>
    <row r="669" spans="1:6" x14ac:dyDescent="0.25">
      <c r="A669" s="32" t="str">
        <f t="shared" si="32"/>
        <v>A</v>
      </c>
      <c r="B669" s="50" t="s">
        <v>267</v>
      </c>
      <c r="C669" s="51" t="s">
        <v>16</v>
      </c>
      <c r="D669" s="52">
        <v>66.2</v>
      </c>
      <c r="E669" s="52">
        <v>65.857110000000006</v>
      </c>
      <c r="F669" s="43">
        <f t="shared" si="33"/>
        <v>0.99482039274924472</v>
      </c>
    </row>
    <row r="670" spans="1:6" x14ac:dyDescent="0.25">
      <c r="A670" s="32" t="str">
        <f t="shared" si="32"/>
        <v>A</v>
      </c>
      <c r="B670" s="47" t="s">
        <v>267</v>
      </c>
      <c r="C670" s="48" t="s">
        <v>17</v>
      </c>
      <c r="D670" s="49">
        <v>8</v>
      </c>
      <c r="E670" s="49">
        <v>7.984</v>
      </c>
      <c r="F670" s="40">
        <f t="shared" si="33"/>
        <v>0.998</v>
      </c>
    </row>
    <row r="671" spans="1:6" ht="30.75" thickBot="1" x14ac:dyDescent="0.3">
      <c r="A671" s="32" t="str">
        <f t="shared" si="32"/>
        <v>A</v>
      </c>
      <c r="B671" s="44" t="s">
        <v>687</v>
      </c>
      <c r="C671" s="45" t="s">
        <v>688</v>
      </c>
      <c r="D671" s="46">
        <v>2914</v>
      </c>
      <c r="E671" s="46">
        <v>6193.0231699999995</v>
      </c>
      <c r="F671" s="36">
        <f t="shared" si="33"/>
        <v>2.1252653294440629</v>
      </c>
    </row>
    <row r="672" spans="1:6" ht="15.75" thickTop="1" x14ac:dyDescent="0.25">
      <c r="A672" s="32" t="str">
        <f t="shared" si="32"/>
        <v>A</v>
      </c>
      <c r="B672" s="47" t="s">
        <v>267</v>
      </c>
      <c r="C672" s="48" t="s">
        <v>10</v>
      </c>
      <c r="D672" s="49">
        <v>2914</v>
      </c>
      <c r="E672" s="49">
        <v>6088.0609100000001</v>
      </c>
      <c r="F672" s="40">
        <f t="shared" si="33"/>
        <v>2.089245336307481</v>
      </c>
    </row>
    <row r="673" spans="1:6" x14ac:dyDescent="0.25">
      <c r="A673" s="32" t="str">
        <f t="shared" si="32"/>
        <v>A</v>
      </c>
      <c r="B673" s="50" t="s">
        <v>267</v>
      </c>
      <c r="C673" s="51" t="s">
        <v>11</v>
      </c>
      <c r="D673" s="52">
        <v>1424</v>
      </c>
      <c r="E673" s="52">
        <v>2892.7012300000001</v>
      </c>
      <c r="F673" s="43">
        <f t="shared" si="33"/>
        <v>2.0313913132022474</v>
      </c>
    </row>
    <row r="674" spans="1:6" x14ac:dyDescent="0.25">
      <c r="A674" s="32" t="str">
        <f t="shared" si="32"/>
        <v>A</v>
      </c>
      <c r="B674" s="50" t="s">
        <v>267</v>
      </c>
      <c r="C674" s="51" t="s">
        <v>12</v>
      </c>
      <c r="D674" s="52">
        <v>1400</v>
      </c>
      <c r="E674" s="52">
        <v>2574.0750499999999</v>
      </c>
      <c r="F674" s="43">
        <f t="shared" si="33"/>
        <v>1.8386250357142857</v>
      </c>
    </row>
    <row r="675" spans="1:6" x14ac:dyDescent="0.25">
      <c r="A675" s="32" t="str">
        <f t="shared" si="32"/>
        <v>A</v>
      </c>
      <c r="B675" s="50" t="s">
        <v>267</v>
      </c>
      <c r="C675" s="51" t="s">
        <v>2</v>
      </c>
      <c r="D675" s="52">
        <v>10</v>
      </c>
      <c r="E675" s="52">
        <v>111.20407</v>
      </c>
      <c r="F675" s="43">
        <f t="shared" si="33"/>
        <v>11.120407</v>
      </c>
    </row>
    <row r="676" spans="1:6" x14ac:dyDescent="0.25">
      <c r="A676" s="32" t="str">
        <f t="shared" si="32"/>
        <v>A</v>
      </c>
      <c r="B676" s="50" t="s">
        <v>267</v>
      </c>
      <c r="C676" s="51" t="s">
        <v>15</v>
      </c>
      <c r="D676" s="52">
        <v>60</v>
      </c>
      <c r="E676" s="52">
        <v>41.324940000000005</v>
      </c>
      <c r="F676" s="43">
        <f t="shared" si="33"/>
        <v>0.68874900000000006</v>
      </c>
    </row>
    <row r="677" spans="1:6" x14ac:dyDescent="0.25">
      <c r="A677" s="32" t="str">
        <f t="shared" si="32"/>
        <v>A</v>
      </c>
      <c r="B677" s="50" t="s">
        <v>267</v>
      </c>
      <c r="C677" s="51" t="s">
        <v>16</v>
      </c>
      <c r="D677" s="52">
        <v>20</v>
      </c>
      <c r="E677" s="52">
        <v>468.75562000000002</v>
      </c>
      <c r="F677" s="43">
        <f t="shared" si="33"/>
        <v>23.437781000000001</v>
      </c>
    </row>
    <row r="678" spans="1:6" x14ac:dyDescent="0.25">
      <c r="A678" s="32" t="str">
        <f t="shared" si="32"/>
        <v>A</v>
      </c>
      <c r="B678" s="47" t="s">
        <v>267</v>
      </c>
      <c r="C678" s="48" t="s">
        <v>17</v>
      </c>
      <c r="D678" s="49">
        <v>0</v>
      </c>
      <c r="E678" s="49">
        <v>104.96226</v>
      </c>
      <c r="F678" s="40" t="e">
        <f t="shared" si="33"/>
        <v>#DIV/0!</v>
      </c>
    </row>
    <row r="679" spans="1:6" ht="15.75" thickBot="1" x14ac:dyDescent="0.3">
      <c r="A679" s="32" t="str">
        <f t="shared" si="32"/>
        <v>A</v>
      </c>
      <c r="B679" s="44" t="s">
        <v>689</v>
      </c>
      <c r="C679" s="45" t="s">
        <v>690</v>
      </c>
      <c r="D679" s="46">
        <v>5247.18</v>
      </c>
      <c r="E679" s="46">
        <v>5184.3237399999998</v>
      </c>
      <c r="F679" s="36">
        <f t="shared" si="33"/>
        <v>0.98802094458356671</v>
      </c>
    </row>
    <row r="680" spans="1:6" ht="15.75" thickTop="1" x14ac:dyDescent="0.25">
      <c r="A680" s="32" t="str">
        <f t="shared" si="32"/>
        <v>A</v>
      </c>
      <c r="B680" s="47" t="s">
        <v>267</v>
      </c>
      <c r="C680" s="48" t="s">
        <v>10</v>
      </c>
      <c r="D680" s="49">
        <v>4754.3</v>
      </c>
      <c r="E680" s="49">
        <v>4691.4492700000001</v>
      </c>
      <c r="F680" s="40">
        <f t="shared" si="33"/>
        <v>0.98678023473487153</v>
      </c>
    </row>
    <row r="681" spans="1:6" x14ac:dyDescent="0.25">
      <c r="A681" s="32" t="str">
        <f t="shared" si="32"/>
        <v>A</v>
      </c>
      <c r="B681" s="50" t="s">
        <v>267</v>
      </c>
      <c r="C681" s="51" t="s">
        <v>11</v>
      </c>
      <c r="D681" s="52">
        <v>3295</v>
      </c>
      <c r="E681" s="52">
        <v>3289.1164700000004</v>
      </c>
      <c r="F681" s="43">
        <f t="shared" si="33"/>
        <v>0.99821440667678307</v>
      </c>
    </row>
    <row r="682" spans="1:6" x14ac:dyDescent="0.25">
      <c r="A682" s="32" t="str">
        <f t="shared" si="32"/>
        <v>A</v>
      </c>
      <c r="B682" s="50" t="s">
        <v>267</v>
      </c>
      <c r="C682" s="51" t="s">
        <v>12</v>
      </c>
      <c r="D682" s="52">
        <v>1308.9069999999999</v>
      </c>
      <c r="E682" s="52">
        <v>1269.4528400000002</v>
      </c>
      <c r="F682" s="43">
        <f t="shared" si="33"/>
        <v>0.96985717090671852</v>
      </c>
    </row>
    <row r="683" spans="1:6" x14ac:dyDescent="0.25">
      <c r="A683" s="32" t="str">
        <f t="shared" si="32"/>
        <v>A</v>
      </c>
      <c r="B683" s="50" t="s">
        <v>267</v>
      </c>
      <c r="C683" s="51" t="s">
        <v>2</v>
      </c>
      <c r="D683" s="52">
        <v>60</v>
      </c>
      <c r="E683" s="52">
        <v>47.48218</v>
      </c>
      <c r="F683" s="43">
        <f t="shared" si="33"/>
        <v>0.79136966666666664</v>
      </c>
    </row>
    <row r="684" spans="1:6" x14ac:dyDescent="0.25">
      <c r="A684" s="32" t="str">
        <f t="shared" si="32"/>
        <v>A</v>
      </c>
      <c r="B684" s="50" t="s">
        <v>267</v>
      </c>
      <c r="C684" s="51" t="s">
        <v>15</v>
      </c>
      <c r="D684" s="52">
        <v>77.5</v>
      </c>
      <c r="E684" s="52">
        <v>76.590350000000001</v>
      </c>
      <c r="F684" s="43">
        <f t="shared" si="33"/>
        <v>0.98826258064516126</v>
      </c>
    </row>
    <row r="685" spans="1:6" x14ac:dyDescent="0.25">
      <c r="A685" s="32" t="str">
        <f t="shared" si="32"/>
        <v>A</v>
      </c>
      <c r="B685" s="50" t="s">
        <v>267</v>
      </c>
      <c r="C685" s="51" t="s">
        <v>16</v>
      </c>
      <c r="D685" s="52">
        <v>12.893000000000001</v>
      </c>
      <c r="E685" s="52">
        <v>8.8074299999999983</v>
      </c>
      <c r="F685" s="43">
        <f t="shared" si="33"/>
        <v>0.68311719537733639</v>
      </c>
    </row>
    <row r="686" spans="1:6" x14ac:dyDescent="0.25">
      <c r="A686" s="32" t="str">
        <f t="shared" si="32"/>
        <v>A</v>
      </c>
      <c r="B686" s="47" t="s">
        <v>267</v>
      </c>
      <c r="C686" s="48" t="s">
        <v>17</v>
      </c>
      <c r="D686" s="49">
        <v>492.88</v>
      </c>
      <c r="E686" s="49">
        <v>492.87446999999997</v>
      </c>
      <c r="F686" s="40">
        <f t="shared" si="33"/>
        <v>0.99998878023048199</v>
      </c>
    </row>
    <row r="687" spans="1:6" ht="45.75" thickBot="1" x14ac:dyDescent="0.3">
      <c r="A687" s="32" t="str">
        <f t="shared" ref="A687:A708" si="34">IF(OR(D687&lt;&gt;0,E687&lt;&gt;0,),"A","B")</f>
        <v>A</v>
      </c>
      <c r="B687" s="44" t="s">
        <v>713</v>
      </c>
      <c r="C687" s="45" t="s">
        <v>714</v>
      </c>
      <c r="D687" s="46">
        <v>2665.15</v>
      </c>
      <c r="E687" s="46">
        <v>2621.3176600000002</v>
      </c>
      <c r="F687" s="36">
        <f t="shared" ref="F687:F708" si="35">E687/D687</f>
        <v>0.98355351856368312</v>
      </c>
    </row>
    <row r="688" spans="1:6" ht="15.75" thickTop="1" x14ac:dyDescent="0.25">
      <c r="A688" s="32" t="str">
        <f t="shared" si="34"/>
        <v>A</v>
      </c>
      <c r="B688" s="47" t="s">
        <v>267</v>
      </c>
      <c r="C688" s="48" t="s">
        <v>10</v>
      </c>
      <c r="D688" s="49">
        <v>2665</v>
      </c>
      <c r="E688" s="49">
        <v>2621.1676600000001</v>
      </c>
      <c r="F688" s="40">
        <f t="shared" si="35"/>
        <v>0.98355259287054408</v>
      </c>
    </row>
    <row r="689" spans="1:6" x14ac:dyDescent="0.25">
      <c r="A689" s="32" t="str">
        <f t="shared" si="34"/>
        <v>A</v>
      </c>
      <c r="B689" s="50" t="s">
        <v>267</v>
      </c>
      <c r="C689" s="51" t="s">
        <v>11</v>
      </c>
      <c r="D689" s="52">
        <v>2234</v>
      </c>
      <c r="E689" s="52">
        <v>2233.6468500000001</v>
      </c>
      <c r="F689" s="43">
        <f t="shared" si="35"/>
        <v>0.99984192032229191</v>
      </c>
    </row>
    <row r="690" spans="1:6" x14ac:dyDescent="0.25">
      <c r="A690" s="32" t="str">
        <f t="shared" si="34"/>
        <v>A</v>
      </c>
      <c r="B690" s="50" t="s">
        <v>267</v>
      </c>
      <c r="C690" s="51" t="s">
        <v>12</v>
      </c>
      <c r="D690" s="52">
        <v>369.5</v>
      </c>
      <c r="E690" s="52">
        <v>334.58983000000001</v>
      </c>
      <c r="F690" s="43">
        <f t="shared" si="35"/>
        <v>0.90552051420838975</v>
      </c>
    </row>
    <row r="691" spans="1:6" x14ac:dyDescent="0.25">
      <c r="A691" s="32" t="str">
        <f t="shared" si="34"/>
        <v>A</v>
      </c>
      <c r="B691" s="50" t="s">
        <v>267</v>
      </c>
      <c r="C691" s="51" t="s">
        <v>15</v>
      </c>
      <c r="D691" s="52">
        <v>52.5</v>
      </c>
      <c r="E691" s="52">
        <v>45.058300000000003</v>
      </c>
      <c r="F691" s="43">
        <f t="shared" si="35"/>
        <v>0.85825333333333342</v>
      </c>
    </row>
    <row r="692" spans="1:6" x14ac:dyDescent="0.25">
      <c r="A692" s="32" t="str">
        <f t="shared" si="34"/>
        <v>A</v>
      </c>
      <c r="B692" s="50" t="s">
        <v>267</v>
      </c>
      <c r="C692" s="51" t="s">
        <v>16</v>
      </c>
      <c r="D692" s="52">
        <v>9</v>
      </c>
      <c r="E692" s="52">
        <v>7.8726799999999999</v>
      </c>
      <c r="F692" s="43">
        <f t="shared" si="35"/>
        <v>0.8747422222222222</v>
      </c>
    </row>
    <row r="693" spans="1:6" x14ac:dyDescent="0.25">
      <c r="A693" s="32" t="str">
        <f t="shared" si="34"/>
        <v>A</v>
      </c>
      <c r="B693" s="47" t="s">
        <v>267</v>
      </c>
      <c r="C693" s="48" t="s">
        <v>17</v>
      </c>
      <c r="D693" s="49">
        <v>0.15</v>
      </c>
      <c r="E693" s="49">
        <v>0.15</v>
      </c>
      <c r="F693" s="40">
        <f t="shared" si="35"/>
        <v>1</v>
      </c>
    </row>
    <row r="694" spans="1:6" ht="30.75" thickBot="1" x14ac:dyDescent="0.3">
      <c r="A694" s="32" t="str">
        <f t="shared" si="34"/>
        <v>A</v>
      </c>
      <c r="B694" s="44" t="s">
        <v>715</v>
      </c>
      <c r="C694" s="45" t="s">
        <v>716</v>
      </c>
      <c r="D694" s="46">
        <v>1151.72</v>
      </c>
      <c r="E694" s="46">
        <v>1150.3098599999998</v>
      </c>
      <c r="F694" s="36">
        <f t="shared" si="35"/>
        <v>0.99877562254714669</v>
      </c>
    </row>
    <row r="695" spans="1:6" ht="15.75" thickTop="1" x14ac:dyDescent="0.25">
      <c r="A695" s="32" t="str">
        <f t="shared" si="34"/>
        <v>A</v>
      </c>
      <c r="B695" s="47" t="s">
        <v>267</v>
      </c>
      <c r="C695" s="48" t="s">
        <v>10</v>
      </c>
      <c r="D695" s="49">
        <v>1151.72</v>
      </c>
      <c r="E695" s="49">
        <v>1150.3098599999998</v>
      </c>
      <c r="F695" s="40">
        <f t="shared" si="35"/>
        <v>0.99877562254714669</v>
      </c>
    </row>
    <row r="696" spans="1:6" x14ac:dyDescent="0.25">
      <c r="A696" s="32" t="str">
        <f t="shared" si="34"/>
        <v>A</v>
      </c>
      <c r="B696" s="50" t="s">
        <v>267</v>
      </c>
      <c r="C696" s="51" t="s">
        <v>11</v>
      </c>
      <c r="D696" s="52">
        <v>801.22</v>
      </c>
      <c r="E696" s="52">
        <v>801.21231999999998</v>
      </c>
      <c r="F696" s="43">
        <f t="shared" si="35"/>
        <v>0.99999041461770788</v>
      </c>
    </row>
    <row r="697" spans="1:6" x14ac:dyDescent="0.25">
      <c r="A697" s="32" t="str">
        <f t="shared" si="34"/>
        <v>A</v>
      </c>
      <c r="B697" s="50" t="s">
        <v>267</v>
      </c>
      <c r="C697" s="51" t="s">
        <v>12</v>
      </c>
      <c r="D697" s="52">
        <v>315.08</v>
      </c>
      <c r="E697" s="52">
        <v>313.69653999999997</v>
      </c>
      <c r="F697" s="43">
        <f t="shared" si="35"/>
        <v>0.99560917862130249</v>
      </c>
    </row>
    <row r="698" spans="1:6" x14ac:dyDescent="0.25">
      <c r="A698" s="32" t="str">
        <f t="shared" si="34"/>
        <v>A</v>
      </c>
      <c r="B698" s="50" t="s">
        <v>267</v>
      </c>
      <c r="C698" s="51" t="s">
        <v>15</v>
      </c>
      <c r="D698" s="52">
        <v>25.08</v>
      </c>
      <c r="E698" s="52">
        <v>25.077650000000002</v>
      </c>
      <c r="F698" s="43">
        <f t="shared" si="35"/>
        <v>0.99990629984051049</v>
      </c>
    </row>
    <row r="699" spans="1:6" x14ac:dyDescent="0.25">
      <c r="A699" s="32" t="str">
        <f t="shared" si="34"/>
        <v>A</v>
      </c>
      <c r="B699" s="50" t="s">
        <v>267</v>
      </c>
      <c r="C699" s="51" t="s">
        <v>16</v>
      </c>
      <c r="D699" s="52">
        <v>10.34</v>
      </c>
      <c r="E699" s="52">
        <v>10.32335</v>
      </c>
      <c r="F699" s="43">
        <f t="shared" si="35"/>
        <v>0.99838974854932294</v>
      </c>
    </row>
    <row r="700" spans="1:6" ht="30.75" thickBot="1" x14ac:dyDescent="0.3">
      <c r="A700" s="32" t="str">
        <f t="shared" si="34"/>
        <v>A</v>
      </c>
      <c r="B700" s="44" t="s">
        <v>717</v>
      </c>
      <c r="C700" s="45" t="s">
        <v>718</v>
      </c>
      <c r="D700" s="46">
        <v>1630</v>
      </c>
      <c r="E700" s="46">
        <v>1590.40273</v>
      </c>
      <c r="F700" s="36">
        <f t="shared" si="35"/>
        <v>0.97570719631901837</v>
      </c>
    </row>
    <row r="701" spans="1:6" ht="15.75" thickTop="1" x14ac:dyDescent="0.25">
      <c r="A701" s="32" t="str">
        <f t="shared" si="34"/>
        <v>A</v>
      </c>
      <c r="B701" s="47" t="s">
        <v>267</v>
      </c>
      <c r="C701" s="48" t="s">
        <v>10</v>
      </c>
      <c r="D701" s="49">
        <v>1630</v>
      </c>
      <c r="E701" s="49">
        <v>1590.40273</v>
      </c>
      <c r="F701" s="40">
        <f t="shared" si="35"/>
        <v>0.97570719631901837</v>
      </c>
    </row>
    <row r="702" spans="1:6" x14ac:dyDescent="0.25">
      <c r="A702" s="32" t="str">
        <f t="shared" si="34"/>
        <v>A</v>
      </c>
      <c r="B702" s="50" t="s">
        <v>267</v>
      </c>
      <c r="C702" s="51" t="s">
        <v>11</v>
      </c>
      <c r="D702" s="52">
        <v>1057.5</v>
      </c>
      <c r="E702" s="52">
        <v>1044.2537</v>
      </c>
      <c r="F702" s="43">
        <f t="shared" si="35"/>
        <v>0.98747394799054367</v>
      </c>
    </row>
    <row r="703" spans="1:6" x14ac:dyDescent="0.25">
      <c r="A703" s="32" t="str">
        <f t="shared" si="34"/>
        <v>A</v>
      </c>
      <c r="B703" s="50" t="s">
        <v>267</v>
      </c>
      <c r="C703" s="51" t="s">
        <v>12</v>
      </c>
      <c r="D703" s="52">
        <v>540</v>
      </c>
      <c r="E703" s="52">
        <v>519.56901000000005</v>
      </c>
      <c r="F703" s="43">
        <f t="shared" si="35"/>
        <v>0.96216483333333347</v>
      </c>
    </row>
    <row r="704" spans="1:6" x14ac:dyDescent="0.25">
      <c r="A704" s="32" t="str">
        <f t="shared" si="34"/>
        <v>A</v>
      </c>
      <c r="B704" s="50" t="s">
        <v>267</v>
      </c>
      <c r="C704" s="51" t="s">
        <v>15</v>
      </c>
      <c r="D704" s="52">
        <v>20</v>
      </c>
      <c r="E704" s="52">
        <v>17.809339999999999</v>
      </c>
      <c r="F704" s="43">
        <f t="shared" si="35"/>
        <v>0.8904669999999999</v>
      </c>
    </row>
    <row r="705" spans="1:6" x14ac:dyDescent="0.25">
      <c r="A705" s="32" t="str">
        <f t="shared" si="34"/>
        <v>A</v>
      </c>
      <c r="B705" s="50" t="s">
        <v>267</v>
      </c>
      <c r="C705" s="51" t="s">
        <v>16</v>
      </c>
      <c r="D705" s="52">
        <v>12.5</v>
      </c>
      <c r="E705" s="52">
        <v>8.7706800000000005</v>
      </c>
      <c r="F705" s="43">
        <f t="shared" si="35"/>
        <v>0.70165440000000001</v>
      </c>
    </row>
    <row r="706" spans="1:6" ht="15.75" thickBot="1" x14ac:dyDescent="0.3">
      <c r="A706" s="32" t="str">
        <f t="shared" si="34"/>
        <v>A</v>
      </c>
      <c r="B706" s="44" t="s">
        <v>719</v>
      </c>
      <c r="C706" s="45" t="s">
        <v>720</v>
      </c>
      <c r="D706" s="46">
        <v>145.91</v>
      </c>
      <c r="E706" s="46">
        <v>143.93141</v>
      </c>
      <c r="F706" s="36">
        <f t="shared" si="35"/>
        <v>0.98643965458159144</v>
      </c>
    </row>
    <row r="707" spans="1:6" ht="15.75" thickTop="1" x14ac:dyDescent="0.25">
      <c r="A707" s="32" t="str">
        <f t="shared" si="34"/>
        <v>A</v>
      </c>
      <c r="B707" s="47" t="s">
        <v>267</v>
      </c>
      <c r="C707" s="48" t="s">
        <v>10</v>
      </c>
      <c r="D707" s="49">
        <v>144.88</v>
      </c>
      <c r="E707" s="49">
        <v>142.90141</v>
      </c>
      <c r="F707" s="40">
        <f t="shared" si="35"/>
        <v>0.98634324958586417</v>
      </c>
    </row>
    <row r="708" spans="1:6" x14ac:dyDescent="0.25">
      <c r="A708" s="32" t="str">
        <f t="shared" si="34"/>
        <v>A</v>
      </c>
      <c r="B708" s="50" t="s">
        <v>267</v>
      </c>
      <c r="C708" s="51" t="s">
        <v>11</v>
      </c>
      <c r="D708" s="52">
        <v>106.91</v>
      </c>
      <c r="E708" s="52">
        <v>106.90363000000001</v>
      </c>
      <c r="F708" s="43">
        <f t="shared" si="35"/>
        <v>0.99994041717332349</v>
      </c>
    </row>
    <row r="709" spans="1:6" x14ac:dyDescent="0.25">
      <c r="A709" s="32" t="str">
        <f t="shared" ref="A709:A752" si="36">IF(OR(D709&lt;&gt;0,E709&lt;&gt;0,),"A","B")</f>
        <v>A</v>
      </c>
      <c r="B709" s="50" t="s">
        <v>267</v>
      </c>
      <c r="C709" s="51" t="s">
        <v>12</v>
      </c>
      <c r="D709" s="52">
        <v>29.45</v>
      </c>
      <c r="E709" s="52">
        <v>27.894130000000001</v>
      </c>
      <c r="F709" s="43">
        <f t="shared" ref="F709:F752" si="37">E709/D709</f>
        <v>0.94716910016977929</v>
      </c>
    </row>
    <row r="710" spans="1:6" x14ac:dyDescent="0.25">
      <c r="A710" s="32" t="str">
        <f t="shared" si="36"/>
        <v>A</v>
      </c>
      <c r="B710" s="50" t="s">
        <v>267</v>
      </c>
      <c r="C710" s="51" t="s">
        <v>15</v>
      </c>
      <c r="D710" s="52">
        <v>6.27</v>
      </c>
      <c r="E710" s="52">
        <v>6.2662800000000001</v>
      </c>
      <c r="F710" s="43">
        <f t="shared" si="37"/>
        <v>0.99940669856459341</v>
      </c>
    </row>
    <row r="711" spans="1:6" x14ac:dyDescent="0.25">
      <c r="A711" s="32" t="str">
        <f t="shared" si="36"/>
        <v>A</v>
      </c>
      <c r="B711" s="50" t="s">
        <v>267</v>
      </c>
      <c r="C711" s="51" t="s">
        <v>16</v>
      </c>
      <c r="D711" s="52">
        <v>2.25</v>
      </c>
      <c r="E711" s="52">
        <v>1.8373699999999999</v>
      </c>
      <c r="F711" s="43">
        <f t="shared" si="37"/>
        <v>0.81660888888888883</v>
      </c>
    </row>
    <row r="712" spans="1:6" x14ac:dyDescent="0.25">
      <c r="A712" s="32" t="str">
        <f t="shared" si="36"/>
        <v>A</v>
      </c>
      <c r="B712" s="47" t="s">
        <v>267</v>
      </c>
      <c r="C712" s="48" t="s">
        <v>17</v>
      </c>
      <c r="D712" s="49">
        <v>1.03</v>
      </c>
      <c r="E712" s="49">
        <v>1.03</v>
      </c>
      <c r="F712" s="40">
        <f t="shared" si="37"/>
        <v>1</v>
      </c>
    </row>
    <row r="713" spans="1:6" ht="15.75" thickBot="1" x14ac:dyDescent="0.3">
      <c r="A713" s="32" t="str">
        <f t="shared" si="36"/>
        <v>A</v>
      </c>
      <c r="B713" s="44" t="s">
        <v>721</v>
      </c>
      <c r="C713" s="45" t="s">
        <v>722</v>
      </c>
      <c r="D713" s="46">
        <v>804.65</v>
      </c>
      <c r="E713" s="46">
        <v>784.70766000000003</v>
      </c>
      <c r="F713" s="36">
        <f t="shared" si="37"/>
        <v>0.97521613123718398</v>
      </c>
    </row>
    <row r="714" spans="1:6" ht="15.75" thickTop="1" x14ac:dyDescent="0.25">
      <c r="A714" s="32" t="str">
        <f t="shared" si="36"/>
        <v>A</v>
      </c>
      <c r="B714" s="47" t="s">
        <v>267</v>
      </c>
      <c r="C714" s="48" t="s">
        <v>10</v>
      </c>
      <c r="D714" s="49">
        <v>804.65</v>
      </c>
      <c r="E714" s="49">
        <v>784.70766000000003</v>
      </c>
      <c r="F714" s="40">
        <f t="shared" si="37"/>
        <v>0.97521613123718398</v>
      </c>
    </row>
    <row r="715" spans="1:6" x14ac:dyDescent="0.25">
      <c r="A715" s="32" t="str">
        <f t="shared" si="36"/>
        <v>A</v>
      </c>
      <c r="B715" s="50" t="s">
        <v>267</v>
      </c>
      <c r="C715" s="51" t="s">
        <v>11</v>
      </c>
      <c r="D715" s="52">
        <v>653.70000000000005</v>
      </c>
      <c r="E715" s="52">
        <v>653.68521999999996</v>
      </c>
      <c r="F715" s="43">
        <f t="shared" si="37"/>
        <v>0.99997739024017118</v>
      </c>
    </row>
    <row r="716" spans="1:6" x14ac:dyDescent="0.25">
      <c r="A716" s="32" t="str">
        <f t="shared" si="36"/>
        <v>A</v>
      </c>
      <c r="B716" s="50" t="s">
        <v>267</v>
      </c>
      <c r="C716" s="51" t="s">
        <v>12</v>
      </c>
      <c r="D716" s="52">
        <v>133.44999999999999</v>
      </c>
      <c r="E716" s="52">
        <v>114.47964</v>
      </c>
      <c r="F716" s="43">
        <f t="shared" si="37"/>
        <v>0.85784668415136767</v>
      </c>
    </row>
    <row r="717" spans="1:6" x14ac:dyDescent="0.25">
      <c r="A717" s="32" t="str">
        <f t="shared" si="36"/>
        <v>A</v>
      </c>
      <c r="B717" s="50" t="s">
        <v>267</v>
      </c>
      <c r="C717" s="51" t="s">
        <v>15</v>
      </c>
      <c r="D717" s="52">
        <v>12.5</v>
      </c>
      <c r="E717" s="52">
        <v>12.426399999999999</v>
      </c>
      <c r="F717" s="43">
        <f t="shared" si="37"/>
        <v>0.99411199999999988</v>
      </c>
    </row>
    <row r="718" spans="1:6" x14ac:dyDescent="0.25">
      <c r="A718" s="32" t="str">
        <f t="shared" si="36"/>
        <v>A</v>
      </c>
      <c r="B718" s="50" t="s">
        <v>267</v>
      </c>
      <c r="C718" s="51" t="s">
        <v>16</v>
      </c>
      <c r="D718" s="52">
        <v>5</v>
      </c>
      <c r="E718" s="52">
        <v>4.1163999999999996</v>
      </c>
      <c r="F718" s="43">
        <f t="shared" si="37"/>
        <v>0.8232799999999999</v>
      </c>
    </row>
    <row r="719" spans="1:6" ht="30.75" thickBot="1" x14ac:dyDescent="0.3">
      <c r="A719" s="32" t="str">
        <f t="shared" si="36"/>
        <v>A</v>
      </c>
      <c r="B719" s="44" t="s">
        <v>723</v>
      </c>
      <c r="C719" s="45" t="s">
        <v>724</v>
      </c>
      <c r="D719" s="46">
        <v>2222.7600000000002</v>
      </c>
      <c r="E719" s="46">
        <v>2222.1855300000002</v>
      </c>
      <c r="F719" s="36">
        <f t="shared" si="37"/>
        <v>0.99974155104464724</v>
      </c>
    </row>
    <row r="720" spans="1:6" ht="15.75" thickTop="1" x14ac:dyDescent="0.25">
      <c r="A720" s="32" t="str">
        <f t="shared" si="36"/>
        <v>A</v>
      </c>
      <c r="B720" s="47" t="s">
        <v>267</v>
      </c>
      <c r="C720" s="48" t="s">
        <v>10</v>
      </c>
      <c r="D720" s="49">
        <v>2090.3000000000002</v>
      </c>
      <c r="E720" s="49">
        <v>2089.7285299999999</v>
      </c>
      <c r="F720" s="40">
        <f t="shared" si="37"/>
        <v>0.99972660862077201</v>
      </c>
    </row>
    <row r="721" spans="1:6" x14ac:dyDescent="0.25">
      <c r="A721" s="32" t="str">
        <f t="shared" si="36"/>
        <v>A</v>
      </c>
      <c r="B721" s="50" t="s">
        <v>267</v>
      </c>
      <c r="C721" s="51" t="s">
        <v>11</v>
      </c>
      <c r="D721" s="52">
        <v>427.45</v>
      </c>
      <c r="E721" s="52">
        <v>427.44277</v>
      </c>
      <c r="F721" s="43">
        <f t="shared" si="37"/>
        <v>0.99998308574102235</v>
      </c>
    </row>
    <row r="722" spans="1:6" x14ac:dyDescent="0.25">
      <c r="A722" s="32" t="str">
        <f t="shared" si="36"/>
        <v>A</v>
      </c>
      <c r="B722" s="50" t="s">
        <v>267</v>
      </c>
      <c r="C722" s="51" t="s">
        <v>12</v>
      </c>
      <c r="D722" s="52">
        <v>1619.58</v>
      </c>
      <c r="E722" s="52">
        <v>1619.35223</v>
      </c>
      <c r="F722" s="43">
        <f t="shared" si="37"/>
        <v>0.99985936477358328</v>
      </c>
    </row>
    <row r="723" spans="1:6" x14ac:dyDescent="0.25">
      <c r="A723" s="32" t="str">
        <f t="shared" si="36"/>
        <v>A</v>
      </c>
      <c r="B723" s="50" t="s">
        <v>267</v>
      </c>
      <c r="C723" s="51" t="s">
        <v>15</v>
      </c>
      <c r="D723" s="52">
        <v>42.5</v>
      </c>
      <c r="E723" s="52">
        <v>42.163599999999995</v>
      </c>
      <c r="F723" s="43">
        <f t="shared" si="37"/>
        <v>0.99208470588235287</v>
      </c>
    </row>
    <row r="724" spans="1:6" x14ac:dyDescent="0.25">
      <c r="A724" s="32" t="str">
        <f t="shared" si="36"/>
        <v>A</v>
      </c>
      <c r="B724" s="50" t="s">
        <v>267</v>
      </c>
      <c r="C724" s="51" t="s">
        <v>16</v>
      </c>
      <c r="D724" s="52">
        <v>0.77</v>
      </c>
      <c r="E724" s="52">
        <v>0.76993</v>
      </c>
      <c r="F724" s="43">
        <f t="shared" si="37"/>
        <v>0.99990909090909086</v>
      </c>
    </row>
    <row r="725" spans="1:6" x14ac:dyDescent="0.25">
      <c r="A725" s="32" t="str">
        <f t="shared" si="36"/>
        <v>A</v>
      </c>
      <c r="B725" s="47" t="s">
        <v>267</v>
      </c>
      <c r="C725" s="48" t="s">
        <v>17</v>
      </c>
      <c r="D725" s="49">
        <v>132.46</v>
      </c>
      <c r="E725" s="49">
        <v>132.45699999999999</v>
      </c>
      <c r="F725" s="40">
        <f t="shared" si="37"/>
        <v>0.99997735165332924</v>
      </c>
    </row>
    <row r="726" spans="1:6" ht="30.75" thickBot="1" x14ac:dyDescent="0.3">
      <c r="A726" s="32" t="str">
        <f t="shared" si="36"/>
        <v>A</v>
      </c>
      <c r="B726" s="44" t="s">
        <v>725</v>
      </c>
      <c r="C726" s="45" t="s">
        <v>724</v>
      </c>
      <c r="D726" s="46">
        <v>2222.7600000000002</v>
      </c>
      <c r="E726" s="46">
        <v>2222.1855300000002</v>
      </c>
      <c r="F726" s="36">
        <f t="shared" si="37"/>
        <v>0.99974155104464724</v>
      </c>
    </row>
    <row r="727" spans="1:6" ht="15.75" thickTop="1" x14ac:dyDescent="0.25">
      <c r="A727" s="32" t="str">
        <f t="shared" si="36"/>
        <v>A</v>
      </c>
      <c r="B727" s="47" t="s">
        <v>267</v>
      </c>
      <c r="C727" s="48" t="s">
        <v>10</v>
      </c>
      <c r="D727" s="49">
        <v>2090.3000000000002</v>
      </c>
      <c r="E727" s="49">
        <v>2089.7285299999999</v>
      </c>
      <c r="F727" s="40">
        <f t="shared" si="37"/>
        <v>0.99972660862077201</v>
      </c>
    </row>
    <row r="728" spans="1:6" x14ac:dyDescent="0.25">
      <c r="A728" s="32" t="str">
        <f t="shared" si="36"/>
        <v>A</v>
      </c>
      <c r="B728" s="50" t="s">
        <v>267</v>
      </c>
      <c r="C728" s="51" t="s">
        <v>11</v>
      </c>
      <c r="D728" s="52">
        <v>427.45</v>
      </c>
      <c r="E728" s="52">
        <v>427.44277</v>
      </c>
      <c r="F728" s="43">
        <f t="shared" si="37"/>
        <v>0.99998308574102235</v>
      </c>
    </row>
    <row r="729" spans="1:6" x14ac:dyDescent="0.25">
      <c r="A729" s="32" t="str">
        <f t="shared" si="36"/>
        <v>A</v>
      </c>
      <c r="B729" s="50" t="s">
        <v>267</v>
      </c>
      <c r="C729" s="51" t="s">
        <v>12</v>
      </c>
      <c r="D729" s="52">
        <v>1619.58</v>
      </c>
      <c r="E729" s="52">
        <v>1619.35223</v>
      </c>
      <c r="F729" s="43">
        <f t="shared" si="37"/>
        <v>0.99985936477358328</v>
      </c>
    </row>
    <row r="730" spans="1:6" x14ac:dyDescent="0.25">
      <c r="A730" s="32" t="str">
        <f t="shared" si="36"/>
        <v>A</v>
      </c>
      <c r="B730" s="50" t="s">
        <v>267</v>
      </c>
      <c r="C730" s="51" t="s">
        <v>15</v>
      </c>
      <c r="D730" s="52">
        <v>42.5</v>
      </c>
      <c r="E730" s="52">
        <v>42.163599999999995</v>
      </c>
      <c r="F730" s="43">
        <f t="shared" si="37"/>
        <v>0.99208470588235287</v>
      </c>
    </row>
    <row r="731" spans="1:6" x14ac:dyDescent="0.25">
      <c r="A731" s="32" t="str">
        <f t="shared" si="36"/>
        <v>A</v>
      </c>
      <c r="B731" s="50" t="s">
        <v>267</v>
      </c>
      <c r="C731" s="51" t="s">
        <v>16</v>
      </c>
      <c r="D731" s="52">
        <v>0.77</v>
      </c>
      <c r="E731" s="52">
        <v>0.76993</v>
      </c>
      <c r="F731" s="43">
        <f t="shared" si="37"/>
        <v>0.99990909090909086</v>
      </c>
    </row>
    <row r="732" spans="1:6" x14ac:dyDescent="0.25">
      <c r="A732" s="32" t="str">
        <f t="shared" si="36"/>
        <v>A</v>
      </c>
      <c r="B732" s="47" t="s">
        <v>267</v>
      </c>
      <c r="C732" s="48" t="s">
        <v>17</v>
      </c>
      <c r="D732" s="49">
        <v>132.46</v>
      </c>
      <c r="E732" s="49">
        <v>132.45699999999999</v>
      </c>
      <c r="F732" s="40">
        <f t="shared" si="37"/>
        <v>0.99997735165332924</v>
      </c>
    </row>
    <row r="733" spans="1:6" ht="30.75" thickBot="1" x14ac:dyDescent="0.3">
      <c r="A733" s="32" t="str">
        <f t="shared" si="36"/>
        <v>A</v>
      </c>
      <c r="B733" s="44" t="s">
        <v>726</v>
      </c>
      <c r="C733" s="45" t="s">
        <v>727</v>
      </c>
      <c r="D733" s="46">
        <v>203.6</v>
      </c>
      <c r="E733" s="46">
        <v>177.31301000000002</v>
      </c>
      <c r="F733" s="36">
        <f t="shared" si="37"/>
        <v>0.87088904715127713</v>
      </c>
    </row>
    <row r="734" spans="1:6" ht="15.75" thickTop="1" x14ac:dyDescent="0.25">
      <c r="A734" s="32" t="str">
        <f t="shared" si="36"/>
        <v>A</v>
      </c>
      <c r="B734" s="47" t="s">
        <v>267</v>
      </c>
      <c r="C734" s="48" t="s">
        <v>10</v>
      </c>
      <c r="D734" s="49">
        <v>203.6</v>
      </c>
      <c r="E734" s="49">
        <v>177.31301000000002</v>
      </c>
      <c r="F734" s="40">
        <f t="shared" si="37"/>
        <v>0.87088904715127713</v>
      </c>
    </row>
    <row r="735" spans="1:6" x14ac:dyDescent="0.25">
      <c r="A735" s="32" t="str">
        <f t="shared" si="36"/>
        <v>A</v>
      </c>
      <c r="B735" s="50" t="s">
        <v>267</v>
      </c>
      <c r="C735" s="51" t="s">
        <v>11</v>
      </c>
      <c r="D735" s="52">
        <v>146.25</v>
      </c>
      <c r="E735" s="52">
        <v>129.54459</v>
      </c>
      <c r="F735" s="43">
        <f t="shared" si="37"/>
        <v>0.88577497435897434</v>
      </c>
    </row>
    <row r="736" spans="1:6" x14ac:dyDescent="0.25">
      <c r="A736" s="32" t="str">
        <f t="shared" si="36"/>
        <v>A</v>
      </c>
      <c r="B736" s="50" t="s">
        <v>267</v>
      </c>
      <c r="C736" s="51" t="s">
        <v>12</v>
      </c>
      <c r="D736" s="52">
        <v>54.35</v>
      </c>
      <c r="E736" s="52">
        <v>45.443510000000003</v>
      </c>
      <c r="F736" s="43">
        <f t="shared" si="37"/>
        <v>0.83612713891444346</v>
      </c>
    </row>
    <row r="737" spans="1:6" x14ac:dyDescent="0.25">
      <c r="A737" s="32" t="str">
        <f t="shared" si="36"/>
        <v>A</v>
      </c>
      <c r="B737" s="50" t="s">
        <v>267</v>
      </c>
      <c r="C737" s="51" t="s">
        <v>15</v>
      </c>
      <c r="D737" s="52">
        <v>3</v>
      </c>
      <c r="E737" s="52">
        <v>2.32491</v>
      </c>
      <c r="F737" s="43">
        <f t="shared" si="37"/>
        <v>0.77497000000000005</v>
      </c>
    </row>
    <row r="738" spans="1:6" ht="15.75" thickBot="1" x14ac:dyDescent="0.3">
      <c r="A738" s="32" t="str">
        <f t="shared" si="36"/>
        <v>A</v>
      </c>
      <c r="B738" s="44" t="s">
        <v>728</v>
      </c>
      <c r="C738" s="45" t="s">
        <v>729</v>
      </c>
      <c r="D738" s="46">
        <v>1389696.2</v>
      </c>
      <c r="E738" s="46">
        <v>1387875.8936299998</v>
      </c>
      <c r="F738" s="36">
        <f t="shared" si="37"/>
        <v>0.9986901407876051</v>
      </c>
    </row>
    <row r="739" spans="1:6" ht="15.75" thickTop="1" x14ac:dyDescent="0.25">
      <c r="A739" s="32" t="str">
        <f t="shared" si="36"/>
        <v>A</v>
      </c>
      <c r="B739" s="47" t="s">
        <v>267</v>
      </c>
      <c r="C739" s="48" t="s">
        <v>10</v>
      </c>
      <c r="D739" s="49">
        <v>1389696.2</v>
      </c>
      <c r="E739" s="49">
        <v>1387875.8936299998</v>
      </c>
      <c r="F739" s="40">
        <f t="shared" si="37"/>
        <v>0.9986901407876051</v>
      </c>
    </row>
    <row r="740" spans="1:6" x14ac:dyDescent="0.25">
      <c r="A740" s="32" t="str">
        <f t="shared" si="36"/>
        <v>A</v>
      </c>
      <c r="B740" s="50" t="s">
        <v>267</v>
      </c>
      <c r="C740" s="51" t="s">
        <v>12</v>
      </c>
      <c r="D740" s="52">
        <v>7708.24</v>
      </c>
      <c r="E740" s="52">
        <v>7487.4889700000003</v>
      </c>
      <c r="F740" s="43">
        <f t="shared" si="37"/>
        <v>0.97136168178468763</v>
      </c>
    </row>
    <row r="741" spans="1:6" x14ac:dyDescent="0.25">
      <c r="A741" s="32" t="str">
        <f t="shared" si="36"/>
        <v>A</v>
      </c>
      <c r="B741" s="50" t="s">
        <v>267</v>
      </c>
      <c r="C741" s="51" t="s">
        <v>15</v>
      </c>
      <c r="D741" s="52">
        <v>1380392.06</v>
      </c>
      <c r="E741" s="52">
        <v>1379282.2524100002</v>
      </c>
      <c r="F741" s="43">
        <f t="shared" si="37"/>
        <v>0.99919602001332875</v>
      </c>
    </row>
    <row r="742" spans="1:6" x14ac:dyDescent="0.25">
      <c r="A742" s="32" t="str">
        <f t="shared" si="36"/>
        <v>A</v>
      </c>
      <c r="B742" s="50" t="s">
        <v>267</v>
      </c>
      <c r="C742" s="51" t="s">
        <v>16</v>
      </c>
      <c r="D742" s="52">
        <v>1595.9</v>
      </c>
      <c r="E742" s="52">
        <v>1106.1522500000001</v>
      </c>
      <c r="F742" s="43">
        <f t="shared" si="37"/>
        <v>0.69312127952879254</v>
      </c>
    </row>
    <row r="743" spans="1:6" ht="15.75" thickBot="1" x14ac:dyDescent="0.3">
      <c r="A743" s="32" t="str">
        <f t="shared" si="36"/>
        <v>A</v>
      </c>
      <c r="B743" s="44" t="s">
        <v>730</v>
      </c>
      <c r="C743" s="45" t="s">
        <v>731</v>
      </c>
      <c r="D743" s="46">
        <v>971671.73</v>
      </c>
      <c r="E743" s="46">
        <v>971490.70736</v>
      </c>
      <c r="F743" s="36">
        <f t="shared" si="37"/>
        <v>0.9998136997975644</v>
      </c>
    </row>
    <row r="744" spans="1:6" ht="15.75" thickTop="1" x14ac:dyDescent="0.25">
      <c r="A744" s="32" t="str">
        <f t="shared" si="36"/>
        <v>A</v>
      </c>
      <c r="B744" s="47" t="s">
        <v>267</v>
      </c>
      <c r="C744" s="48" t="s">
        <v>10</v>
      </c>
      <c r="D744" s="49">
        <v>971671.73</v>
      </c>
      <c r="E744" s="49">
        <v>971490.70736</v>
      </c>
      <c r="F744" s="40">
        <f t="shared" si="37"/>
        <v>0.9998136997975644</v>
      </c>
    </row>
    <row r="745" spans="1:6" x14ac:dyDescent="0.25">
      <c r="A745" s="32" t="str">
        <f t="shared" si="36"/>
        <v>A</v>
      </c>
      <c r="B745" s="50" t="s">
        <v>267</v>
      </c>
      <c r="C745" s="51" t="s">
        <v>12</v>
      </c>
      <c r="D745" s="52">
        <v>3750</v>
      </c>
      <c r="E745" s="52">
        <v>3750</v>
      </c>
      <c r="F745" s="43">
        <f t="shared" si="37"/>
        <v>1</v>
      </c>
    </row>
    <row r="746" spans="1:6" x14ac:dyDescent="0.25">
      <c r="A746" s="32" t="str">
        <f t="shared" si="36"/>
        <v>A</v>
      </c>
      <c r="B746" s="50" t="s">
        <v>267</v>
      </c>
      <c r="C746" s="51" t="s">
        <v>15</v>
      </c>
      <c r="D746" s="52">
        <v>967867.96</v>
      </c>
      <c r="E746" s="52">
        <v>967687.79334000009</v>
      </c>
      <c r="F746" s="43">
        <f t="shared" si="37"/>
        <v>0.99981385202584883</v>
      </c>
    </row>
    <row r="747" spans="1:6" x14ac:dyDescent="0.25">
      <c r="A747" s="32" t="str">
        <f t="shared" si="36"/>
        <v>A</v>
      </c>
      <c r="B747" s="50" t="s">
        <v>267</v>
      </c>
      <c r="C747" s="51" t="s">
        <v>16</v>
      </c>
      <c r="D747" s="52">
        <v>53.77</v>
      </c>
      <c r="E747" s="52">
        <v>52.914019999999994</v>
      </c>
      <c r="F747" s="43">
        <f t="shared" si="37"/>
        <v>0.98408071415287313</v>
      </c>
    </row>
    <row r="748" spans="1:6" ht="30.75" thickBot="1" x14ac:dyDescent="0.3">
      <c r="A748" s="32" t="str">
        <f t="shared" si="36"/>
        <v>A</v>
      </c>
      <c r="B748" s="44" t="s">
        <v>732</v>
      </c>
      <c r="C748" s="45" t="s">
        <v>733</v>
      </c>
      <c r="D748" s="46">
        <v>371455.58</v>
      </c>
      <c r="E748" s="46">
        <v>371368.11639000004</v>
      </c>
      <c r="F748" s="36">
        <f t="shared" si="37"/>
        <v>0.99976453817169741</v>
      </c>
    </row>
    <row r="749" spans="1:6" ht="15.75" thickTop="1" x14ac:dyDescent="0.25">
      <c r="A749" s="32" t="str">
        <f t="shared" si="36"/>
        <v>A</v>
      </c>
      <c r="B749" s="47" t="s">
        <v>267</v>
      </c>
      <c r="C749" s="48" t="s">
        <v>10</v>
      </c>
      <c r="D749" s="49">
        <v>371455.58</v>
      </c>
      <c r="E749" s="49">
        <v>371368.11639000004</v>
      </c>
      <c r="F749" s="40">
        <f t="shared" si="37"/>
        <v>0.99976453817169741</v>
      </c>
    </row>
    <row r="750" spans="1:6" x14ac:dyDescent="0.25">
      <c r="A750" s="32" t="str">
        <f t="shared" si="36"/>
        <v>A</v>
      </c>
      <c r="B750" s="50" t="s">
        <v>267</v>
      </c>
      <c r="C750" s="51" t="s">
        <v>12</v>
      </c>
      <c r="D750" s="52">
        <v>1235.24</v>
      </c>
      <c r="E750" s="52">
        <v>1201.1883300000002</v>
      </c>
      <c r="F750" s="43">
        <f t="shared" si="37"/>
        <v>0.97243315469058655</v>
      </c>
    </row>
    <row r="751" spans="1:6" x14ac:dyDescent="0.25">
      <c r="A751" s="32" t="str">
        <f t="shared" si="36"/>
        <v>A</v>
      </c>
      <c r="B751" s="50" t="s">
        <v>267</v>
      </c>
      <c r="C751" s="51" t="s">
        <v>15</v>
      </c>
      <c r="D751" s="52">
        <v>370205.96</v>
      </c>
      <c r="E751" s="52">
        <v>370161.54806</v>
      </c>
      <c r="F751" s="43">
        <f t="shared" si="37"/>
        <v>0.9998800345083585</v>
      </c>
    </row>
    <row r="752" spans="1:6" x14ac:dyDescent="0.25">
      <c r="A752" s="32" t="str">
        <f t="shared" si="36"/>
        <v>A</v>
      </c>
      <c r="B752" s="50" t="s">
        <v>267</v>
      </c>
      <c r="C752" s="51" t="s">
        <v>16</v>
      </c>
      <c r="D752" s="52">
        <v>14.38</v>
      </c>
      <c r="E752" s="52">
        <v>5.38</v>
      </c>
      <c r="F752" s="43">
        <f t="shared" si="37"/>
        <v>0.37413073713490957</v>
      </c>
    </row>
    <row r="753" spans="1:6" ht="15.75" thickBot="1" x14ac:dyDescent="0.3">
      <c r="A753" s="32" t="str">
        <f t="shared" ref="A753:A757" si="38">IF(OR(D753&lt;&gt;0,E753&lt;&gt;0,),"A","B")</f>
        <v>A</v>
      </c>
      <c r="B753" s="44" t="s">
        <v>752</v>
      </c>
      <c r="C753" s="45" t="s">
        <v>753</v>
      </c>
      <c r="D753" s="46">
        <v>18678.900000000001</v>
      </c>
      <c r="E753" s="46">
        <v>17250.520049999999</v>
      </c>
      <c r="F753" s="36">
        <f t="shared" ref="F753:F757" si="39">E753/D753</f>
        <v>0.92352976085315508</v>
      </c>
    </row>
    <row r="754" spans="1:6" ht="15.75" thickTop="1" x14ac:dyDescent="0.25">
      <c r="A754" s="32" t="str">
        <f t="shared" si="38"/>
        <v>A</v>
      </c>
      <c r="B754" s="47" t="s">
        <v>267</v>
      </c>
      <c r="C754" s="48" t="s">
        <v>10</v>
      </c>
      <c r="D754" s="49">
        <v>18678.900000000001</v>
      </c>
      <c r="E754" s="49">
        <v>17250.520049999999</v>
      </c>
      <c r="F754" s="40">
        <f t="shared" si="39"/>
        <v>0.92352976085315508</v>
      </c>
    </row>
    <row r="755" spans="1:6" x14ac:dyDescent="0.25">
      <c r="A755" s="32" t="str">
        <f t="shared" si="38"/>
        <v>A</v>
      </c>
      <c r="B755" s="50" t="s">
        <v>267</v>
      </c>
      <c r="C755" s="51" t="s">
        <v>12</v>
      </c>
      <c r="D755" s="52">
        <v>651.5</v>
      </c>
      <c r="E755" s="52">
        <v>581.50947999999994</v>
      </c>
      <c r="F755" s="43">
        <f t="shared" si="39"/>
        <v>0.89257019186492703</v>
      </c>
    </row>
    <row r="756" spans="1:6" x14ac:dyDescent="0.25">
      <c r="A756" s="32" t="str">
        <f t="shared" si="38"/>
        <v>A</v>
      </c>
      <c r="B756" s="50" t="s">
        <v>267</v>
      </c>
      <c r="C756" s="51" t="s">
        <v>15</v>
      </c>
      <c r="D756" s="52">
        <v>16502.400000000001</v>
      </c>
      <c r="E756" s="52">
        <v>15622.99927</v>
      </c>
      <c r="F756" s="43">
        <f t="shared" si="39"/>
        <v>0.94671073722610033</v>
      </c>
    </row>
    <row r="757" spans="1:6" x14ac:dyDescent="0.25">
      <c r="A757" s="32" t="str">
        <f t="shared" si="38"/>
        <v>A</v>
      </c>
      <c r="B757" s="50" t="s">
        <v>267</v>
      </c>
      <c r="C757" s="51" t="s">
        <v>16</v>
      </c>
      <c r="D757" s="52">
        <v>1525</v>
      </c>
      <c r="E757" s="52">
        <v>1046.0113000000001</v>
      </c>
      <c r="F757" s="43">
        <f t="shared" si="39"/>
        <v>0.68590904918032791</v>
      </c>
    </row>
    <row r="758" spans="1:6" ht="15.75" thickBot="1" x14ac:dyDescent="0.3">
      <c r="A758" s="32" t="str">
        <f t="shared" ref="A758:A790" si="40">IF(OR(D758&lt;&gt;0,E758&lt;&gt;0,),"A","B")</f>
        <v>A</v>
      </c>
      <c r="B758" s="44" t="s">
        <v>796</v>
      </c>
      <c r="C758" s="45" t="s">
        <v>797</v>
      </c>
      <c r="D758" s="46">
        <v>25790.74</v>
      </c>
      <c r="E758" s="46">
        <v>25785.53674</v>
      </c>
      <c r="F758" s="36">
        <f t="shared" ref="F758:F790" si="41">E758/D758</f>
        <v>0.99979825084507068</v>
      </c>
    </row>
    <row r="759" spans="1:6" ht="15.75" thickTop="1" x14ac:dyDescent="0.25">
      <c r="A759" s="32" t="str">
        <f t="shared" si="40"/>
        <v>A</v>
      </c>
      <c r="B759" s="47" t="s">
        <v>267</v>
      </c>
      <c r="C759" s="48" t="s">
        <v>10</v>
      </c>
      <c r="D759" s="49">
        <v>25790.74</v>
      </c>
      <c r="E759" s="49">
        <v>25785.53674</v>
      </c>
      <c r="F759" s="40">
        <f t="shared" si="41"/>
        <v>0.99979825084507068</v>
      </c>
    </row>
    <row r="760" spans="1:6" x14ac:dyDescent="0.25">
      <c r="A760" s="32" t="str">
        <f t="shared" si="40"/>
        <v>A</v>
      </c>
      <c r="B760" s="50" t="s">
        <v>267</v>
      </c>
      <c r="C760" s="51" t="s">
        <v>15</v>
      </c>
      <c r="D760" s="52">
        <v>25790.74</v>
      </c>
      <c r="E760" s="52">
        <v>25785.53674</v>
      </c>
      <c r="F760" s="43">
        <f t="shared" si="41"/>
        <v>0.99979825084507068</v>
      </c>
    </row>
    <row r="761" spans="1:6" ht="45.75" thickBot="1" x14ac:dyDescent="0.3">
      <c r="A761" s="32" t="str">
        <f t="shared" si="40"/>
        <v>A</v>
      </c>
      <c r="B761" s="44" t="s">
        <v>806</v>
      </c>
      <c r="C761" s="45" t="s">
        <v>807</v>
      </c>
      <c r="D761" s="46">
        <v>2099.25</v>
      </c>
      <c r="E761" s="46">
        <v>1981.0130899999999</v>
      </c>
      <c r="F761" s="36">
        <f t="shared" si="41"/>
        <v>0.94367659402167436</v>
      </c>
    </row>
    <row r="762" spans="1:6" ht="15.75" thickTop="1" x14ac:dyDescent="0.25">
      <c r="A762" s="32" t="str">
        <f t="shared" si="40"/>
        <v>A</v>
      </c>
      <c r="B762" s="47" t="s">
        <v>267</v>
      </c>
      <c r="C762" s="48" t="s">
        <v>10</v>
      </c>
      <c r="D762" s="49">
        <v>2099.25</v>
      </c>
      <c r="E762" s="49">
        <v>1981.0130899999999</v>
      </c>
      <c r="F762" s="40">
        <f t="shared" si="41"/>
        <v>0.94367659402167436</v>
      </c>
    </row>
    <row r="763" spans="1:6" x14ac:dyDescent="0.25">
      <c r="A763" s="32" t="str">
        <f t="shared" si="40"/>
        <v>A</v>
      </c>
      <c r="B763" s="50" t="s">
        <v>267</v>
      </c>
      <c r="C763" s="51" t="s">
        <v>12</v>
      </c>
      <c r="D763" s="52">
        <v>2071.5</v>
      </c>
      <c r="E763" s="52">
        <v>1954.79116</v>
      </c>
      <c r="F763" s="43">
        <f t="shared" si="41"/>
        <v>0.94365974414675358</v>
      </c>
    </row>
    <row r="764" spans="1:6" x14ac:dyDescent="0.25">
      <c r="A764" s="32" t="str">
        <f t="shared" si="40"/>
        <v>A</v>
      </c>
      <c r="B764" s="50" t="s">
        <v>267</v>
      </c>
      <c r="C764" s="51" t="s">
        <v>15</v>
      </c>
      <c r="D764" s="52">
        <v>25</v>
      </c>
      <c r="E764" s="52">
        <v>24.375</v>
      </c>
      <c r="F764" s="43">
        <f t="shared" si="41"/>
        <v>0.97499999999999998</v>
      </c>
    </row>
    <row r="765" spans="1:6" x14ac:dyDescent="0.25">
      <c r="A765" s="32" t="str">
        <f t="shared" si="40"/>
        <v>A</v>
      </c>
      <c r="B765" s="50" t="s">
        <v>267</v>
      </c>
      <c r="C765" s="51" t="s">
        <v>16</v>
      </c>
      <c r="D765" s="52">
        <v>2.75</v>
      </c>
      <c r="E765" s="52">
        <v>1.84693</v>
      </c>
      <c r="F765" s="43">
        <f t="shared" si="41"/>
        <v>0.67161090909090904</v>
      </c>
    </row>
    <row r="766" spans="1:6" ht="15.75" thickBot="1" x14ac:dyDescent="0.3">
      <c r="A766" s="32" t="str">
        <f t="shared" si="40"/>
        <v>A</v>
      </c>
      <c r="B766" s="44" t="s">
        <v>808</v>
      </c>
      <c r="C766" s="45" t="s">
        <v>809</v>
      </c>
      <c r="D766" s="46">
        <v>410516.13799999998</v>
      </c>
      <c r="E766" s="46">
        <v>413088.87766000011</v>
      </c>
      <c r="F766" s="36">
        <f t="shared" si="41"/>
        <v>1.0062670853149265</v>
      </c>
    </row>
    <row r="767" spans="1:6" ht="15.75" thickTop="1" x14ac:dyDescent="0.25">
      <c r="A767" s="32" t="str">
        <f t="shared" si="40"/>
        <v>A</v>
      </c>
      <c r="B767" s="47" t="s">
        <v>267</v>
      </c>
      <c r="C767" s="48" t="s">
        <v>10</v>
      </c>
      <c r="D767" s="49">
        <v>407679.21799999999</v>
      </c>
      <c r="E767" s="49">
        <v>410458.36332</v>
      </c>
      <c r="F767" s="40">
        <f t="shared" si="41"/>
        <v>1.0068169904113189</v>
      </c>
    </row>
    <row r="768" spans="1:6" x14ac:dyDescent="0.25">
      <c r="A768" s="32" t="str">
        <f t="shared" si="40"/>
        <v>A</v>
      </c>
      <c r="B768" s="50" t="s">
        <v>267</v>
      </c>
      <c r="C768" s="51" t="s">
        <v>11</v>
      </c>
      <c r="D768" s="52">
        <v>0</v>
      </c>
      <c r="E768" s="52">
        <v>31.001999999999999</v>
      </c>
      <c r="F768" s="43" t="e">
        <f t="shared" si="41"/>
        <v>#DIV/0!</v>
      </c>
    </row>
    <row r="769" spans="1:6" x14ac:dyDescent="0.25">
      <c r="A769" s="32" t="str">
        <f t="shared" si="40"/>
        <v>A</v>
      </c>
      <c r="B769" s="50" t="s">
        <v>267</v>
      </c>
      <c r="C769" s="51" t="s">
        <v>12</v>
      </c>
      <c r="D769" s="52">
        <v>39011.69</v>
      </c>
      <c r="E769" s="52">
        <v>40459.592760000007</v>
      </c>
      <c r="F769" s="43">
        <f t="shared" si="41"/>
        <v>1.037114586935352</v>
      </c>
    </row>
    <row r="770" spans="1:6" x14ac:dyDescent="0.25">
      <c r="A770" s="32" t="str">
        <f t="shared" si="40"/>
        <v>A</v>
      </c>
      <c r="B770" s="50" t="s">
        <v>267</v>
      </c>
      <c r="C770" s="51" t="s">
        <v>2</v>
      </c>
      <c r="D770" s="52">
        <v>3537.5250000000001</v>
      </c>
      <c r="E770" s="52">
        <v>4220.0780100000002</v>
      </c>
      <c r="F770" s="43">
        <f t="shared" si="41"/>
        <v>1.1929464837704327</v>
      </c>
    </row>
    <row r="771" spans="1:6" x14ac:dyDescent="0.25">
      <c r="A771" s="32" t="str">
        <f t="shared" si="40"/>
        <v>A</v>
      </c>
      <c r="B771" s="50" t="s">
        <v>267</v>
      </c>
      <c r="C771" s="51" t="s">
        <v>15</v>
      </c>
      <c r="D771" s="52">
        <v>359101.348</v>
      </c>
      <c r="E771" s="52">
        <v>359107.82926000003</v>
      </c>
      <c r="F771" s="43">
        <f t="shared" si="41"/>
        <v>1.0000180485538028</v>
      </c>
    </row>
    <row r="772" spans="1:6" x14ac:dyDescent="0.25">
      <c r="A772" s="32" t="str">
        <f t="shared" si="40"/>
        <v>A</v>
      </c>
      <c r="B772" s="50" t="s">
        <v>267</v>
      </c>
      <c r="C772" s="51" t="s">
        <v>16</v>
      </c>
      <c r="D772" s="52">
        <v>6028.6549999999997</v>
      </c>
      <c r="E772" s="52">
        <v>6639.8612899999998</v>
      </c>
      <c r="F772" s="43">
        <f t="shared" si="41"/>
        <v>1.101383524185743</v>
      </c>
    </row>
    <row r="773" spans="1:6" x14ac:dyDescent="0.25">
      <c r="A773" s="32" t="str">
        <f t="shared" si="40"/>
        <v>A</v>
      </c>
      <c r="B773" s="47" t="s">
        <v>267</v>
      </c>
      <c r="C773" s="48" t="s">
        <v>17</v>
      </c>
      <c r="D773" s="49">
        <v>2836.92</v>
      </c>
      <c r="E773" s="49">
        <v>2630.5143399999997</v>
      </c>
      <c r="F773" s="40">
        <f t="shared" si="41"/>
        <v>0.92724304527445245</v>
      </c>
    </row>
    <row r="774" spans="1:6" ht="15.75" thickBot="1" x14ac:dyDescent="0.3">
      <c r="A774" s="32" t="str">
        <f t="shared" si="40"/>
        <v>A</v>
      </c>
      <c r="B774" s="44" t="s">
        <v>810</v>
      </c>
      <c r="C774" s="45" t="s">
        <v>811</v>
      </c>
      <c r="D774" s="46">
        <v>305840.43</v>
      </c>
      <c r="E774" s="46">
        <v>305839.07870000007</v>
      </c>
      <c r="F774" s="36">
        <f t="shared" si="41"/>
        <v>0.99999558168290592</v>
      </c>
    </row>
    <row r="775" spans="1:6" ht="15.75" thickTop="1" x14ac:dyDescent="0.25">
      <c r="A775" s="32" t="str">
        <f t="shared" si="40"/>
        <v>A</v>
      </c>
      <c r="B775" s="47" t="s">
        <v>267</v>
      </c>
      <c r="C775" s="48" t="s">
        <v>10</v>
      </c>
      <c r="D775" s="49">
        <v>304014.73</v>
      </c>
      <c r="E775" s="49">
        <v>304013.41064000002</v>
      </c>
      <c r="F775" s="40">
        <f t="shared" si="41"/>
        <v>0.99999566021028008</v>
      </c>
    </row>
    <row r="776" spans="1:6" x14ac:dyDescent="0.25">
      <c r="A776" s="32" t="str">
        <f t="shared" si="40"/>
        <v>A</v>
      </c>
      <c r="B776" s="50" t="s">
        <v>267</v>
      </c>
      <c r="C776" s="51" t="s">
        <v>12</v>
      </c>
      <c r="D776" s="52">
        <v>1339.1</v>
      </c>
      <c r="E776" s="52">
        <v>1338.53747</v>
      </c>
      <c r="F776" s="43">
        <f t="shared" si="41"/>
        <v>0.9995799193488164</v>
      </c>
    </row>
    <row r="777" spans="1:6" x14ac:dyDescent="0.25">
      <c r="A777" s="32" t="str">
        <f t="shared" si="40"/>
        <v>A</v>
      </c>
      <c r="B777" s="50" t="s">
        <v>267</v>
      </c>
      <c r="C777" s="51" t="s">
        <v>15</v>
      </c>
      <c r="D777" s="52">
        <v>302638.33</v>
      </c>
      <c r="E777" s="52">
        <v>302637.84373999998</v>
      </c>
      <c r="F777" s="43">
        <f t="shared" si="41"/>
        <v>0.99999839326366879</v>
      </c>
    </row>
    <row r="778" spans="1:6" x14ac:dyDescent="0.25">
      <c r="A778" s="32" t="str">
        <f t="shared" si="40"/>
        <v>A</v>
      </c>
      <c r="B778" s="50" t="s">
        <v>267</v>
      </c>
      <c r="C778" s="51" t="s">
        <v>16</v>
      </c>
      <c r="D778" s="52">
        <v>37.299999999999997</v>
      </c>
      <c r="E778" s="52">
        <v>37.029429999999998</v>
      </c>
      <c r="F778" s="43">
        <f t="shared" si="41"/>
        <v>0.99274611260053625</v>
      </c>
    </row>
    <row r="779" spans="1:6" x14ac:dyDescent="0.25">
      <c r="A779" s="32" t="str">
        <f t="shared" si="40"/>
        <v>A</v>
      </c>
      <c r="B779" s="47" t="s">
        <v>267</v>
      </c>
      <c r="C779" s="48" t="s">
        <v>17</v>
      </c>
      <c r="D779" s="49">
        <v>1825.7</v>
      </c>
      <c r="E779" s="49">
        <v>1825.66806</v>
      </c>
      <c r="F779" s="40">
        <f t="shared" si="41"/>
        <v>0.99998250534041733</v>
      </c>
    </row>
    <row r="780" spans="1:6" ht="15.75" thickBot="1" x14ac:dyDescent="0.3">
      <c r="A780" s="32" t="str">
        <f t="shared" si="40"/>
        <v>A</v>
      </c>
      <c r="B780" s="44" t="s">
        <v>812</v>
      </c>
      <c r="C780" s="45" t="s">
        <v>813</v>
      </c>
      <c r="D780" s="46">
        <v>19102.849999999999</v>
      </c>
      <c r="E780" s="46">
        <v>22099.662880000003</v>
      </c>
      <c r="F780" s="36">
        <f t="shared" si="41"/>
        <v>1.1568777894397959</v>
      </c>
    </row>
    <row r="781" spans="1:6" ht="15.75" thickTop="1" x14ac:dyDescent="0.25">
      <c r="A781" s="32" t="str">
        <f t="shared" si="40"/>
        <v>A</v>
      </c>
      <c r="B781" s="47" t="s">
        <v>267</v>
      </c>
      <c r="C781" s="48" t="s">
        <v>10</v>
      </c>
      <c r="D781" s="49">
        <v>19102.849999999999</v>
      </c>
      <c r="E781" s="49">
        <v>22089.866270000002</v>
      </c>
      <c r="F781" s="40">
        <f t="shared" si="41"/>
        <v>1.1563649544439707</v>
      </c>
    </row>
    <row r="782" spans="1:6" x14ac:dyDescent="0.25">
      <c r="A782" s="32" t="str">
        <f t="shared" si="40"/>
        <v>A</v>
      </c>
      <c r="B782" s="50" t="s">
        <v>267</v>
      </c>
      <c r="C782" s="51" t="s">
        <v>11</v>
      </c>
      <c r="D782" s="52">
        <v>0</v>
      </c>
      <c r="E782" s="52">
        <v>31.001999999999999</v>
      </c>
      <c r="F782" s="43" t="e">
        <f t="shared" si="41"/>
        <v>#DIV/0!</v>
      </c>
    </row>
    <row r="783" spans="1:6" x14ac:dyDescent="0.25">
      <c r="A783" s="32" t="str">
        <f t="shared" si="40"/>
        <v>A</v>
      </c>
      <c r="B783" s="50" t="s">
        <v>267</v>
      </c>
      <c r="C783" s="51" t="s">
        <v>12</v>
      </c>
      <c r="D783" s="52">
        <v>2651.9</v>
      </c>
      <c r="E783" s="52">
        <v>4372.3400899999997</v>
      </c>
      <c r="F783" s="43">
        <f t="shared" si="41"/>
        <v>1.6487575285644254</v>
      </c>
    </row>
    <row r="784" spans="1:6" x14ac:dyDescent="0.25">
      <c r="A784" s="32" t="str">
        <f t="shared" si="40"/>
        <v>A</v>
      </c>
      <c r="B784" s="50" t="s">
        <v>267</v>
      </c>
      <c r="C784" s="51" t="s">
        <v>2</v>
      </c>
      <c r="D784" s="52">
        <v>3537.5250000000001</v>
      </c>
      <c r="E784" s="52">
        <v>4137.8986599999998</v>
      </c>
      <c r="F784" s="43">
        <f t="shared" si="41"/>
        <v>1.1697157362845492</v>
      </c>
    </row>
    <row r="785" spans="1:6" x14ac:dyDescent="0.25">
      <c r="A785" s="32" t="str">
        <f t="shared" si="40"/>
        <v>A</v>
      </c>
      <c r="B785" s="50" t="s">
        <v>267</v>
      </c>
      <c r="C785" s="51" t="s">
        <v>15</v>
      </c>
      <c r="D785" s="52">
        <v>8940.75</v>
      </c>
      <c r="E785" s="52">
        <v>8964.3359200000014</v>
      </c>
      <c r="F785" s="43">
        <f t="shared" si="41"/>
        <v>1.0026380247742082</v>
      </c>
    </row>
    <row r="786" spans="1:6" x14ac:dyDescent="0.25">
      <c r="A786" s="32" t="str">
        <f t="shared" si="40"/>
        <v>A</v>
      </c>
      <c r="B786" s="50" t="s">
        <v>267</v>
      </c>
      <c r="C786" s="51" t="s">
        <v>16</v>
      </c>
      <c r="D786" s="52">
        <v>3972.6750000000002</v>
      </c>
      <c r="E786" s="52">
        <v>4584.2896000000001</v>
      </c>
      <c r="F786" s="43">
        <f t="shared" si="41"/>
        <v>1.153955357536169</v>
      </c>
    </row>
    <row r="787" spans="1:6" x14ac:dyDescent="0.25">
      <c r="A787" s="32" t="str">
        <f t="shared" si="40"/>
        <v>A</v>
      </c>
      <c r="B787" s="47" t="s">
        <v>267</v>
      </c>
      <c r="C787" s="48" t="s">
        <v>17</v>
      </c>
      <c r="D787" s="49">
        <v>0</v>
      </c>
      <c r="E787" s="49">
        <v>9.7966100000000012</v>
      </c>
      <c r="F787" s="40" t="e">
        <f t="shared" si="41"/>
        <v>#DIV/0!</v>
      </c>
    </row>
    <row r="788" spans="1:6" ht="30.75" thickBot="1" x14ac:dyDescent="0.3">
      <c r="A788" s="32" t="str">
        <f t="shared" si="40"/>
        <v>A</v>
      </c>
      <c r="B788" s="44" t="s">
        <v>814</v>
      </c>
      <c r="C788" s="45" t="s">
        <v>815</v>
      </c>
      <c r="D788" s="46">
        <v>409.5</v>
      </c>
      <c r="E788" s="46">
        <v>328.99584000000004</v>
      </c>
      <c r="F788" s="36">
        <f t="shared" si="41"/>
        <v>0.80340864468864481</v>
      </c>
    </row>
    <row r="789" spans="1:6" ht="15.75" thickTop="1" x14ac:dyDescent="0.25">
      <c r="A789" s="32" t="str">
        <f t="shared" si="40"/>
        <v>A</v>
      </c>
      <c r="B789" s="47" t="s">
        <v>267</v>
      </c>
      <c r="C789" s="48" t="s">
        <v>10</v>
      </c>
      <c r="D789" s="49">
        <v>409.5</v>
      </c>
      <c r="E789" s="49">
        <v>328.99584000000004</v>
      </c>
      <c r="F789" s="40">
        <f t="shared" si="41"/>
        <v>0.80340864468864481</v>
      </c>
    </row>
    <row r="790" spans="1:6" x14ac:dyDescent="0.25">
      <c r="A790" s="32" t="str">
        <f t="shared" si="40"/>
        <v>A</v>
      </c>
      <c r="B790" s="50" t="s">
        <v>267</v>
      </c>
      <c r="C790" s="51" t="s">
        <v>12</v>
      </c>
      <c r="D790" s="52">
        <v>409.5</v>
      </c>
      <c r="E790" s="52">
        <v>328.99584000000004</v>
      </c>
      <c r="F790" s="43">
        <f t="shared" si="41"/>
        <v>0.80340864468864481</v>
      </c>
    </row>
    <row r="791" spans="1:6" ht="30.75" thickBot="1" x14ac:dyDescent="0.3">
      <c r="A791" s="32" t="str">
        <f t="shared" ref="A791:A821" si="42">IF(OR(D791&lt;&gt;0,E791&lt;&gt;0,),"A","B")</f>
        <v>A</v>
      </c>
      <c r="B791" s="44" t="s">
        <v>816</v>
      </c>
      <c r="C791" s="45" t="s">
        <v>817</v>
      </c>
      <c r="D791" s="46">
        <v>3520.4749999999999</v>
      </c>
      <c r="E791" s="46">
        <v>3519.99395</v>
      </c>
      <c r="F791" s="36">
        <f t="shared" ref="F791:F821" si="43">E791/D791</f>
        <v>0.99986335650728952</v>
      </c>
    </row>
    <row r="792" spans="1:6" ht="15.75" thickTop="1" x14ac:dyDescent="0.25">
      <c r="A792" s="32" t="str">
        <f t="shared" si="42"/>
        <v>A</v>
      </c>
      <c r="B792" s="47" t="s">
        <v>267</v>
      </c>
      <c r="C792" s="48" t="s">
        <v>10</v>
      </c>
      <c r="D792" s="49">
        <v>3520.4749999999999</v>
      </c>
      <c r="E792" s="49">
        <v>3519.99395</v>
      </c>
      <c r="F792" s="40">
        <f t="shared" si="43"/>
        <v>0.99986335650728952</v>
      </c>
    </row>
    <row r="793" spans="1:6" x14ac:dyDescent="0.25">
      <c r="A793" s="32" t="str">
        <f t="shared" si="42"/>
        <v>A</v>
      </c>
      <c r="B793" s="50" t="s">
        <v>267</v>
      </c>
      <c r="C793" s="51" t="s">
        <v>15</v>
      </c>
      <c r="D793" s="52">
        <v>13.1</v>
      </c>
      <c r="E793" s="52">
        <v>12.7155</v>
      </c>
      <c r="F793" s="43">
        <f t="shared" si="43"/>
        <v>0.97064885496183217</v>
      </c>
    </row>
    <row r="794" spans="1:6" x14ac:dyDescent="0.25">
      <c r="A794" s="32" t="str">
        <f t="shared" si="42"/>
        <v>A</v>
      </c>
      <c r="B794" s="50" t="s">
        <v>267</v>
      </c>
      <c r="C794" s="51" t="s">
        <v>16</v>
      </c>
      <c r="D794" s="52">
        <v>3507.375</v>
      </c>
      <c r="E794" s="52">
        <v>3507.2784500000002</v>
      </c>
      <c r="F794" s="43">
        <f t="shared" si="43"/>
        <v>0.99997247229053077</v>
      </c>
    </row>
    <row r="795" spans="1:6" ht="30.75" thickBot="1" x14ac:dyDescent="0.3">
      <c r="A795" s="32" t="str">
        <f t="shared" si="42"/>
        <v>A</v>
      </c>
      <c r="B795" s="44" t="s">
        <v>821</v>
      </c>
      <c r="C795" s="45" t="s">
        <v>822</v>
      </c>
      <c r="D795" s="46">
        <v>226.7</v>
      </c>
      <c r="E795" s="46">
        <v>164.13336000000001</v>
      </c>
      <c r="F795" s="36">
        <f t="shared" si="43"/>
        <v>0.7240112924569917</v>
      </c>
    </row>
    <row r="796" spans="1:6" ht="15.75" thickTop="1" x14ac:dyDescent="0.25">
      <c r="A796" s="32" t="str">
        <f t="shared" si="42"/>
        <v>A</v>
      </c>
      <c r="B796" s="47" t="s">
        <v>267</v>
      </c>
      <c r="C796" s="48" t="s">
        <v>10</v>
      </c>
      <c r="D796" s="49">
        <v>226.7</v>
      </c>
      <c r="E796" s="49">
        <v>164.13336000000001</v>
      </c>
      <c r="F796" s="40">
        <f t="shared" si="43"/>
        <v>0.7240112924569917</v>
      </c>
    </row>
    <row r="797" spans="1:6" x14ac:dyDescent="0.25">
      <c r="A797" s="32" t="str">
        <f t="shared" si="42"/>
        <v>A</v>
      </c>
      <c r="B797" s="50" t="s">
        <v>267</v>
      </c>
      <c r="C797" s="51" t="s">
        <v>12</v>
      </c>
      <c r="D797" s="52">
        <v>223.7</v>
      </c>
      <c r="E797" s="52">
        <v>162.23393999999999</v>
      </c>
      <c r="F797" s="43">
        <f t="shared" si="43"/>
        <v>0.72522995082700048</v>
      </c>
    </row>
    <row r="798" spans="1:6" x14ac:dyDescent="0.25">
      <c r="A798" s="32" t="str">
        <f t="shared" si="42"/>
        <v>A</v>
      </c>
      <c r="B798" s="50" t="s">
        <v>267</v>
      </c>
      <c r="C798" s="51" t="s">
        <v>15</v>
      </c>
      <c r="D798" s="52">
        <v>3</v>
      </c>
      <c r="E798" s="52">
        <v>1.8994200000000001</v>
      </c>
      <c r="F798" s="43">
        <f t="shared" si="43"/>
        <v>0.63314000000000004</v>
      </c>
    </row>
    <row r="799" spans="1:6" ht="30.75" thickBot="1" x14ac:dyDescent="0.3">
      <c r="A799" s="32" t="str">
        <f t="shared" si="42"/>
        <v>A</v>
      </c>
      <c r="B799" s="44" t="s">
        <v>823</v>
      </c>
      <c r="C799" s="45" t="s">
        <v>824</v>
      </c>
      <c r="D799" s="46">
        <v>1380</v>
      </c>
      <c r="E799" s="46">
        <v>1352.69164</v>
      </c>
      <c r="F799" s="36">
        <f t="shared" si="43"/>
        <v>0.98021133333333332</v>
      </c>
    </row>
    <row r="800" spans="1:6" ht="15.75" thickTop="1" x14ac:dyDescent="0.25">
      <c r="A800" s="32" t="str">
        <f t="shared" si="42"/>
        <v>A</v>
      </c>
      <c r="B800" s="47" t="s">
        <v>267</v>
      </c>
      <c r="C800" s="48" t="s">
        <v>10</v>
      </c>
      <c r="D800" s="49">
        <v>1380</v>
      </c>
      <c r="E800" s="49">
        <v>1352.69164</v>
      </c>
      <c r="F800" s="40">
        <f t="shared" si="43"/>
        <v>0.98021133333333332</v>
      </c>
    </row>
    <row r="801" spans="1:6" x14ac:dyDescent="0.25">
      <c r="A801" s="32" t="str">
        <f t="shared" si="42"/>
        <v>A</v>
      </c>
      <c r="B801" s="50" t="s">
        <v>267</v>
      </c>
      <c r="C801" s="51" t="s">
        <v>12</v>
      </c>
      <c r="D801" s="52">
        <v>1378</v>
      </c>
      <c r="E801" s="52">
        <v>1352.5154499999999</v>
      </c>
      <c r="F801" s="43">
        <f t="shared" si="43"/>
        <v>0.98150613207547166</v>
      </c>
    </row>
    <row r="802" spans="1:6" x14ac:dyDescent="0.25">
      <c r="A802" s="32" t="str">
        <f t="shared" si="42"/>
        <v>A</v>
      </c>
      <c r="B802" s="50" t="s">
        <v>267</v>
      </c>
      <c r="C802" s="51" t="s">
        <v>15</v>
      </c>
      <c r="D802" s="52">
        <v>2</v>
      </c>
      <c r="E802" s="52">
        <v>0.17618999999999999</v>
      </c>
      <c r="F802" s="43">
        <f t="shared" si="43"/>
        <v>8.8094999999999993E-2</v>
      </c>
    </row>
    <row r="803" spans="1:6" ht="45.75" thickBot="1" x14ac:dyDescent="0.3">
      <c r="A803" s="32" t="str">
        <f t="shared" si="42"/>
        <v>A</v>
      </c>
      <c r="B803" s="44" t="s">
        <v>825</v>
      </c>
      <c r="C803" s="45" t="s">
        <v>826</v>
      </c>
      <c r="D803" s="46">
        <v>66.7</v>
      </c>
      <c r="E803" s="46">
        <v>64.689990000000009</v>
      </c>
      <c r="F803" s="36">
        <f t="shared" si="43"/>
        <v>0.9698649175412295</v>
      </c>
    </row>
    <row r="804" spans="1:6" ht="15.75" thickTop="1" x14ac:dyDescent="0.25">
      <c r="A804" s="32" t="str">
        <f t="shared" si="42"/>
        <v>A</v>
      </c>
      <c r="B804" s="47" t="s">
        <v>267</v>
      </c>
      <c r="C804" s="48" t="s">
        <v>10</v>
      </c>
      <c r="D804" s="49">
        <v>66.7</v>
      </c>
      <c r="E804" s="49">
        <v>64.689990000000009</v>
      </c>
      <c r="F804" s="40">
        <f t="shared" si="43"/>
        <v>0.9698649175412295</v>
      </c>
    </row>
    <row r="805" spans="1:6" x14ac:dyDescent="0.25">
      <c r="A805" s="32" t="str">
        <f t="shared" si="42"/>
        <v>A</v>
      </c>
      <c r="B805" s="50" t="s">
        <v>267</v>
      </c>
      <c r="C805" s="51" t="s">
        <v>12</v>
      </c>
      <c r="D805" s="52">
        <v>63.2</v>
      </c>
      <c r="E805" s="52">
        <v>63.113759999999999</v>
      </c>
      <c r="F805" s="43">
        <f t="shared" si="43"/>
        <v>0.99863544303797458</v>
      </c>
    </row>
    <row r="806" spans="1:6" x14ac:dyDescent="0.25">
      <c r="A806" s="32" t="str">
        <f t="shared" si="42"/>
        <v>A</v>
      </c>
      <c r="B806" s="50" t="s">
        <v>267</v>
      </c>
      <c r="C806" s="51" t="s">
        <v>15</v>
      </c>
      <c r="D806" s="52">
        <v>3.5</v>
      </c>
      <c r="E806" s="52">
        <v>1.57623</v>
      </c>
      <c r="F806" s="43">
        <f t="shared" si="43"/>
        <v>0.45035142857142857</v>
      </c>
    </row>
    <row r="807" spans="1:6" ht="30.75" thickBot="1" x14ac:dyDescent="0.3">
      <c r="A807" s="32" t="str">
        <f t="shared" si="42"/>
        <v>A</v>
      </c>
      <c r="B807" s="44" t="s">
        <v>827</v>
      </c>
      <c r="C807" s="45" t="s">
        <v>828</v>
      </c>
      <c r="D807" s="46">
        <v>2482.8000000000002</v>
      </c>
      <c r="E807" s="46">
        <v>3620.1194400000004</v>
      </c>
      <c r="F807" s="36">
        <f t="shared" si="43"/>
        <v>1.4580793620106332</v>
      </c>
    </row>
    <row r="808" spans="1:6" ht="15.75" thickTop="1" x14ac:dyDescent="0.25">
      <c r="A808" s="32" t="str">
        <f t="shared" si="42"/>
        <v>A</v>
      </c>
      <c r="B808" s="47" t="s">
        <v>267</v>
      </c>
      <c r="C808" s="48" t="s">
        <v>10</v>
      </c>
      <c r="D808" s="49">
        <v>2482.8000000000002</v>
      </c>
      <c r="E808" s="49">
        <v>3610.3228300000001</v>
      </c>
      <c r="F808" s="40">
        <f t="shared" si="43"/>
        <v>1.4541335709682615</v>
      </c>
    </row>
    <row r="809" spans="1:6" x14ac:dyDescent="0.25">
      <c r="A809" s="32" t="str">
        <f t="shared" si="42"/>
        <v>A</v>
      </c>
      <c r="B809" s="50" t="s">
        <v>267</v>
      </c>
      <c r="C809" s="51" t="s">
        <v>11</v>
      </c>
      <c r="D809" s="52">
        <v>0</v>
      </c>
      <c r="E809" s="52">
        <v>10.317</v>
      </c>
      <c r="F809" s="43" t="e">
        <f t="shared" si="43"/>
        <v>#DIV/0!</v>
      </c>
    </row>
    <row r="810" spans="1:6" x14ac:dyDescent="0.25">
      <c r="A810" s="32" t="str">
        <f t="shared" si="42"/>
        <v>A</v>
      </c>
      <c r="B810" s="50" t="s">
        <v>267</v>
      </c>
      <c r="C810" s="51" t="s">
        <v>12</v>
      </c>
      <c r="D810" s="52">
        <v>219.9</v>
      </c>
      <c r="E810" s="52">
        <v>999.20855000000006</v>
      </c>
      <c r="F810" s="43">
        <f t="shared" si="43"/>
        <v>4.543922464756708</v>
      </c>
    </row>
    <row r="811" spans="1:6" x14ac:dyDescent="0.25">
      <c r="A811" s="32" t="str">
        <f t="shared" si="42"/>
        <v>A</v>
      </c>
      <c r="B811" s="50" t="s">
        <v>267</v>
      </c>
      <c r="C811" s="51" t="s">
        <v>2</v>
      </c>
      <c r="D811" s="52">
        <v>0</v>
      </c>
      <c r="E811" s="52">
        <v>209.30278000000001</v>
      </c>
      <c r="F811" s="43" t="e">
        <f t="shared" si="43"/>
        <v>#DIV/0!</v>
      </c>
    </row>
    <row r="812" spans="1:6" x14ac:dyDescent="0.25">
      <c r="A812" s="32" t="str">
        <f t="shared" si="42"/>
        <v>A</v>
      </c>
      <c r="B812" s="50" t="s">
        <v>267</v>
      </c>
      <c r="C812" s="51" t="s">
        <v>15</v>
      </c>
      <c r="D812" s="52">
        <v>2262.9</v>
      </c>
      <c r="E812" s="52">
        <v>2292.4445300000002</v>
      </c>
      <c r="F812" s="43">
        <f t="shared" si="43"/>
        <v>1.0130560475496044</v>
      </c>
    </row>
    <row r="813" spans="1:6" x14ac:dyDescent="0.25">
      <c r="A813" s="32" t="str">
        <f t="shared" si="42"/>
        <v>A</v>
      </c>
      <c r="B813" s="50" t="s">
        <v>267</v>
      </c>
      <c r="C813" s="51" t="s">
        <v>16</v>
      </c>
      <c r="D813" s="52">
        <v>0</v>
      </c>
      <c r="E813" s="52">
        <v>99.049970000000002</v>
      </c>
      <c r="F813" s="43" t="e">
        <f t="shared" si="43"/>
        <v>#DIV/0!</v>
      </c>
    </row>
    <row r="814" spans="1:6" x14ac:dyDescent="0.25">
      <c r="A814" s="32" t="str">
        <f t="shared" si="42"/>
        <v>A</v>
      </c>
      <c r="B814" s="47" t="s">
        <v>267</v>
      </c>
      <c r="C814" s="48" t="s">
        <v>17</v>
      </c>
      <c r="D814" s="49">
        <v>0</v>
      </c>
      <c r="E814" s="49">
        <v>9.7966100000000012</v>
      </c>
      <c r="F814" s="40" t="e">
        <f t="shared" si="43"/>
        <v>#DIV/0!</v>
      </c>
    </row>
    <row r="815" spans="1:6" ht="30.75" thickBot="1" x14ac:dyDescent="0.3">
      <c r="A815" s="32" t="str">
        <f t="shared" si="42"/>
        <v>A</v>
      </c>
      <c r="B815" s="44" t="s">
        <v>834</v>
      </c>
      <c r="C815" s="45" t="s">
        <v>835</v>
      </c>
      <c r="D815" s="46">
        <v>2655</v>
      </c>
      <c r="E815" s="46">
        <v>4697.5807599999998</v>
      </c>
      <c r="F815" s="36">
        <f t="shared" si="43"/>
        <v>1.7693336195856872</v>
      </c>
    </row>
    <row r="816" spans="1:6" ht="15.75" thickTop="1" x14ac:dyDescent="0.25">
      <c r="A816" s="32" t="str">
        <f t="shared" si="42"/>
        <v>A</v>
      </c>
      <c r="B816" s="47" t="s">
        <v>267</v>
      </c>
      <c r="C816" s="48" t="s">
        <v>10</v>
      </c>
      <c r="D816" s="49">
        <v>2655</v>
      </c>
      <c r="E816" s="49">
        <v>4697.5807599999998</v>
      </c>
      <c r="F816" s="40">
        <f t="shared" si="43"/>
        <v>1.7693336195856872</v>
      </c>
    </row>
    <row r="817" spans="1:6" x14ac:dyDescent="0.25">
      <c r="A817" s="32" t="str">
        <f t="shared" si="42"/>
        <v>A</v>
      </c>
      <c r="B817" s="50" t="s">
        <v>267</v>
      </c>
      <c r="C817" s="51" t="s">
        <v>11</v>
      </c>
      <c r="D817" s="52">
        <v>0</v>
      </c>
      <c r="E817" s="52">
        <v>20.684999999999999</v>
      </c>
      <c r="F817" s="43" t="e">
        <f t="shared" si="43"/>
        <v>#DIV/0!</v>
      </c>
    </row>
    <row r="818" spans="1:6" x14ac:dyDescent="0.25">
      <c r="A818" s="32" t="str">
        <f t="shared" si="42"/>
        <v>A</v>
      </c>
      <c r="B818" s="50" t="s">
        <v>267</v>
      </c>
      <c r="C818" s="51" t="s">
        <v>12</v>
      </c>
      <c r="D818" s="52">
        <v>0</v>
      </c>
      <c r="E818" s="52">
        <v>1109.5087699999999</v>
      </c>
      <c r="F818" s="43" t="e">
        <f t="shared" si="43"/>
        <v>#DIV/0!</v>
      </c>
    </row>
    <row r="819" spans="1:6" x14ac:dyDescent="0.25">
      <c r="A819" s="32" t="str">
        <f t="shared" si="42"/>
        <v>A</v>
      </c>
      <c r="B819" s="50" t="s">
        <v>267</v>
      </c>
      <c r="C819" s="51" t="s">
        <v>2</v>
      </c>
      <c r="D819" s="52">
        <v>0</v>
      </c>
      <c r="E819" s="52">
        <v>391.07087999999999</v>
      </c>
      <c r="F819" s="43" t="e">
        <f t="shared" si="43"/>
        <v>#DIV/0!</v>
      </c>
    </row>
    <row r="820" spans="1:6" x14ac:dyDescent="0.25">
      <c r="A820" s="32" t="str">
        <f t="shared" si="42"/>
        <v>A</v>
      </c>
      <c r="B820" s="50" t="s">
        <v>267</v>
      </c>
      <c r="C820" s="51" t="s">
        <v>15</v>
      </c>
      <c r="D820" s="52">
        <v>2199.6999999999998</v>
      </c>
      <c r="E820" s="52">
        <v>2203.4599299999995</v>
      </c>
      <c r="F820" s="43">
        <f t="shared" si="43"/>
        <v>1.0017092921762056</v>
      </c>
    </row>
    <row r="821" spans="1:6" x14ac:dyDescent="0.25">
      <c r="A821" s="32" t="str">
        <f t="shared" si="42"/>
        <v>A</v>
      </c>
      <c r="B821" s="50" t="s">
        <v>267</v>
      </c>
      <c r="C821" s="51" t="s">
        <v>16</v>
      </c>
      <c r="D821" s="52">
        <v>455.3</v>
      </c>
      <c r="E821" s="52">
        <v>972.85617999999988</v>
      </c>
      <c r="F821" s="43">
        <f t="shared" si="43"/>
        <v>2.1367366132220509</v>
      </c>
    </row>
    <row r="822" spans="1:6" ht="30.75" thickBot="1" x14ac:dyDescent="0.3">
      <c r="A822" s="32" t="str">
        <f t="shared" ref="A822:A867" si="44">IF(OR(D822&lt;&gt;0,E822&lt;&gt;0,),"A","B")</f>
        <v>A</v>
      </c>
      <c r="B822" s="44" t="s">
        <v>842</v>
      </c>
      <c r="C822" s="45" t="s">
        <v>843</v>
      </c>
      <c r="D822" s="46">
        <v>2074.1999999999998</v>
      </c>
      <c r="E822" s="46">
        <v>2069.1675599999999</v>
      </c>
      <c r="F822" s="36">
        <f t="shared" ref="F822:F867" si="45">E822/D822</f>
        <v>0.99757379230546717</v>
      </c>
    </row>
    <row r="823" spans="1:6" ht="15.75" thickTop="1" x14ac:dyDescent="0.25">
      <c r="A823" s="32" t="str">
        <f t="shared" si="44"/>
        <v>A</v>
      </c>
      <c r="B823" s="47" t="s">
        <v>267</v>
      </c>
      <c r="C823" s="48" t="s">
        <v>10</v>
      </c>
      <c r="D823" s="49">
        <v>2074.1999999999998</v>
      </c>
      <c r="E823" s="49">
        <v>2069.1675599999999</v>
      </c>
      <c r="F823" s="40">
        <f t="shared" si="45"/>
        <v>0.99757379230546717</v>
      </c>
    </row>
    <row r="824" spans="1:6" x14ac:dyDescent="0.25">
      <c r="A824" s="32" t="str">
        <f t="shared" si="44"/>
        <v>A</v>
      </c>
      <c r="B824" s="50" t="s">
        <v>267</v>
      </c>
      <c r="C824" s="51" t="s">
        <v>12</v>
      </c>
      <c r="D824" s="52">
        <v>28.9</v>
      </c>
      <c r="E824" s="52">
        <v>28.821999999999999</v>
      </c>
      <c r="F824" s="43">
        <f t="shared" si="45"/>
        <v>0.99730103806228376</v>
      </c>
    </row>
    <row r="825" spans="1:6" x14ac:dyDescent="0.25">
      <c r="A825" s="32" t="str">
        <f t="shared" si="44"/>
        <v>A</v>
      </c>
      <c r="B825" s="50" t="s">
        <v>267</v>
      </c>
      <c r="C825" s="51" t="s">
        <v>15</v>
      </c>
      <c r="D825" s="52">
        <v>2035.3</v>
      </c>
      <c r="E825" s="52">
        <v>2035.24056</v>
      </c>
      <c r="F825" s="43">
        <f t="shared" si="45"/>
        <v>0.99997079546012868</v>
      </c>
    </row>
    <row r="826" spans="1:6" x14ac:dyDescent="0.25">
      <c r="A826" s="32" t="str">
        <f t="shared" si="44"/>
        <v>A</v>
      </c>
      <c r="B826" s="50" t="s">
        <v>267</v>
      </c>
      <c r="C826" s="51" t="s">
        <v>16</v>
      </c>
      <c r="D826" s="52">
        <v>10</v>
      </c>
      <c r="E826" s="52">
        <v>5.1050000000000004</v>
      </c>
      <c r="F826" s="43">
        <f t="shared" si="45"/>
        <v>0.51050000000000006</v>
      </c>
    </row>
    <row r="827" spans="1:6" ht="30.75" thickBot="1" x14ac:dyDescent="0.3">
      <c r="A827" s="32" t="str">
        <f t="shared" si="44"/>
        <v>A</v>
      </c>
      <c r="B827" s="44" t="s">
        <v>847</v>
      </c>
      <c r="C827" s="45" t="s">
        <v>848</v>
      </c>
      <c r="D827" s="46">
        <v>2002.45</v>
      </c>
      <c r="E827" s="46">
        <v>2002.3798300000001</v>
      </c>
      <c r="F827" s="36">
        <f t="shared" si="45"/>
        <v>0.99996495792654005</v>
      </c>
    </row>
    <row r="828" spans="1:6" ht="15.75" thickTop="1" x14ac:dyDescent="0.25">
      <c r="A828" s="32" t="str">
        <f t="shared" si="44"/>
        <v>A</v>
      </c>
      <c r="B828" s="47" t="s">
        <v>267</v>
      </c>
      <c r="C828" s="48" t="s">
        <v>10</v>
      </c>
      <c r="D828" s="49">
        <v>2002.45</v>
      </c>
      <c r="E828" s="49">
        <v>2002.3798300000001</v>
      </c>
      <c r="F828" s="40">
        <f t="shared" si="45"/>
        <v>0.99996495792654005</v>
      </c>
    </row>
    <row r="829" spans="1:6" x14ac:dyDescent="0.25">
      <c r="A829" s="32" t="str">
        <f t="shared" si="44"/>
        <v>A</v>
      </c>
      <c r="B829" s="50" t="s">
        <v>267</v>
      </c>
      <c r="C829" s="51" t="s">
        <v>12</v>
      </c>
      <c r="D829" s="52">
        <v>10.55</v>
      </c>
      <c r="E829" s="52">
        <v>10.504250000000001</v>
      </c>
      <c r="F829" s="43">
        <f t="shared" si="45"/>
        <v>0.99566350710900475</v>
      </c>
    </row>
    <row r="830" spans="1:6" x14ac:dyDescent="0.25">
      <c r="A830" s="32" t="str">
        <f t="shared" si="44"/>
        <v>A</v>
      </c>
      <c r="B830" s="50" t="s">
        <v>267</v>
      </c>
      <c r="C830" s="51" t="s">
        <v>15</v>
      </c>
      <c r="D830" s="52">
        <v>1991.9</v>
      </c>
      <c r="E830" s="52">
        <v>1991.8755800000001</v>
      </c>
      <c r="F830" s="43">
        <f t="shared" si="45"/>
        <v>0.99998774034841109</v>
      </c>
    </row>
    <row r="831" spans="1:6" ht="30.75" thickBot="1" x14ac:dyDescent="0.3">
      <c r="A831" s="32" t="str">
        <f t="shared" si="44"/>
        <v>A</v>
      </c>
      <c r="B831" s="44" t="s">
        <v>849</v>
      </c>
      <c r="C831" s="45" t="s">
        <v>850</v>
      </c>
      <c r="D831" s="46">
        <v>135.19999999999999</v>
      </c>
      <c r="E831" s="46">
        <v>135.19499999999999</v>
      </c>
      <c r="F831" s="36">
        <f t="shared" si="45"/>
        <v>0.99996301775147933</v>
      </c>
    </row>
    <row r="832" spans="1:6" ht="15.75" thickTop="1" x14ac:dyDescent="0.25">
      <c r="A832" s="32" t="str">
        <f t="shared" si="44"/>
        <v>A</v>
      </c>
      <c r="B832" s="47" t="s">
        <v>267</v>
      </c>
      <c r="C832" s="48" t="s">
        <v>10</v>
      </c>
      <c r="D832" s="49">
        <v>135.19999999999999</v>
      </c>
      <c r="E832" s="49">
        <v>135.19499999999999</v>
      </c>
      <c r="F832" s="40">
        <f t="shared" si="45"/>
        <v>0.99996301775147933</v>
      </c>
    </row>
    <row r="833" spans="1:6" x14ac:dyDescent="0.25">
      <c r="A833" s="32" t="str">
        <f t="shared" si="44"/>
        <v>A</v>
      </c>
      <c r="B833" s="50" t="s">
        <v>267</v>
      </c>
      <c r="C833" s="51" t="s">
        <v>12</v>
      </c>
      <c r="D833" s="52">
        <v>135.19999999999999</v>
      </c>
      <c r="E833" s="52">
        <v>135.19499999999999</v>
      </c>
      <c r="F833" s="43">
        <f t="shared" si="45"/>
        <v>0.99996301775147933</v>
      </c>
    </row>
    <row r="834" spans="1:6" ht="30.75" thickBot="1" x14ac:dyDescent="0.3">
      <c r="A834" s="32" t="str">
        <f t="shared" si="44"/>
        <v>A</v>
      </c>
      <c r="B834" s="44" t="s">
        <v>851</v>
      </c>
      <c r="C834" s="45" t="s">
        <v>852</v>
      </c>
      <c r="D834" s="46">
        <v>612.29999999999995</v>
      </c>
      <c r="E834" s="46">
        <v>607.19051000000002</v>
      </c>
      <c r="F834" s="36">
        <f t="shared" si="45"/>
        <v>0.99165525069410432</v>
      </c>
    </row>
    <row r="835" spans="1:6" ht="15.75" thickTop="1" x14ac:dyDescent="0.25">
      <c r="A835" s="32" t="str">
        <f t="shared" si="44"/>
        <v>A</v>
      </c>
      <c r="B835" s="47" t="s">
        <v>267</v>
      </c>
      <c r="C835" s="48" t="s">
        <v>10</v>
      </c>
      <c r="D835" s="49">
        <v>612.29999999999995</v>
      </c>
      <c r="E835" s="49">
        <v>607.19051000000002</v>
      </c>
      <c r="F835" s="40">
        <f t="shared" si="45"/>
        <v>0.99165525069410432</v>
      </c>
    </row>
    <row r="836" spans="1:6" x14ac:dyDescent="0.25">
      <c r="A836" s="32" t="str">
        <f t="shared" si="44"/>
        <v>A</v>
      </c>
      <c r="B836" s="50" t="s">
        <v>267</v>
      </c>
      <c r="C836" s="51" t="s">
        <v>12</v>
      </c>
      <c r="D836" s="52">
        <v>182.95</v>
      </c>
      <c r="E836" s="52">
        <v>182.24252999999999</v>
      </c>
      <c r="F836" s="43">
        <f t="shared" si="45"/>
        <v>0.99613298715496035</v>
      </c>
    </row>
    <row r="837" spans="1:6" x14ac:dyDescent="0.25">
      <c r="A837" s="32" t="str">
        <f t="shared" si="44"/>
        <v>A</v>
      </c>
      <c r="B837" s="50" t="s">
        <v>267</v>
      </c>
      <c r="C837" s="51" t="s">
        <v>15</v>
      </c>
      <c r="D837" s="52">
        <v>429.35</v>
      </c>
      <c r="E837" s="52">
        <v>424.94797999999997</v>
      </c>
      <c r="F837" s="43">
        <f t="shared" si="45"/>
        <v>0.98974724583672979</v>
      </c>
    </row>
    <row r="838" spans="1:6" ht="45.75" thickBot="1" x14ac:dyDescent="0.3">
      <c r="A838" s="32" t="str">
        <f t="shared" si="44"/>
        <v>A</v>
      </c>
      <c r="B838" s="44" t="s">
        <v>856</v>
      </c>
      <c r="C838" s="45" t="s">
        <v>857</v>
      </c>
      <c r="D838" s="46">
        <v>3537.5250000000001</v>
      </c>
      <c r="E838" s="46">
        <v>3537.5250000000001</v>
      </c>
      <c r="F838" s="36">
        <f t="shared" si="45"/>
        <v>1</v>
      </c>
    </row>
    <row r="839" spans="1:6" ht="15.75" thickTop="1" x14ac:dyDescent="0.25">
      <c r="A839" s="32" t="str">
        <f t="shared" si="44"/>
        <v>A</v>
      </c>
      <c r="B839" s="47" t="s">
        <v>267</v>
      </c>
      <c r="C839" s="48" t="s">
        <v>10</v>
      </c>
      <c r="D839" s="49">
        <v>3537.5250000000001</v>
      </c>
      <c r="E839" s="49">
        <v>3537.5250000000001</v>
      </c>
      <c r="F839" s="40">
        <f t="shared" si="45"/>
        <v>1</v>
      </c>
    </row>
    <row r="840" spans="1:6" x14ac:dyDescent="0.25">
      <c r="A840" s="32" t="str">
        <f t="shared" si="44"/>
        <v>A</v>
      </c>
      <c r="B840" s="50" t="s">
        <v>267</v>
      </c>
      <c r="C840" s="51" t="s">
        <v>2</v>
      </c>
      <c r="D840" s="52">
        <v>3537.5250000000001</v>
      </c>
      <c r="E840" s="52">
        <v>3537.5250000000001</v>
      </c>
      <c r="F840" s="43">
        <f t="shared" si="45"/>
        <v>1</v>
      </c>
    </row>
    <row r="841" spans="1:6" ht="30.75" thickBot="1" x14ac:dyDescent="0.3">
      <c r="A841" s="32" t="str">
        <f t="shared" si="44"/>
        <v>A</v>
      </c>
      <c r="B841" s="44" t="s">
        <v>858</v>
      </c>
      <c r="C841" s="45" t="s">
        <v>859</v>
      </c>
      <c r="D841" s="46">
        <v>85572.857999999993</v>
      </c>
      <c r="E841" s="46">
        <v>85150.136079999997</v>
      </c>
      <c r="F841" s="36">
        <f t="shared" si="45"/>
        <v>0.99506009347029178</v>
      </c>
    </row>
    <row r="842" spans="1:6" ht="15.75" thickTop="1" x14ac:dyDescent="0.25">
      <c r="A842" s="32" t="str">
        <f t="shared" si="44"/>
        <v>A</v>
      </c>
      <c r="B842" s="47" t="s">
        <v>267</v>
      </c>
      <c r="C842" s="48" t="s">
        <v>10</v>
      </c>
      <c r="D842" s="49">
        <v>84561.638000000006</v>
      </c>
      <c r="E842" s="49">
        <v>84355.086410000004</v>
      </c>
      <c r="F842" s="40">
        <f t="shared" si="45"/>
        <v>0.99755738423610008</v>
      </c>
    </row>
    <row r="843" spans="1:6" x14ac:dyDescent="0.25">
      <c r="A843" s="32" t="str">
        <f t="shared" si="44"/>
        <v>A</v>
      </c>
      <c r="B843" s="50" t="s">
        <v>267</v>
      </c>
      <c r="C843" s="51" t="s">
        <v>12</v>
      </c>
      <c r="D843" s="52">
        <v>35020.69</v>
      </c>
      <c r="E843" s="52">
        <v>34748.715200000006</v>
      </c>
      <c r="F843" s="43">
        <f t="shared" si="45"/>
        <v>0.99223388231356957</v>
      </c>
    </row>
    <row r="844" spans="1:6" x14ac:dyDescent="0.25">
      <c r="A844" s="32" t="str">
        <f t="shared" si="44"/>
        <v>A</v>
      </c>
      <c r="B844" s="50" t="s">
        <v>267</v>
      </c>
      <c r="C844" s="51" t="s">
        <v>2</v>
      </c>
      <c r="D844" s="52">
        <v>0</v>
      </c>
      <c r="E844" s="52">
        <v>82.179349999999999</v>
      </c>
      <c r="F844" s="43" t="e">
        <f t="shared" si="45"/>
        <v>#DIV/0!</v>
      </c>
    </row>
    <row r="845" spans="1:6" x14ac:dyDescent="0.25">
      <c r="A845" s="32" t="str">
        <f t="shared" si="44"/>
        <v>A</v>
      </c>
      <c r="B845" s="50" t="s">
        <v>267</v>
      </c>
      <c r="C845" s="51" t="s">
        <v>15</v>
      </c>
      <c r="D845" s="52">
        <v>47522.267999999996</v>
      </c>
      <c r="E845" s="52">
        <v>47505.649599999997</v>
      </c>
      <c r="F845" s="43">
        <f t="shared" si="45"/>
        <v>0.99965030288537582</v>
      </c>
    </row>
    <row r="846" spans="1:6" x14ac:dyDescent="0.25">
      <c r="A846" s="32" t="str">
        <f t="shared" si="44"/>
        <v>A</v>
      </c>
      <c r="B846" s="50" t="s">
        <v>267</v>
      </c>
      <c r="C846" s="51" t="s">
        <v>16</v>
      </c>
      <c r="D846" s="52">
        <v>2018.68</v>
      </c>
      <c r="E846" s="52">
        <v>2018.5422599999997</v>
      </c>
      <c r="F846" s="43">
        <f t="shared" si="45"/>
        <v>0.99993176729347877</v>
      </c>
    </row>
    <row r="847" spans="1:6" x14ac:dyDescent="0.25">
      <c r="A847" s="32" t="str">
        <f t="shared" si="44"/>
        <v>A</v>
      </c>
      <c r="B847" s="47" t="s">
        <v>267</v>
      </c>
      <c r="C847" s="48" t="s">
        <v>17</v>
      </c>
      <c r="D847" s="49">
        <v>1011.22</v>
      </c>
      <c r="E847" s="49">
        <v>795.04966999999999</v>
      </c>
      <c r="F847" s="40">
        <f t="shared" si="45"/>
        <v>0.7862281897114376</v>
      </c>
    </row>
    <row r="848" spans="1:6" ht="30.75" thickBot="1" x14ac:dyDescent="0.3">
      <c r="A848" s="32" t="str">
        <f t="shared" si="44"/>
        <v>A</v>
      </c>
      <c r="B848" s="44" t="s">
        <v>860</v>
      </c>
      <c r="C848" s="45" t="s">
        <v>861</v>
      </c>
      <c r="D848" s="46">
        <v>9794.7000000000007</v>
      </c>
      <c r="E848" s="46">
        <v>9794.6679999999997</v>
      </c>
      <c r="F848" s="36">
        <f t="shared" si="45"/>
        <v>0.99999673292699098</v>
      </c>
    </row>
    <row r="849" spans="1:6" ht="15.75" thickTop="1" x14ac:dyDescent="0.25">
      <c r="A849" s="32" t="str">
        <f t="shared" si="44"/>
        <v>A</v>
      </c>
      <c r="B849" s="47" t="s">
        <v>267</v>
      </c>
      <c r="C849" s="48" t="s">
        <v>10</v>
      </c>
      <c r="D849" s="49">
        <v>9794.7000000000007</v>
      </c>
      <c r="E849" s="49">
        <v>9794.6679999999997</v>
      </c>
      <c r="F849" s="40">
        <f t="shared" si="45"/>
        <v>0.99999673292699098</v>
      </c>
    </row>
    <row r="850" spans="1:6" x14ac:dyDescent="0.25">
      <c r="A850" s="32" t="str">
        <f t="shared" si="44"/>
        <v>A</v>
      </c>
      <c r="B850" s="50" t="s">
        <v>267</v>
      </c>
      <c r="C850" s="51" t="s">
        <v>15</v>
      </c>
      <c r="D850" s="52">
        <v>9794.7000000000007</v>
      </c>
      <c r="E850" s="52">
        <v>9794.6679999999997</v>
      </c>
      <c r="F850" s="43">
        <f t="shared" si="45"/>
        <v>0.99999673292699098</v>
      </c>
    </row>
    <row r="851" spans="1:6" ht="30.75" thickBot="1" x14ac:dyDescent="0.3">
      <c r="A851" s="32" t="str">
        <f t="shared" si="44"/>
        <v>A</v>
      </c>
      <c r="B851" s="44" t="s">
        <v>862</v>
      </c>
      <c r="C851" s="45" t="s">
        <v>863</v>
      </c>
      <c r="D851" s="46">
        <v>2245</v>
      </c>
      <c r="E851" s="46">
        <v>2244.8915400000001</v>
      </c>
      <c r="F851" s="36">
        <f t="shared" si="45"/>
        <v>0.99995168819599112</v>
      </c>
    </row>
    <row r="852" spans="1:6" ht="15.75" thickTop="1" x14ac:dyDescent="0.25">
      <c r="A852" s="32" t="str">
        <f t="shared" si="44"/>
        <v>A</v>
      </c>
      <c r="B852" s="47" t="s">
        <v>267</v>
      </c>
      <c r="C852" s="48" t="s">
        <v>10</v>
      </c>
      <c r="D852" s="49">
        <v>2245</v>
      </c>
      <c r="E852" s="49">
        <v>2244.8915400000001</v>
      </c>
      <c r="F852" s="40">
        <f t="shared" si="45"/>
        <v>0.99995168819599112</v>
      </c>
    </row>
    <row r="853" spans="1:6" x14ac:dyDescent="0.25">
      <c r="A853" s="32" t="str">
        <f t="shared" si="44"/>
        <v>A</v>
      </c>
      <c r="B853" s="50" t="s">
        <v>267</v>
      </c>
      <c r="C853" s="51" t="s">
        <v>12</v>
      </c>
      <c r="D853" s="52">
        <v>103.85</v>
      </c>
      <c r="E853" s="52">
        <v>103.80225</v>
      </c>
      <c r="F853" s="43">
        <f t="shared" si="45"/>
        <v>0.99954020221473283</v>
      </c>
    </row>
    <row r="854" spans="1:6" x14ac:dyDescent="0.25">
      <c r="A854" s="32" t="str">
        <f t="shared" si="44"/>
        <v>A</v>
      </c>
      <c r="B854" s="50" t="s">
        <v>267</v>
      </c>
      <c r="C854" s="51" t="s">
        <v>15</v>
      </c>
      <c r="D854" s="52">
        <v>1034.3</v>
      </c>
      <c r="E854" s="52">
        <v>1034.25665</v>
      </c>
      <c r="F854" s="43">
        <f t="shared" si="45"/>
        <v>0.99995808759547533</v>
      </c>
    </row>
    <row r="855" spans="1:6" x14ac:dyDescent="0.25">
      <c r="A855" s="32" t="str">
        <f t="shared" si="44"/>
        <v>A</v>
      </c>
      <c r="B855" s="50" t="s">
        <v>267</v>
      </c>
      <c r="C855" s="51" t="s">
        <v>16</v>
      </c>
      <c r="D855" s="52">
        <v>1106.8499999999999</v>
      </c>
      <c r="E855" s="52">
        <v>1106.8326399999999</v>
      </c>
      <c r="F855" s="43">
        <f t="shared" si="45"/>
        <v>0.99998431585128966</v>
      </c>
    </row>
    <row r="856" spans="1:6" ht="30.75" thickBot="1" x14ac:dyDescent="0.3">
      <c r="A856" s="32" t="str">
        <f t="shared" si="44"/>
        <v>A</v>
      </c>
      <c r="B856" s="44" t="s">
        <v>864</v>
      </c>
      <c r="C856" s="45" t="s">
        <v>865</v>
      </c>
      <c r="D856" s="46">
        <v>1374.8</v>
      </c>
      <c r="E856" s="46">
        <v>1374.7630100000001</v>
      </c>
      <c r="F856" s="36">
        <f t="shared" si="45"/>
        <v>0.99997309426825731</v>
      </c>
    </row>
    <row r="857" spans="1:6" ht="15.75" thickTop="1" x14ac:dyDescent="0.25">
      <c r="A857" s="32" t="str">
        <f t="shared" si="44"/>
        <v>A</v>
      </c>
      <c r="B857" s="47" t="s">
        <v>267</v>
      </c>
      <c r="C857" s="48" t="s">
        <v>10</v>
      </c>
      <c r="D857" s="49">
        <v>1374.8</v>
      </c>
      <c r="E857" s="49">
        <v>1374.7630100000001</v>
      </c>
      <c r="F857" s="40">
        <f t="shared" si="45"/>
        <v>0.99997309426825731</v>
      </c>
    </row>
    <row r="858" spans="1:6" x14ac:dyDescent="0.25">
      <c r="A858" s="32" t="str">
        <f t="shared" si="44"/>
        <v>A</v>
      </c>
      <c r="B858" s="50" t="s">
        <v>267</v>
      </c>
      <c r="C858" s="51" t="s">
        <v>15</v>
      </c>
      <c r="D858" s="52">
        <v>1374.8</v>
      </c>
      <c r="E858" s="52">
        <v>1374.7630100000001</v>
      </c>
      <c r="F858" s="43">
        <f t="shared" si="45"/>
        <v>0.99997309426825731</v>
      </c>
    </row>
    <row r="859" spans="1:6" ht="30.75" thickBot="1" x14ac:dyDescent="0.3">
      <c r="A859" s="32" t="str">
        <f t="shared" si="44"/>
        <v>A</v>
      </c>
      <c r="B859" s="44" t="s">
        <v>866</v>
      </c>
      <c r="C859" s="45" t="s">
        <v>867</v>
      </c>
      <c r="D859" s="46">
        <v>8024.05</v>
      </c>
      <c r="E859" s="46">
        <v>8023.9775899999995</v>
      </c>
      <c r="F859" s="36">
        <f t="shared" si="45"/>
        <v>0.9999909758787644</v>
      </c>
    </row>
    <row r="860" spans="1:6" ht="15.75" thickTop="1" x14ac:dyDescent="0.25">
      <c r="A860" s="32" t="str">
        <f t="shared" si="44"/>
        <v>A</v>
      </c>
      <c r="B860" s="47" t="s">
        <v>267</v>
      </c>
      <c r="C860" s="48" t="s">
        <v>10</v>
      </c>
      <c r="D860" s="49">
        <v>8024.05</v>
      </c>
      <c r="E860" s="49">
        <v>8023.9775899999995</v>
      </c>
      <c r="F860" s="40">
        <f t="shared" si="45"/>
        <v>0.9999909758787644</v>
      </c>
    </row>
    <row r="861" spans="1:6" x14ac:dyDescent="0.25">
      <c r="A861" s="32" t="str">
        <f t="shared" si="44"/>
        <v>A</v>
      </c>
      <c r="B861" s="50" t="s">
        <v>267</v>
      </c>
      <c r="C861" s="51" t="s">
        <v>12</v>
      </c>
      <c r="D861" s="52">
        <v>28.15</v>
      </c>
      <c r="E861" s="52">
        <v>28.115069999999999</v>
      </c>
      <c r="F861" s="43">
        <f t="shared" si="45"/>
        <v>0.99875914742451155</v>
      </c>
    </row>
    <row r="862" spans="1:6" x14ac:dyDescent="0.25">
      <c r="A862" s="32" t="str">
        <f t="shared" si="44"/>
        <v>A</v>
      </c>
      <c r="B862" s="50" t="s">
        <v>267</v>
      </c>
      <c r="C862" s="51" t="s">
        <v>15</v>
      </c>
      <c r="D862" s="52">
        <v>7995.9</v>
      </c>
      <c r="E862" s="52">
        <v>7995.8625199999997</v>
      </c>
      <c r="F862" s="43">
        <f t="shared" si="45"/>
        <v>0.99999531259770635</v>
      </c>
    </row>
    <row r="863" spans="1:6" ht="30.75" thickBot="1" x14ac:dyDescent="0.3">
      <c r="A863" s="32" t="str">
        <f t="shared" si="44"/>
        <v>A</v>
      </c>
      <c r="B863" s="44" t="s">
        <v>868</v>
      </c>
      <c r="C863" s="45" t="s">
        <v>869</v>
      </c>
      <c r="D863" s="46">
        <v>1169.0999999999999</v>
      </c>
      <c r="E863" s="46">
        <v>1169.0577900000001</v>
      </c>
      <c r="F863" s="36">
        <f t="shared" si="45"/>
        <v>0.99996389530408025</v>
      </c>
    </row>
    <row r="864" spans="1:6" ht="15.75" thickTop="1" x14ac:dyDescent="0.25">
      <c r="A864" s="32" t="str">
        <f t="shared" si="44"/>
        <v>A</v>
      </c>
      <c r="B864" s="47" t="s">
        <v>267</v>
      </c>
      <c r="C864" s="48" t="s">
        <v>10</v>
      </c>
      <c r="D864" s="49">
        <v>1169.0999999999999</v>
      </c>
      <c r="E864" s="49">
        <v>1169.0577900000001</v>
      </c>
      <c r="F864" s="40">
        <f t="shared" si="45"/>
        <v>0.99996389530408025</v>
      </c>
    </row>
    <row r="865" spans="1:6" x14ac:dyDescent="0.25">
      <c r="A865" s="32" t="str">
        <f t="shared" si="44"/>
        <v>A</v>
      </c>
      <c r="B865" s="50" t="s">
        <v>267</v>
      </c>
      <c r="C865" s="51" t="s">
        <v>12</v>
      </c>
      <c r="D865" s="52">
        <v>130.80000000000001</v>
      </c>
      <c r="E865" s="52">
        <v>130.78100000000001</v>
      </c>
      <c r="F865" s="43">
        <f t="shared" si="45"/>
        <v>0.99985474006116204</v>
      </c>
    </row>
    <row r="866" spans="1:6" x14ac:dyDescent="0.25">
      <c r="A866" s="32" t="str">
        <f t="shared" si="44"/>
        <v>A</v>
      </c>
      <c r="B866" s="50" t="s">
        <v>267</v>
      </c>
      <c r="C866" s="51" t="s">
        <v>15</v>
      </c>
      <c r="D866" s="52">
        <v>1038.3</v>
      </c>
      <c r="E866" s="52">
        <v>1038.2767900000001</v>
      </c>
      <c r="F866" s="43">
        <f t="shared" si="45"/>
        <v>0.99997764615236462</v>
      </c>
    </row>
    <row r="867" spans="1:6" ht="45.75" thickBot="1" x14ac:dyDescent="0.3">
      <c r="A867" s="32" t="str">
        <f t="shared" si="44"/>
        <v>A</v>
      </c>
      <c r="B867" s="44" t="s">
        <v>870</v>
      </c>
      <c r="C867" s="45" t="s">
        <v>871</v>
      </c>
      <c r="D867" s="46">
        <v>2156.1</v>
      </c>
      <c r="E867" s="46">
        <v>2156.011</v>
      </c>
      <c r="F867" s="36">
        <f t="shared" si="45"/>
        <v>0.99995872176615186</v>
      </c>
    </row>
    <row r="868" spans="1:6" ht="15.75" thickTop="1" x14ac:dyDescent="0.25">
      <c r="A868" s="32" t="str">
        <f t="shared" ref="A868:A891" si="46">IF(OR(D868&lt;&gt;0,E868&lt;&gt;0,),"A","B")</f>
        <v>A</v>
      </c>
      <c r="B868" s="47" t="s">
        <v>267</v>
      </c>
      <c r="C868" s="48" t="s">
        <v>10</v>
      </c>
      <c r="D868" s="49">
        <v>2156.1</v>
      </c>
      <c r="E868" s="49">
        <v>2156.011</v>
      </c>
      <c r="F868" s="40">
        <f t="shared" ref="F868:F891" si="47">E868/D868</f>
        <v>0.99995872176615186</v>
      </c>
    </row>
    <row r="869" spans="1:6" x14ac:dyDescent="0.25">
      <c r="A869" s="32" t="str">
        <f t="shared" si="46"/>
        <v>A</v>
      </c>
      <c r="B869" s="50" t="s">
        <v>267</v>
      </c>
      <c r="C869" s="51" t="s">
        <v>12</v>
      </c>
      <c r="D869" s="52">
        <v>122.3</v>
      </c>
      <c r="E869" s="52">
        <v>122.25275000000001</v>
      </c>
      <c r="F869" s="43">
        <f t="shared" si="47"/>
        <v>0.99961365494685206</v>
      </c>
    </row>
    <row r="870" spans="1:6" x14ac:dyDescent="0.25">
      <c r="A870" s="32" t="str">
        <f t="shared" si="46"/>
        <v>A</v>
      </c>
      <c r="B870" s="50" t="s">
        <v>267</v>
      </c>
      <c r="C870" s="51" t="s">
        <v>15</v>
      </c>
      <c r="D870" s="52">
        <v>2033.8</v>
      </c>
      <c r="E870" s="52">
        <v>2033.7582500000001</v>
      </c>
      <c r="F870" s="43">
        <f t="shared" si="47"/>
        <v>0.99997947192447645</v>
      </c>
    </row>
    <row r="871" spans="1:6" ht="30.75" thickBot="1" x14ac:dyDescent="0.3">
      <c r="A871" s="32" t="str">
        <f t="shared" si="46"/>
        <v>A</v>
      </c>
      <c r="B871" s="44" t="s">
        <v>872</v>
      </c>
      <c r="C871" s="45" t="s">
        <v>873</v>
      </c>
      <c r="D871" s="46">
        <v>40689.658000000003</v>
      </c>
      <c r="E871" s="46">
        <v>40191.773000000001</v>
      </c>
      <c r="F871" s="36">
        <f t="shared" si="47"/>
        <v>0.9877638440706481</v>
      </c>
    </row>
    <row r="872" spans="1:6" ht="15.75" thickTop="1" x14ac:dyDescent="0.25">
      <c r="A872" s="32" t="str">
        <f t="shared" si="46"/>
        <v>A</v>
      </c>
      <c r="B872" s="47" t="s">
        <v>267</v>
      </c>
      <c r="C872" s="48" t="s">
        <v>10</v>
      </c>
      <c r="D872" s="49">
        <v>39678.438000000002</v>
      </c>
      <c r="E872" s="49">
        <v>39396.723330000001</v>
      </c>
      <c r="F872" s="40">
        <f t="shared" si="47"/>
        <v>0.99290005644879464</v>
      </c>
    </row>
    <row r="873" spans="1:6" x14ac:dyDescent="0.25">
      <c r="A873" s="32" t="str">
        <f t="shared" si="46"/>
        <v>A</v>
      </c>
      <c r="B873" s="50" t="s">
        <v>267</v>
      </c>
      <c r="C873" s="51" t="s">
        <v>12</v>
      </c>
      <c r="D873" s="52">
        <v>34514.339999999997</v>
      </c>
      <c r="E873" s="52">
        <v>34244.470560000002</v>
      </c>
      <c r="F873" s="43">
        <f t="shared" si="47"/>
        <v>0.99218094739751661</v>
      </c>
    </row>
    <row r="874" spans="1:6" x14ac:dyDescent="0.25">
      <c r="A874" s="32" t="str">
        <f t="shared" si="46"/>
        <v>A</v>
      </c>
      <c r="B874" s="50" t="s">
        <v>267</v>
      </c>
      <c r="C874" s="51" t="s">
        <v>15</v>
      </c>
      <c r="D874" s="52">
        <v>4252.268</v>
      </c>
      <c r="E874" s="52">
        <v>4240.5431500000004</v>
      </c>
      <c r="F874" s="43">
        <f t="shared" si="47"/>
        <v>0.99724268319870724</v>
      </c>
    </row>
    <row r="875" spans="1:6" x14ac:dyDescent="0.25">
      <c r="A875" s="32" t="str">
        <f t="shared" si="46"/>
        <v>A</v>
      </c>
      <c r="B875" s="50" t="s">
        <v>267</v>
      </c>
      <c r="C875" s="51" t="s">
        <v>16</v>
      </c>
      <c r="D875" s="52">
        <v>911.83</v>
      </c>
      <c r="E875" s="52">
        <v>911.70961999999997</v>
      </c>
      <c r="F875" s="43">
        <f t="shared" si="47"/>
        <v>0.99986797977693198</v>
      </c>
    </row>
    <row r="876" spans="1:6" x14ac:dyDescent="0.25">
      <c r="A876" s="32" t="str">
        <f t="shared" si="46"/>
        <v>A</v>
      </c>
      <c r="B876" s="47" t="s">
        <v>267</v>
      </c>
      <c r="C876" s="48" t="s">
        <v>17</v>
      </c>
      <c r="D876" s="49">
        <v>1011.22</v>
      </c>
      <c r="E876" s="49">
        <v>795.04966999999999</v>
      </c>
      <c r="F876" s="40">
        <f t="shared" si="47"/>
        <v>0.7862281897114376</v>
      </c>
    </row>
    <row r="877" spans="1:6" ht="30.75" thickBot="1" x14ac:dyDescent="0.3">
      <c r="A877" s="32" t="str">
        <f t="shared" si="46"/>
        <v>A</v>
      </c>
      <c r="B877" s="44" t="s">
        <v>880</v>
      </c>
      <c r="C877" s="45" t="s">
        <v>881</v>
      </c>
      <c r="D877" s="46">
        <v>20035.7</v>
      </c>
      <c r="E877" s="46">
        <v>20029.066740000002</v>
      </c>
      <c r="F877" s="36">
        <f t="shared" si="47"/>
        <v>0.99966892796358509</v>
      </c>
    </row>
    <row r="878" spans="1:6" ht="15.75" thickTop="1" x14ac:dyDescent="0.25">
      <c r="A878" s="32" t="str">
        <f t="shared" si="46"/>
        <v>A</v>
      </c>
      <c r="B878" s="47" t="s">
        <v>267</v>
      </c>
      <c r="C878" s="48" t="s">
        <v>10</v>
      </c>
      <c r="D878" s="49">
        <v>20035.7</v>
      </c>
      <c r="E878" s="49">
        <v>20029.066740000002</v>
      </c>
      <c r="F878" s="40">
        <f t="shared" si="47"/>
        <v>0.99966892796358509</v>
      </c>
    </row>
    <row r="879" spans="1:6" x14ac:dyDescent="0.25">
      <c r="A879" s="32" t="str">
        <f t="shared" si="46"/>
        <v>A</v>
      </c>
      <c r="B879" s="50" t="s">
        <v>267</v>
      </c>
      <c r="C879" s="51" t="s">
        <v>12</v>
      </c>
      <c r="D879" s="52">
        <v>37.5</v>
      </c>
      <c r="E879" s="52">
        <v>35.54551</v>
      </c>
      <c r="F879" s="43">
        <f t="shared" si="47"/>
        <v>0.94788026666666669</v>
      </c>
    </row>
    <row r="880" spans="1:6" x14ac:dyDescent="0.25">
      <c r="A880" s="32" t="str">
        <f t="shared" si="46"/>
        <v>A</v>
      </c>
      <c r="B880" s="50" t="s">
        <v>267</v>
      </c>
      <c r="C880" s="51" t="s">
        <v>15</v>
      </c>
      <c r="D880" s="52">
        <v>19998.2</v>
      </c>
      <c r="E880" s="52">
        <v>19993.521230000002</v>
      </c>
      <c r="F880" s="43">
        <f t="shared" si="47"/>
        <v>0.99976604044364004</v>
      </c>
    </row>
    <row r="881" spans="1:6" ht="30.75" thickBot="1" x14ac:dyDescent="0.3">
      <c r="A881" s="32" t="str">
        <f t="shared" si="46"/>
        <v>A</v>
      </c>
      <c r="B881" s="44" t="s">
        <v>886</v>
      </c>
      <c r="C881" s="45" t="s">
        <v>887</v>
      </c>
      <c r="D881" s="46">
        <v>83.75</v>
      </c>
      <c r="E881" s="46">
        <v>83.748059999999995</v>
      </c>
      <c r="F881" s="36">
        <f t="shared" si="47"/>
        <v>0.99997683582089547</v>
      </c>
    </row>
    <row r="882" spans="1:6" ht="15.75" thickTop="1" x14ac:dyDescent="0.25">
      <c r="A882" s="32" t="str">
        <f t="shared" si="46"/>
        <v>A</v>
      </c>
      <c r="B882" s="47" t="s">
        <v>267</v>
      </c>
      <c r="C882" s="48" t="s">
        <v>10</v>
      </c>
      <c r="D882" s="49">
        <v>83.75</v>
      </c>
      <c r="E882" s="49">
        <v>83.748059999999995</v>
      </c>
      <c r="F882" s="40">
        <f t="shared" si="47"/>
        <v>0.99997683582089547</v>
      </c>
    </row>
    <row r="883" spans="1:6" x14ac:dyDescent="0.25">
      <c r="A883" s="32" t="str">
        <f t="shared" si="46"/>
        <v>A</v>
      </c>
      <c r="B883" s="50" t="s">
        <v>267</v>
      </c>
      <c r="C883" s="51" t="s">
        <v>12</v>
      </c>
      <c r="D883" s="52">
        <v>83.75</v>
      </c>
      <c r="E883" s="52">
        <v>83.748059999999995</v>
      </c>
      <c r="F883" s="43">
        <f t="shared" si="47"/>
        <v>0.99997683582089547</v>
      </c>
    </row>
    <row r="884" spans="1:6" ht="30.75" thickBot="1" x14ac:dyDescent="0.3">
      <c r="A884" s="32" t="str">
        <f t="shared" si="46"/>
        <v>A</v>
      </c>
      <c r="B884" s="44" t="s">
        <v>888</v>
      </c>
      <c r="C884" s="45" t="s">
        <v>889</v>
      </c>
      <c r="D884" s="46">
        <v>0</v>
      </c>
      <c r="E884" s="46">
        <v>82.179349999999999</v>
      </c>
      <c r="F884" s="36" t="e">
        <f t="shared" si="47"/>
        <v>#DIV/0!</v>
      </c>
    </row>
    <row r="885" spans="1:6" ht="15.75" thickTop="1" x14ac:dyDescent="0.25">
      <c r="A885" s="32" t="str">
        <f t="shared" si="46"/>
        <v>A</v>
      </c>
      <c r="B885" s="47" t="s">
        <v>267</v>
      </c>
      <c r="C885" s="48" t="s">
        <v>10</v>
      </c>
      <c r="D885" s="49">
        <v>0</v>
      </c>
      <c r="E885" s="49">
        <v>82.179349999999999</v>
      </c>
      <c r="F885" s="40" t="e">
        <f t="shared" si="47"/>
        <v>#DIV/0!</v>
      </c>
    </row>
    <row r="886" spans="1:6" x14ac:dyDescent="0.25">
      <c r="A886" s="32" t="str">
        <f t="shared" si="46"/>
        <v>A</v>
      </c>
      <c r="B886" s="50" t="s">
        <v>267</v>
      </c>
      <c r="C886" s="51" t="s">
        <v>2</v>
      </c>
      <c r="D886" s="52">
        <v>0</v>
      </c>
      <c r="E886" s="52">
        <v>82.179349999999999</v>
      </c>
      <c r="F886" s="43" t="e">
        <f t="shared" si="47"/>
        <v>#DIV/0!</v>
      </c>
    </row>
    <row r="887" spans="1:6" ht="30.75" thickBot="1" x14ac:dyDescent="0.3">
      <c r="A887" s="32" t="str">
        <f t="shared" si="46"/>
        <v>A</v>
      </c>
      <c r="B887" s="44" t="s">
        <v>898</v>
      </c>
      <c r="C887" s="45" t="s">
        <v>899</v>
      </c>
      <c r="D887" s="46">
        <v>19515.900000000001</v>
      </c>
      <c r="E887" s="46">
        <v>8408.4971100000002</v>
      </c>
      <c r="F887" s="36">
        <f t="shared" si="47"/>
        <v>0.4308536685471846</v>
      </c>
    </row>
    <row r="888" spans="1:6" ht="15.75" thickTop="1" x14ac:dyDescent="0.25">
      <c r="A888" s="32" t="str">
        <f t="shared" si="46"/>
        <v>A</v>
      </c>
      <c r="B888" s="47" t="s">
        <v>267</v>
      </c>
      <c r="C888" s="48" t="s">
        <v>10</v>
      </c>
      <c r="D888" s="49">
        <v>1914.9880000000001</v>
      </c>
      <c r="E888" s="49">
        <v>1204.9431200000001</v>
      </c>
      <c r="F888" s="40">
        <f t="shared" si="47"/>
        <v>0.6292170603680024</v>
      </c>
    </row>
    <row r="889" spans="1:6" x14ac:dyDescent="0.25">
      <c r="A889" s="32" t="str">
        <f t="shared" si="46"/>
        <v>A</v>
      </c>
      <c r="B889" s="50" t="s">
        <v>267</v>
      </c>
      <c r="C889" s="51" t="s">
        <v>12</v>
      </c>
      <c r="D889" s="52">
        <v>1486.46</v>
      </c>
      <c r="E889" s="52">
        <v>776.41512</v>
      </c>
      <c r="F889" s="43">
        <f t="shared" si="47"/>
        <v>0.52232493306244365</v>
      </c>
    </row>
    <row r="890" spans="1:6" x14ac:dyDescent="0.25">
      <c r="A890" s="32" t="str">
        <f t="shared" si="46"/>
        <v>A</v>
      </c>
      <c r="B890" s="50" t="s">
        <v>267</v>
      </c>
      <c r="C890" s="51" t="s">
        <v>16</v>
      </c>
      <c r="D890" s="52">
        <v>428.52800000000002</v>
      </c>
      <c r="E890" s="52">
        <v>428.52800000000002</v>
      </c>
      <c r="F890" s="43">
        <f t="shared" si="47"/>
        <v>1</v>
      </c>
    </row>
    <row r="891" spans="1:6" x14ac:dyDescent="0.25">
      <c r="A891" s="32" t="str">
        <f t="shared" si="46"/>
        <v>A</v>
      </c>
      <c r="B891" s="47" t="s">
        <v>267</v>
      </c>
      <c r="C891" s="48" t="s">
        <v>17</v>
      </c>
      <c r="D891" s="49">
        <v>17600.912</v>
      </c>
      <c r="E891" s="49">
        <v>7203.5539900000003</v>
      </c>
      <c r="F891" s="40">
        <f t="shared" si="47"/>
        <v>0.40927163262903649</v>
      </c>
    </row>
    <row r="892" spans="1:6" ht="30.75" thickBot="1" x14ac:dyDescent="0.3">
      <c r="A892" s="32" t="str">
        <f t="shared" ref="A892:A910" si="48">IF(OR(D892&lt;&gt;0,E892&lt;&gt;0,),"A","B")</f>
        <v>A</v>
      </c>
      <c r="B892" s="44" t="s">
        <v>914</v>
      </c>
      <c r="C892" s="45" t="s">
        <v>915</v>
      </c>
      <c r="D892" s="46">
        <v>28196.25</v>
      </c>
      <c r="E892" s="46">
        <v>27659.76425</v>
      </c>
      <c r="F892" s="36">
        <f t="shared" ref="F892:F910" si="49">E892/D892</f>
        <v>0.98097315245821692</v>
      </c>
    </row>
    <row r="893" spans="1:6" ht="15.75" thickTop="1" x14ac:dyDescent="0.25">
      <c r="A893" s="32" t="str">
        <f t="shared" si="48"/>
        <v>A</v>
      </c>
      <c r="B893" s="47" t="s">
        <v>267</v>
      </c>
      <c r="C893" s="48" t="s">
        <v>10</v>
      </c>
      <c r="D893" s="49">
        <v>28147.25</v>
      </c>
      <c r="E893" s="49">
        <v>27623.76425</v>
      </c>
      <c r="F893" s="40">
        <f t="shared" si="49"/>
        <v>0.98140188650756288</v>
      </c>
    </row>
    <row r="894" spans="1:6" x14ac:dyDescent="0.25">
      <c r="A894" s="32" t="str">
        <f t="shared" si="48"/>
        <v>A</v>
      </c>
      <c r="B894" s="50" t="s">
        <v>267</v>
      </c>
      <c r="C894" s="51" t="s">
        <v>11</v>
      </c>
      <c r="D894" s="52">
        <v>1209</v>
      </c>
      <c r="E894" s="52">
        <v>1174.68093</v>
      </c>
      <c r="F894" s="43">
        <f t="shared" si="49"/>
        <v>0.97161367245657571</v>
      </c>
    </row>
    <row r="895" spans="1:6" x14ac:dyDescent="0.25">
      <c r="A895" s="32" t="str">
        <f t="shared" si="48"/>
        <v>A</v>
      </c>
      <c r="B895" s="50" t="s">
        <v>267</v>
      </c>
      <c r="C895" s="51" t="s">
        <v>12</v>
      </c>
      <c r="D895" s="52">
        <v>1534.3</v>
      </c>
      <c r="E895" s="52">
        <v>1377.1753799999999</v>
      </c>
      <c r="F895" s="43">
        <f t="shared" si="49"/>
        <v>0.89759198331486667</v>
      </c>
    </row>
    <row r="896" spans="1:6" x14ac:dyDescent="0.25">
      <c r="A896" s="32" t="str">
        <f t="shared" si="48"/>
        <v>A</v>
      </c>
      <c r="B896" s="50" t="s">
        <v>267</v>
      </c>
      <c r="C896" s="51" t="s">
        <v>2</v>
      </c>
      <c r="D896" s="52">
        <v>3</v>
      </c>
      <c r="E896" s="52">
        <v>0</v>
      </c>
      <c r="F896" s="43">
        <f t="shared" si="49"/>
        <v>0</v>
      </c>
    </row>
    <row r="897" spans="1:6" x14ac:dyDescent="0.25">
      <c r="A897" s="32" t="str">
        <f t="shared" si="48"/>
        <v>A</v>
      </c>
      <c r="B897" s="50" t="s">
        <v>267</v>
      </c>
      <c r="C897" s="51" t="s">
        <v>15</v>
      </c>
      <c r="D897" s="52">
        <v>25075.45</v>
      </c>
      <c r="E897" s="52">
        <v>25062.552789999998</v>
      </c>
      <c r="F897" s="43">
        <f t="shared" si="49"/>
        <v>0.99948566386645099</v>
      </c>
    </row>
    <row r="898" spans="1:6" x14ac:dyDescent="0.25">
      <c r="A898" s="32" t="str">
        <f t="shared" si="48"/>
        <v>A</v>
      </c>
      <c r="B898" s="50" t="s">
        <v>267</v>
      </c>
      <c r="C898" s="51" t="s">
        <v>16</v>
      </c>
      <c r="D898" s="52">
        <v>325.5</v>
      </c>
      <c r="E898" s="52">
        <v>9.3551500000000001</v>
      </c>
      <c r="F898" s="43">
        <f t="shared" si="49"/>
        <v>2.8740860215053763E-2</v>
      </c>
    </row>
    <row r="899" spans="1:6" x14ac:dyDescent="0.25">
      <c r="A899" s="32" t="str">
        <f t="shared" si="48"/>
        <v>A</v>
      </c>
      <c r="B899" s="47" t="s">
        <v>267</v>
      </c>
      <c r="C899" s="48" t="s">
        <v>17</v>
      </c>
      <c r="D899" s="49">
        <v>49</v>
      </c>
      <c r="E899" s="49">
        <v>36</v>
      </c>
      <c r="F899" s="40">
        <f t="shared" si="49"/>
        <v>0.73469387755102045</v>
      </c>
    </row>
    <row r="900" spans="1:6" ht="30.75" thickBot="1" x14ac:dyDescent="0.3">
      <c r="A900" s="32" t="str">
        <f t="shared" si="48"/>
        <v>A</v>
      </c>
      <c r="B900" s="44" t="s">
        <v>928</v>
      </c>
      <c r="C900" s="45" t="s">
        <v>929</v>
      </c>
      <c r="D900" s="46">
        <v>59819.79</v>
      </c>
      <c r="E900" s="46">
        <v>59489.60529</v>
      </c>
      <c r="F900" s="36">
        <f t="shared" si="49"/>
        <v>0.99448034321083367</v>
      </c>
    </row>
    <row r="901" spans="1:6" ht="15.75" thickTop="1" x14ac:dyDescent="0.25">
      <c r="A901" s="32" t="str">
        <f t="shared" si="48"/>
        <v>A</v>
      </c>
      <c r="B901" s="47" t="s">
        <v>267</v>
      </c>
      <c r="C901" s="48" t="s">
        <v>10</v>
      </c>
      <c r="D901" s="49">
        <v>32219.79</v>
      </c>
      <c r="E901" s="49">
        <v>31889.60529</v>
      </c>
      <c r="F901" s="40">
        <f t="shared" si="49"/>
        <v>0.98975211477169778</v>
      </c>
    </row>
    <row r="902" spans="1:6" x14ac:dyDescent="0.25">
      <c r="A902" s="32" t="str">
        <f t="shared" si="48"/>
        <v>A</v>
      </c>
      <c r="B902" s="50" t="s">
        <v>267</v>
      </c>
      <c r="C902" s="51" t="s">
        <v>12</v>
      </c>
      <c r="D902" s="52">
        <v>191.64</v>
      </c>
      <c r="E902" s="52">
        <v>164.34016999999997</v>
      </c>
      <c r="F902" s="43">
        <f t="shared" si="49"/>
        <v>0.85754628470048</v>
      </c>
    </row>
    <row r="903" spans="1:6" x14ac:dyDescent="0.25">
      <c r="A903" s="32" t="str">
        <f t="shared" si="48"/>
        <v>A</v>
      </c>
      <c r="B903" s="50" t="s">
        <v>267</v>
      </c>
      <c r="C903" s="51" t="s">
        <v>15</v>
      </c>
      <c r="D903" s="52">
        <v>922.25</v>
      </c>
      <c r="E903" s="52">
        <v>918.89013000000011</v>
      </c>
      <c r="F903" s="43">
        <f t="shared" si="49"/>
        <v>0.996356877202494</v>
      </c>
    </row>
    <row r="904" spans="1:6" x14ac:dyDescent="0.25">
      <c r="A904" s="32" t="str">
        <f t="shared" si="48"/>
        <v>A</v>
      </c>
      <c r="B904" s="50" t="s">
        <v>267</v>
      </c>
      <c r="C904" s="51" t="s">
        <v>16</v>
      </c>
      <c r="D904" s="52">
        <v>31105.9</v>
      </c>
      <c r="E904" s="52">
        <v>30806.374989999997</v>
      </c>
      <c r="F904" s="43">
        <f t="shared" si="49"/>
        <v>0.99037079750143853</v>
      </c>
    </row>
    <row r="905" spans="1:6" x14ac:dyDescent="0.25">
      <c r="A905" s="32" t="str">
        <f t="shared" si="48"/>
        <v>A</v>
      </c>
      <c r="B905" s="47" t="s">
        <v>267</v>
      </c>
      <c r="C905" s="48" t="s">
        <v>17</v>
      </c>
      <c r="D905" s="49">
        <v>27600</v>
      </c>
      <c r="E905" s="49">
        <v>27600</v>
      </c>
      <c r="F905" s="40">
        <f t="shared" si="49"/>
        <v>1</v>
      </c>
    </row>
    <row r="906" spans="1:6" ht="30.75" thickBot="1" x14ac:dyDescent="0.3">
      <c r="A906" s="32" t="str">
        <f t="shared" si="48"/>
        <v>A</v>
      </c>
      <c r="B906" s="44" t="s">
        <v>930</v>
      </c>
      <c r="C906" s="45" t="s">
        <v>931</v>
      </c>
      <c r="D906" s="46">
        <v>49.24</v>
      </c>
      <c r="E906" s="46">
        <v>47.501009999999994</v>
      </c>
      <c r="F906" s="36">
        <f t="shared" si="49"/>
        <v>0.9646833874898455</v>
      </c>
    </row>
    <row r="907" spans="1:6" ht="15.75" thickTop="1" x14ac:dyDescent="0.25">
      <c r="A907" s="32" t="str">
        <f t="shared" si="48"/>
        <v>A</v>
      </c>
      <c r="B907" s="47" t="s">
        <v>267</v>
      </c>
      <c r="C907" s="48" t="s">
        <v>10</v>
      </c>
      <c r="D907" s="49">
        <v>49.24</v>
      </c>
      <c r="E907" s="49">
        <v>47.501009999999994</v>
      </c>
      <c r="F907" s="40">
        <f t="shared" si="49"/>
        <v>0.9646833874898455</v>
      </c>
    </row>
    <row r="908" spans="1:6" x14ac:dyDescent="0.25">
      <c r="A908" s="32" t="str">
        <f t="shared" si="48"/>
        <v>A</v>
      </c>
      <c r="B908" s="50" t="s">
        <v>267</v>
      </c>
      <c r="C908" s="51" t="s">
        <v>12</v>
      </c>
      <c r="D908" s="52">
        <v>12.24</v>
      </c>
      <c r="E908" s="52">
        <v>12.227799999999998</v>
      </c>
      <c r="F908" s="43">
        <f t="shared" si="49"/>
        <v>0.99900326797385608</v>
      </c>
    </row>
    <row r="909" spans="1:6" x14ac:dyDescent="0.25">
      <c r="A909" s="32" t="str">
        <f t="shared" si="48"/>
        <v>A</v>
      </c>
      <c r="B909" s="50" t="s">
        <v>267</v>
      </c>
      <c r="C909" s="51" t="s">
        <v>15</v>
      </c>
      <c r="D909" s="52">
        <v>2</v>
      </c>
      <c r="E909" s="52">
        <v>0.31919999999999998</v>
      </c>
      <c r="F909" s="43">
        <f t="shared" si="49"/>
        <v>0.15959999999999999</v>
      </c>
    </row>
    <row r="910" spans="1:6" x14ac:dyDescent="0.25">
      <c r="A910" s="32" t="str">
        <f t="shared" si="48"/>
        <v>A</v>
      </c>
      <c r="B910" s="50" t="s">
        <v>267</v>
      </c>
      <c r="C910" s="51" t="s">
        <v>16</v>
      </c>
      <c r="D910" s="52">
        <v>35</v>
      </c>
      <c r="E910" s="52">
        <v>34.954009999999997</v>
      </c>
      <c r="F910" s="43">
        <f t="shared" si="49"/>
        <v>0.99868599999999985</v>
      </c>
    </row>
    <row r="911" spans="1:6" ht="15.75" thickBot="1" x14ac:dyDescent="0.3">
      <c r="A911" s="32" t="str">
        <f t="shared" ref="A911:A952" si="50">IF(OR(D911&lt;&gt;0,E911&lt;&gt;0,),"A","B")</f>
        <v>A</v>
      </c>
      <c r="B911" s="44" t="s">
        <v>932</v>
      </c>
      <c r="C911" s="45" t="s">
        <v>933</v>
      </c>
      <c r="D911" s="46">
        <v>16225.65</v>
      </c>
      <c r="E911" s="46">
        <v>15994.543</v>
      </c>
      <c r="F911" s="36">
        <f t="shared" ref="F911:F952" si="51">E911/D911</f>
        <v>0.98575668771358926</v>
      </c>
    </row>
    <row r="912" spans="1:6" ht="15.75" thickTop="1" x14ac:dyDescent="0.25">
      <c r="A912" s="32" t="str">
        <f t="shared" si="50"/>
        <v>A</v>
      </c>
      <c r="B912" s="47" t="s">
        <v>267</v>
      </c>
      <c r="C912" s="48" t="s">
        <v>10</v>
      </c>
      <c r="D912" s="49">
        <v>16225.65</v>
      </c>
      <c r="E912" s="49">
        <v>15994.543</v>
      </c>
      <c r="F912" s="40">
        <f t="shared" si="51"/>
        <v>0.98575668771358926</v>
      </c>
    </row>
    <row r="913" spans="1:6" x14ac:dyDescent="0.25">
      <c r="A913" s="32" t="str">
        <f t="shared" si="50"/>
        <v>A</v>
      </c>
      <c r="B913" s="50" t="s">
        <v>267</v>
      </c>
      <c r="C913" s="51" t="s">
        <v>12</v>
      </c>
      <c r="D913" s="52">
        <v>0.03</v>
      </c>
      <c r="E913" s="52">
        <v>0.03</v>
      </c>
      <c r="F913" s="43">
        <f t="shared" si="51"/>
        <v>1</v>
      </c>
    </row>
    <row r="914" spans="1:6" x14ac:dyDescent="0.25">
      <c r="A914" s="32" t="str">
        <f t="shared" si="50"/>
        <v>A</v>
      </c>
      <c r="B914" s="50" t="s">
        <v>267</v>
      </c>
      <c r="C914" s="51" t="s">
        <v>15</v>
      </c>
      <c r="D914" s="52">
        <v>254.75</v>
      </c>
      <c r="E914" s="52">
        <v>253.65</v>
      </c>
      <c r="F914" s="43">
        <f t="shared" si="51"/>
        <v>0.99568204121687931</v>
      </c>
    </row>
    <row r="915" spans="1:6" x14ac:dyDescent="0.25">
      <c r="A915" s="32" t="str">
        <f t="shared" si="50"/>
        <v>A</v>
      </c>
      <c r="B915" s="50" t="s">
        <v>267</v>
      </c>
      <c r="C915" s="51" t="s">
        <v>16</v>
      </c>
      <c r="D915" s="52">
        <v>15970.87</v>
      </c>
      <c r="E915" s="52">
        <v>15740.862999999999</v>
      </c>
      <c r="F915" s="43">
        <f t="shared" si="51"/>
        <v>0.98559834248228173</v>
      </c>
    </row>
    <row r="916" spans="1:6" ht="30.75" thickBot="1" x14ac:dyDescent="0.3">
      <c r="A916" s="32" t="str">
        <f t="shared" si="50"/>
        <v>A</v>
      </c>
      <c r="B916" s="44" t="s">
        <v>934</v>
      </c>
      <c r="C916" s="45" t="s">
        <v>935</v>
      </c>
      <c r="D916" s="46">
        <v>43429.08</v>
      </c>
      <c r="E916" s="46">
        <v>43347.454600000005</v>
      </c>
      <c r="F916" s="36">
        <f t="shared" si="51"/>
        <v>0.99812048977321188</v>
      </c>
    </row>
    <row r="917" spans="1:6" ht="15.75" thickTop="1" x14ac:dyDescent="0.25">
      <c r="A917" s="32" t="str">
        <f t="shared" si="50"/>
        <v>A</v>
      </c>
      <c r="B917" s="47" t="s">
        <v>267</v>
      </c>
      <c r="C917" s="48" t="s">
        <v>10</v>
      </c>
      <c r="D917" s="49">
        <v>15829.08</v>
      </c>
      <c r="E917" s="49">
        <v>15747.454599999999</v>
      </c>
      <c r="F917" s="40">
        <f t="shared" si="51"/>
        <v>0.99484332633355821</v>
      </c>
    </row>
    <row r="918" spans="1:6" x14ac:dyDescent="0.25">
      <c r="A918" s="32" t="str">
        <f t="shared" si="50"/>
        <v>A</v>
      </c>
      <c r="B918" s="50" t="s">
        <v>267</v>
      </c>
      <c r="C918" s="51" t="s">
        <v>12</v>
      </c>
      <c r="D918" s="52">
        <v>160.4</v>
      </c>
      <c r="E918" s="52">
        <v>133.11736999999999</v>
      </c>
      <c r="F918" s="43">
        <f t="shared" si="51"/>
        <v>0.82990879052369071</v>
      </c>
    </row>
    <row r="919" spans="1:6" x14ac:dyDescent="0.25">
      <c r="A919" s="32" t="str">
        <f t="shared" si="50"/>
        <v>A</v>
      </c>
      <c r="B919" s="50" t="s">
        <v>267</v>
      </c>
      <c r="C919" s="51" t="s">
        <v>15</v>
      </c>
      <c r="D919" s="52">
        <v>665</v>
      </c>
      <c r="E919" s="52">
        <v>664.92093</v>
      </c>
      <c r="F919" s="43">
        <f t="shared" si="51"/>
        <v>0.99988109774436085</v>
      </c>
    </row>
    <row r="920" spans="1:6" x14ac:dyDescent="0.25">
      <c r="A920" s="32" t="str">
        <f t="shared" si="50"/>
        <v>A</v>
      </c>
      <c r="B920" s="50" t="s">
        <v>267</v>
      </c>
      <c r="C920" s="51" t="s">
        <v>16</v>
      </c>
      <c r="D920" s="52">
        <v>15003.68</v>
      </c>
      <c r="E920" s="52">
        <v>14949.416299999999</v>
      </c>
      <c r="F920" s="43">
        <f t="shared" si="51"/>
        <v>0.9963833072952768</v>
      </c>
    </row>
    <row r="921" spans="1:6" x14ac:dyDescent="0.25">
      <c r="A921" s="32" t="str">
        <f t="shared" si="50"/>
        <v>A</v>
      </c>
      <c r="B921" s="47" t="s">
        <v>267</v>
      </c>
      <c r="C921" s="48" t="s">
        <v>17</v>
      </c>
      <c r="D921" s="49">
        <v>27600</v>
      </c>
      <c r="E921" s="49">
        <v>27600</v>
      </c>
      <c r="F921" s="40">
        <f t="shared" si="51"/>
        <v>1</v>
      </c>
    </row>
    <row r="922" spans="1:6" ht="30.75" thickBot="1" x14ac:dyDescent="0.3">
      <c r="A922" s="32" t="str">
        <f t="shared" si="50"/>
        <v>A</v>
      </c>
      <c r="B922" s="44" t="s">
        <v>936</v>
      </c>
      <c r="C922" s="45" t="s">
        <v>937</v>
      </c>
      <c r="D922" s="46">
        <v>14.47</v>
      </c>
      <c r="E922" s="46">
        <v>13.965</v>
      </c>
      <c r="F922" s="36">
        <f t="shared" si="51"/>
        <v>0.96510020732550095</v>
      </c>
    </row>
    <row r="923" spans="1:6" ht="15.75" thickTop="1" x14ac:dyDescent="0.25">
      <c r="A923" s="32" t="str">
        <f t="shared" si="50"/>
        <v>A</v>
      </c>
      <c r="B923" s="47" t="s">
        <v>267</v>
      </c>
      <c r="C923" s="48" t="s">
        <v>10</v>
      </c>
      <c r="D923" s="49">
        <v>14.47</v>
      </c>
      <c r="E923" s="49">
        <v>13.965</v>
      </c>
      <c r="F923" s="40">
        <f t="shared" si="51"/>
        <v>0.96510020732550095</v>
      </c>
    </row>
    <row r="924" spans="1:6" x14ac:dyDescent="0.25">
      <c r="A924" s="32" t="str">
        <f t="shared" si="50"/>
        <v>A</v>
      </c>
      <c r="B924" s="50" t="s">
        <v>267</v>
      </c>
      <c r="C924" s="51" t="s">
        <v>12</v>
      </c>
      <c r="D924" s="52">
        <v>13.97</v>
      </c>
      <c r="E924" s="52">
        <v>13.965</v>
      </c>
      <c r="F924" s="43">
        <f t="shared" si="51"/>
        <v>0.99964209019327122</v>
      </c>
    </row>
    <row r="925" spans="1:6" x14ac:dyDescent="0.25">
      <c r="A925" s="32" t="str">
        <f t="shared" si="50"/>
        <v>A</v>
      </c>
      <c r="B925" s="50" t="s">
        <v>267</v>
      </c>
      <c r="C925" s="51" t="s">
        <v>15</v>
      </c>
      <c r="D925" s="52">
        <v>0.5</v>
      </c>
      <c r="E925" s="52">
        <v>0</v>
      </c>
      <c r="F925" s="43">
        <f t="shared" si="51"/>
        <v>0</v>
      </c>
    </row>
    <row r="926" spans="1:6" ht="15.75" thickBot="1" x14ac:dyDescent="0.3">
      <c r="A926" s="32" t="str">
        <f t="shared" si="50"/>
        <v>A</v>
      </c>
      <c r="B926" s="44" t="s">
        <v>938</v>
      </c>
      <c r="C926" s="45" t="s">
        <v>939</v>
      </c>
      <c r="D926" s="46">
        <v>101.35</v>
      </c>
      <c r="E926" s="46">
        <v>86.141679999999994</v>
      </c>
      <c r="F926" s="36">
        <f t="shared" si="51"/>
        <v>0.84994257523433647</v>
      </c>
    </row>
    <row r="927" spans="1:6" ht="15.75" thickTop="1" x14ac:dyDescent="0.25">
      <c r="A927" s="32" t="str">
        <f t="shared" si="50"/>
        <v>A</v>
      </c>
      <c r="B927" s="47" t="s">
        <v>267</v>
      </c>
      <c r="C927" s="48" t="s">
        <v>10</v>
      </c>
      <c r="D927" s="49">
        <v>101.35</v>
      </c>
      <c r="E927" s="49">
        <v>86.141679999999994</v>
      </c>
      <c r="F927" s="40">
        <f t="shared" si="51"/>
        <v>0.84994257523433647</v>
      </c>
    </row>
    <row r="928" spans="1:6" x14ac:dyDescent="0.25">
      <c r="A928" s="32" t="str">
        <f t="shared" si="50"/>
        <v>A</v>
      </c>
      <c r="B928" s="50" t="s">
        <v>267</v>
      </c>
      <c r="C928" s="51" t="s">
        <v>12</v>
      </c>
      <c r="D928" s="52">
        <v>5</v>
      </c>
      <c r="E928" s="52">
        <v>5</v>
      </c>
      <c r="F928" s="43">
        <f t="shared" si="51"/>
        <v>1</v>
      </c>
    </row>
    <row r="929" spans="1:6" x14ac:dyDescent="0.25">
      <c r="A929" s="32" t="str">
        <f t="shared" si="50"/>
        <v>A</v>
      </c>
      <c r="B929" s="50" t="s">
        <v>267</v>
      </c>
      <c r="C929" s="51" t="s">
        <v>16</v>
      </c>
      <c r="D929" s="52">
        <v>96.35</v>
      </c>
      <c r="E929" s="52">
        <v>81.141679999999994</v>
      </c>
      <c r="F929" s="43">
        <f t="shared" si="51"/>
        <v>0.84215547483134401</v>
      </c>
    </row>
    <row r="930" spans="1:6" ht="15.75" thickBot="1" x14ac:dyDescent="0.3">
      <c r="A930" s="32" t="str">
        <f t="shared" si="50"/>
        <v>A</v>
      </c>
      <c r="B930" s="44" t="s">
        <v>940</v>
      </c>
      <c r="C930" s="45" t="s">
        <v>941</v>
      </c>
      <c r="D930" s="46">
        <v>55706.904000000002</v>
      </c>
      <c r="E930" s="46">
        <v>50972.872779999998</v>
      </c>
      <c r="F930" s="36">
        <f t="shared" si="51"/>
        <v>0.91501894953630869</v>
      </c>
    </row>
    <row r="931" spans="1:6" ht="15.75" thickTop="1" x14ac:dyDescent="0.25">
      <c r="A931" s="32" t="str">
        <f t="shared" si="50"/>
        <v>A</v>
      </c>
      <c r="B931" s="47" t="s">
        <v>267</v>
      </c>
      <c r="C931" s="48" t="s">
        <v>10</v>
      </c>
      <c r="D931" s="49">
        <v>55219.904000000002</v>
      </c>
      <c r="E931" s="49">
        <v>50556.772779999999</v>
      </c>
      <c r="F931" s="40">
        <f t="shared" si="51"/>
        <v>0.9155534348629073</v>
      </c>
    </row>
    <row r="932" spans="1:6" x14ac:dyDescent="0.25">
      <c r="A932" s="32" t="str">
        <f t="shared" si="50"/>
        <v>A</v>
      </c>
      <c r="B932" s="50" t="s">
        <v>267</v>
      </c>
      <c r="C932" s="51" t="s">
        <v>11</v>
      </c>
      <c r="D932" s="52">
        <v>4873.4539999999997</v>
      </c>
      <c r="E932" s="52">
        <v>4223.5546799999993</v>
      </c>
      <c r="F932" s="43">
        <f t="shared" si="51"/>
        <v>0.8666450283515551</v>
      </c>
    </row>
    <row r="933" spans="1:6" x14ac:dyDescent="0.25">
      <c r="A933" s="32" t="str">
        <f t="shared" si="50"/>
        <v>A</v>
      </c>
      <c r="B933" s="50" t="s">
        <v>267</v>
      </c>
      <c r="C933" s="51" t="s">
        <v>12</v>
      </c>
      <c r="D933" s="52">
        <v>44571.603999999999</v>
      </c>
      <c r="E933" s="52">
        <v>41018.674479999994</v>
      </c>
      <c r="F933" s="43">
        <f t="shared" si="51"/>
        <v>0.92028715143390383</v>
      </c>
    </row>
    <row r="934" spans="1:6" x14ac:dyDescent="0.25">
      <c r="A934" s="32" t="str">
        <f t="shared" si="50"/>
        <v>A</v>
      </c>
      <c r="B934" s="50" t="s">
        <v>267</v>
      </c>
      <c r="C934" s="51" t="s">
        <v>2</v>
      </c>
      <c r="D934" s="52">
        <v>4424.8</v>
      </c>
      <c r="E934" s="52">
        <v>4269.7805099999996</v>
      </c>
      <c r="F934" s="43">
        <f t="shared" si="51"/>
        <v>0.96496576342433538</v>
      </c>
    </row>
    <row r="935" spans="1:6" x14ac:dyDescent="0.25">
      <c r="A935" s="32" t="str">
        <f t="shared" si="50"/>
        <v>A</v>
      </c>
      <c r="B935" s="50" t="s">
        <v>267</v>
      </c>
      <c r="C935" s="51" t="s">
        <v>15</v>
      </c>
      <c r="D935" s="52">
        <v>144.04599999999999</v>
      </c>
      <c r="E935" s="52">
        <v>120.2709</v>
      </c>
      <c r="F935" s="43">
        <f t="shared" si="51"/>
        <v>0.83494786387681719</v>
      </c>
    </row>
    <row r="936" spans="1:6" x14ac:dyDescent="0.25">
      <c r="A936" s="32" t="str">
        <f t="shared" si="50"/>
        <v>A</v>
      </c>
      <c r="B936" s="50" t="s">
        <v>267</v>
      </c>
      <c r="C936" s="51" t="s">
        <v>16</v>
      </c>
      <c r="D936" s="52">
        <v>1206</v>
      </c>
      <c r="E936" s="52">
        <v>924.49221</v>
      </c>
      <c r="F936" s="43">
        <f t="shared" si="51"/>
        <v>0.76657728855721396</v>
      </c>
    </row>
    <row r="937" spans="1:6" x14ac:dyDescent="0.25">
      <c r="A937" s="32" t="str">
        <f t="shared" si="50"/>
        <v>A</v>
      </c>
      <c r="B937" s="47" t="s">
        <v>267</v>
      </c>
      <c r="C937" s="48" t="s">
        <v>17</v>
      </c>
      <c r="D937" s="49">
        <v>487</v>
      </c>
      <c r="E937" s="49">
        <v>416.1</v>
      </c>
      <c r="F937" s="40">
        <f t="shared" si="51"/>
        <v>0.85441478439425056</v>
      </c>
    </row>
    <row r="938" spans="1:6" ht="15.75" thickBot="1" x14ac:dyDescent="0.3">
      <c r="A938" s="32" t="str">
        <f t="shared" si="50"/>
        <v>A</v>
      </c>
      <c r="B938" s="44" t="s">
        <v>942</v>
      </c>
      <c r="C938" s="45" t="s">
        <v>943</v>
      </c>
      <c r="D938" s="46">
        <v>55389.904000000002</v>
      </c>
      <c r="E938" s="46">
        <v>50678.656459999998</v>
      </c>
      <c r="F938" s="36">
        <f t="shared" si="51"/>
        <v>0.91494393021515252</v>
      </c>
    </row>
    <row r="939" spans="1:6" ht="15.75" thickTop="1" x14ac:dyDescent="0.25">
      <c r="A939" s="32" t="str">
        <f t="shared" si="50"/>
        <v>A</v>
      </c>
      <c r="B939" s="47" t="s">
        <v>267</v>
      </c>
      <c r="C939" s="48" t="s">
        <v>10</v>
      </c>
      <c r="D939" s="49">
        <v>54907.904000000002</v>
      </c>
      <c r="E939" s="49">
        <v>50263.686460000004</v>
      </c>
      <c r="F939" s="40">
        <f t="shared" si="51"/>
        <v>0.91541805092396178</v>
      </c>
    </row>
    <row r="940" spans="1:6" x14ac:dyDescent="0.25">
      <c r="A940" s="32" t="str">
        <f t="shared" si="50"/>
        <v>A</v>
      </c>
      <c r="B940" s="50" t="s">
        <v>267</v>
      </c>
      <c r="C940" s="51" t="s">
        <v>11</v>
      </c>
      <c r="D940" s="52">
        <v>4837.5</v>
      </c>
      <c r="E940" s="52">
        <v>4194.6166800000001</v>
      </c>
      <c r="F940" s="43">
        <f t="shared" si="51"/>
        <v>0.86710422325581393</v>
      </c>
    </row>
    <row r="941" spans="1:6" x14ac:dyDescent="0.25">
      <c r="A941" s="32" t="str">
        <f t="shared" si="50"/>
        <v>A</v>
      </c>
      <c r="B941" s="50" t="s">
        <v>267</v>
      </c>
      <c r="C941" s="51" t="s">
        <v>12</v>
      </c>
      <c r="D941" s="52">
        <v>44320.603999999999</v>
      </c>
      <c r="E941" s="52">
        <v>40778.572159999996</v>
      </c>
      <c r="F941" s="43">
        <f t="shared" si="51"/>
        <v>0.92008159816594548</v>
      </c>
    </row>
    <row r="942" spans="1:6" x14ac:dyDescent="0.25">
      <c r="A942" s="32" t="str">
        <f t="shared" si="50"/>
        <v>A</v>
      </c>
      <c r="B942" s="50" t="s">
        <v>267</v>
      </c>
      <c r="C942" s="51" t="s">
        <v>2</v>
      </c>
      <c r="D942" s="52">
        <v>4424.8</v>
      </c>
      <c r="E942" s="52">
        <v>4269.7805099999996</v>
      </c>
      <c r="F942" s="43">
        <f t="shared" si="51"/>
        <v>0.96496576342433538</v>
      </c>
    </row>
    <row r="943" spans="1:6" x14ac:dyDescent="0.25">
      <c r="A943" s="32" t="str">
        <f t="shared" si="50"/>
        <v>A</v>
      </c>
      <c r="B943" s="50" t="s">
        <v>267</v>
      </c>
      <c r="C943" s="51" t="s">
        <v>15</v>
      </c>
      <c r="D943" s="52">
        <v>120</v>
      </c>
      <c r="E943" s="52">
        <v>96.224899999999991</v>
      </c>
      <c r="F943" s="43">
        <f t="shared" si="51"/>
        <v>0.80187416666666655</v>
      </c>
    </row>
    <row r="944" spans="1:6" x14ac:dyDescent="0.25">
      <c r="A944" s="32" t="str">
        <f t="shared" si="50"/>
        <v>A</v>
      </c>
      <c r="B944" s="50" t="s">
        <v>267</v>
      </c>
      <c r="C944" s="51" t="s">
        <v>16</v>
      </c>
      <c r="D944" s="52">
        <v>1205</v>
      </c>
      <c r="E944" s="52">
        <v>924.49221</v>
      </c>
      <c r="F944" s="43">
        <f t="shared" si="51"/>
        <v>0.76721345228215765</v>
      </c>
    </row>
    <row r="945" spans="1:6" x14ac:dyDescent="0.25">
      <c r="A945" s="32" t="str">
        <f t="shared" si="50"/>
        <v>A</v>
      </c>
      <c r="B945" s="47" t="s">
        <v>267</v>
      </c>
      <c r="C945" s="48" t="s">
        <v>17</v>
      </c>
      <c r="D945" s="49">
        <v>482</v>
      </c>
      <c r="E945" s="49">
        <v>414.97</v>
      </c>
      <c r="F945" s="40">
        <f t="shared" si="51"/>
        <v>0.86093360995850632</v>
      </c>
    </row>
    <row r="946" spans="1:6" ht="15.75" thickBot="1" x14ac:dyDescent="0.3">
      <c r="A946" s="32" t="str">
        <f t="shared" si="50"/>
        <v>A</v>
      </c>
      <c r="B946" s="44" t="s">
        <v>944</v>
      </c>
      <c r="C946" s="45" t="s">
        <v>945</v>
      </c>
      <c r="D946" s="46">
        <v>49487.603999999999</v>
      </c>
      <c r="E946" s="46">
        <v>45144.810890000001</v>
      </c>
      <c r="F946" s="36">
        <f t="shared" si="51"/>
        <v>0.91224482983657895</v>
      </c>
    </row>
    <row r="947" spans="1:6" ht="15.75" thickTop="1" x14ac:dyDescent="0.25">
      <c r="A947" s="32" t="str">
        <f t="shared" si="50"/>
        <v>A</v>
      </c>
      <c r="B947" s="47" t="s">
        <v>267</v>
      </c>
      <c r="C947" s="48" t="s">
        <v>10</v>
      </c>
      <c r="D947" s="49">
        <v>49015.603999999999</v>
      </c>
      <c r="E947" s="49">
        <v>44729.840889999999</v>
      </c>
      <c r="F947" s="40">
        <f t="shared" si="51"/>
        <v>0.91256329086549659</v>
      </c>
    </row>
    <row r="948" spans="1:6" x14ac:dyDescent="0.25">
      <c r="A948" s="32" t="str">
        <f t="shared" si="50"/>
        <v>A</v>
      </c>
      <c r="B948" s="50" t="s">
        <v>267</v>
      </c>
      <c r="C948" s="51" t="s">
        <v>11</v>
      </c>
      <c r="D948" s="52">
        <v>4660</v>
      </c>
      <c r="E948" s="52">
        <v>4057.6666800000003</v>
      </c>
      <c r="F948" s="43">
        <f t="shared" si="51"/>
        <v>0.87074392274678114</v>
      </c>
    </row>
    <row r="949" spans="1:6" x14ac:dyDescent="0.25">
      <c r="A949" s="32" t="str">
        <f t="shared" si="50"/>
        <v>A</v>
      </c>
      <c r="B949" s="50" t="s">
        <v>267</v>
      </c>
      <c r="C949" s="51" t="s">
        <v>12</v>
      </c>
      <c r="D949" s="52">
        <v>44045.603999999999</v>
      </c>
      <c r="E949" s="52">
        <v>40492.444309999999</v>
      </c>
      <c r="F949" s="43">
        <f t="shared" si="51"/>
        <v>0.91932998148918565</v>
      </c>
    </row>
    <row r="950" spans="1:6" x14ac:dyDescent="0.25">
      <c r="A950" s="32" t="str">
        <f t="shared" si="50"/>
        <v>A</v>
      </c>
      <c r="B950" s="50" t="s">
        <v>267</v>
      </c>
      <c r="C950" s="51" t="s">
        <v>15</v>
      </c>
      <c r="D950" s="52">
        <v>110</v>
      </c>
      <c r="E950" s="52">
        <v>96.224899999999991</v>
      </c>
      <c r="F950" s="43">
        <f t="shared" si="51"/>
        <v>0.87477181818181815</v>
      </c>
    </row>
    <row r="951" spans="1:6" x14ac:dyDescent="0.25">
      <c r="A951" s="32" t="str">
        <f t="shared" si="50"/>
        <v>A</v>
      </c>
      <c r="B951" s="50" t="s">
        <v>267</v>
      </c>
      <c r="C951" s="51" t="s">
        <v>16</v>
      </c>
      <c r="D951" s="52">
        <v>200</v>
      </c>
      <c r="E951" s="52">
        <v>83.504999999999995</v>
      </c>
      <c r="F951" s="43">
        <f t="shared" si="51"/>
        <v>0.41752499999999998</v>
      </c>
    </row>
    <row r="952" spans="1:6" x14ac:dyDescent="0.25">
      <c r="A952" s="32" t="str">
        <f t="shared" si="50"/>
        <v>A</v>
      </c>
      <c r="B952" s="47" t="s">
        <v>267</v>
      </c>
      <c r="C952" s="48" t="s">
        <v>17</v>
      </c>
      <c r="D952" s="49">
        <v>472</v>
      </c>
      <c r="E952" s="49">
        <v>414.97</v>
      </c>
      <c r="F952" s="40">
        <f t="shared" si="51"/>
        <v>0.87917372881355937</v>
      </c>
    </row>
    <row r="953" spans="1:6" ht="30.75" thickBot="1" x14ac:dyDescent="0.3">
      <c r="A953" s="32" t="str">
        <f t="shared" ref="A953:A986" si="52">IF(OR(D953&lt;&gt;0,E953&lt;&gt;0,),"A","B")</f>
        <v>A</v>
      </c>
      <c r="B953" s="44" t="s">
        <v>1104</v>
      </c>
      <c r="C953" s="45" t="s">
        <v>1105</v>
      </c>
      <c r="D953" s="46">
        <v>4424.8</v>
      </c>
      <c r="E953" s="46">
        <v>4269.7805099999996</v>
      </c>
      <c r="F953" s="36">
        <f t="shared" ref="F953:F986" si="53">E953/D953</f>
        <v>0.96496576342433538</v>
      </c>
    </row>
    <row r="954" spans="1:6" ht="15.75" thickTop="1" x14ac:dyDescent="0.25">
      <c r="A954" s="32" t="str">
        <f t="shared" si="52"/>
        <v>A</v>
      </c>
      <c r="B954" s="47" t="s">
        <v>267</v>
      </c>
      <c r="C954" s="48" t="s">
        <v>10</v>
      </c>
      <c r="D954" s="49">
        <v>4424.8</v>
      </c>
      <c r="E954" s="49">
        <v>4269.7805099999996</v>
      </c>
      <c r="F954" s="40">
        <f t="shared" si="53"/>
        <v>0.96496576342433538</v>
      </c>
    </row>
    <row r="955" spans="1:6" x14ac:dyDescent="0.25">
      <c r="A955" s="32" t="str">
        <f t="shared" si="52"/>
        <v>A</v>
      </c>
      <c r="B955" s="50" t="s">
        <v>267</v>
      </c>
      <c r="C955" s="51" t="s">
        <v>2</v>
      </c>
      <c r="D955" s="52">
        <v>4424.8</v>
      </c>
      <c r="E955" s="52">
        <v>4269.7805099999996</v>
      </c>
      <c r="F955" s="43">
        <f t="shared" si="53"/>
        <v>0.96496576342433538</v>
      </c>
    </row>
    <row r="956" spans="1:6" ht="30.75" thickBot="1" x14ac:dyDescent="0.3">
      <c r="A956" s="32" t="str">
        <f t="shared" si="52"/>
        <v>A</v>
      </c>
      <c r="B956" s="44" t="s">
        <v>1106</v>
      </c>
      <c r="C956" s="45" t="s">
        <v>1107</v>
      </c>
      <c r="D956" s="46">
        <v>62.75</v>
      </c>
      <c r="E956" s="46">
        <v>36.947009999999992</v>
      </c>
      <c r="F956" s="36">
        <f t="shared" si="53"/>
        <v>0.58879697211155368</v>
      </c>
    </row>
    <row r="957" spans="1:6" ht="15.75" thickTop="1" x14ac:dyDescent="0.25">
      <c r="A957" s="32" t="str">
        <f t="shared" si="52"/>
        <v>A</v>
      </c>
      <c r="B957" s="47" t="s">
        <v>267</v>
      </c>
      <c r="C957" s="48" t="s">
        <v>10</v>
      </c>
      <c r="D957" s="49">
        <v>57.75</v>
      </c>
      <c r="E957" s="49">
        <v>36.947009999999992</v>
      </c>
      <c r="F957" s="40">
        <f t="shared" si="53"/>
        <v>0.63977506493506475</v>
      </c>
    </row>
    <row r="958" spans="1:6" x14ac:dyDescent="0.25">
      <c r="A958" s="32" t="str">
        <f t="shared" si="52"/>
        <v>A</v>
      </c>
      <c r="B958" s="50" t="s">
        <v>267</v>
      </c>
      <c r="C958" s="51" t="s">
        <v>11</v>
      </c>
      <c r="D958" s="52">
        <v>17.75</v>
      </c>
      <c r="E958" s="52">
        <v>17.556000000000001</v>
      </c>
      <c r="F958" s="43">
        <f t="shared" si="53"/>
        <v>0.98907042253521127</v>
      </c>
    </row>
    <row r="959" spans="1:6" x14ac:dyDescent="0.25">
      <c r="A959" s="32" t="str">
        <f t="shared" si="52"/>
        <v>A</v>
      </c>
      <c r="B959" s="50" t="s">
        <v>267</v>
      </c>
      <c r="C959" s="51" t="s">
        <v>12</v>
      </c>
      <c r="D959" s="52">
        <v>40</v>
      </c>
      <c r="E959" s="52">
        <v>19.391009999999998</v>
      </c>
      <c r="F959" s="43">
        <f t="shared" si="53"/>
        <v>0.48477524999999994</v>
      </c>
    </row>
    <row r="960" spans="1:6" x14ac:dyDescent="0.25">
      <c r="A960" s="32" t="str">
        <f t="shared" si="52"/>
        <v>A</v>
      </c>
      <c r="B960" s="47" t="s">
        <v>267</v>
      </c>
      <c r="C960" s="48" t="s">
        <v>17</v>
      </c>
      <c r="D960" s="49">
        <v>5</v>
      </c>
      <c r="E960" s="49">
        <v>0</v>
      </c>
      <c r="F960" s="40">
        <f t="shared" si="53"/>
        <v>0</v>
      </c>
    </row>
    <row r="961" spans="1:6" ht="15.75" thickBot="1" x14ac:dyDescent="0.3">
      <c r="A961" s="32" t="str">
        <f t="shared" si="52"/>
        <v>A</v>
      </c>
      <c r="B961" s="44" t="s">
        <v>1108</v>
      </c>
      <c r="C961" s="45" t="s">
        <v>1109</v>
      </c>
      <c r="D961" s="46">
        <v>1030</v>
      </c>
      <c r="E961" s="46">
        <v>839.82169999999996</v>
      </c>
      <c r="F961" s="36">
        <f t="shared" si="53"/>
        <v>0.81536087378640776</v>
      </c>
    </row>
    <row r="962" spans="1:6" ht="15.75" thickTop="1" x14ac:dyDescent="0.25">
      <c r="A962" s="32" t="str">
        <f t="shared" si="52"/>
        <v>A</v>
      </c>
      <c r="B962" s="47" t="s">
        <v>267</v>
      </c>
      <c r="C962" s="48" t="s">
        <v>10</v>
      </c>
      <c r="D962" s="49">
        <v>1030</v>
      </c>
      <c r="E962" s="49">
        <v>839.82169999999996</v>
      </c>
      <c r="F962" s="40">
        <f t="shared" si="53"/>
        <v>0.81536087378640776</v>
      </c>
    </row>
    <row r="963" spans="1:6" x14ac:dyDescent="0.25">
      <c r="A963" s="32" t="str">
        <f t="shared" si="52"/>
        <v>A</v>
      </c>
      <c r="B963" s="50" t="s">
        <v>267</v>
      </c>
      <c r="C963" s="51" t="s">
        <v>12</v>
      </c>
      <c r="D963" s="52">
        <v>30</v>
      </c>
      <c r="E963" s="52">
        <v>0</v>
      </c>
      <c r="F963" s="43">
        <f t="shared" si="53"/>
        <v>0</v>
      </c>
    </row>
    <row r="964" spans="1:6" x14ac:dyDescent="0.25">
      <c r="A964" s="32" t="str">
        <f t="shared" si="52"/>
        <v>A</v>
      </c>
      <c r="B964" s="50" t="s">
        <v>267</v>
      </c>
      <c r="C964" s="51" t="s">
        <v>16</v>
      </c>
      <c r="D964" s="52">
        <v>1000</v>
      </c>
      <c r="E964" s="52">
        <v>839.82169999999996</v>
      </c>
      <c r="F964" s="43">
        <f t="shared" si="53"/>
        <v>0.8398217</v>
      </c>
    </row>
    <row r="965" spans="1:6" ht="45.75" thickBot="1" x14ac:dyDescent="0.3">
      <c r="A965" s="32" t="str">
        <f t="shared" si="52"/>
        <v>A</v>
      </c>
      <c r="B965" s="44" t="s">
        <v>1110</v>
      </c>
      <c r="C965" s="45" t="s">
        <v>1111</v>
      </c>
      <c r="D965" s="46">
        <v>384.75</v>
      </c>
      <c r="E965" s="46">
        <v>387.29634999999996</v>
      </c>
      <c r="F965" s="36">
        <f t="shared" si="53"/>
        <v>1.0066181936322287</v>
      </c>
    </row>
    <row r="966" spans="1:6" ht="15.75" thickTop="1" x14ac:dyDescent="0.25">
      <c r="A966" s="32" t="str">
        <f t="shared" si="52"/>
        <v>A</v>
      </c>
      <c r="B966" s="47" t="s">
        <v>267</v>
      </c>
      <c r="C966" s="48" t="s">
        <v>10</v>
      </c>
      <c r="D966" s="49">
        <v>379.75</v>
      </c>
      <c r="E966" s="49">
        <v>387.29634999999996</v>
      </c>
      <c r="F966" s="40">
        <f t="shared" si="53"/>
        <v>1.0198718894009215</v>
      </c>
    </row>
    <row r="967" spans="1:6" x14ac:dyDescent="0.25">
      <c r="A967" s="32" t="str">
        <f t="shared" si="52"/>
        <v>A</v>
      </c>
      <c r="B967" s="50" t="s">
        <v>267</v>
      </c>
      <c r="C967" s="51" t="s">
        <v>11</v>
      </c>
      <c r="D967" s="52">
        <v>159.75</v>
      </c>
      <c r="E967" s="52">
        <v>119.39400000000001</v>
      </c>
      <c r="F967" s="43">
        <f t="shared" si="53"/>
        <v>0.74738028169014092</v>
      </c>
    </row>
    <row r="968" spans="1:6" x14ac:dyDescent="0.25">
      <c r="A968" s="32" t="str">
        <f t="shared" si="52"/>
        <v>A</v>
      </c>
      <c r="B968" s="50" t="s">
        <v>267</v>
      </c>
      <c r="C968" s="51" t="s">
        <v>12</v>
      </c>
      <c r="D968" s="52">
        <v>205</v>
      </c>
      <c r="E968" s="52">
        <v>266.73683999999997</v>
      </c>
      <c r="F968" s="43">
        <f t="shared" si="53"/>
        <v>1.3011553170731707</v>
      </c>
    </row>
    <row r="969" spans="1:6" x14ac:dyDescent="0.25">
      <c r="A969" s="32" t="str">
        <f t="shared" si="52"/>
        <v>A</v>
      </c>
      <c r="B969" s="50" t="s">
        <v>267</v>
      </c>
      <c r="C969" s="51" t="s">
        <v>15</v>
      </c>
      <c r="D969" s="52">
        <v>10</v>
      </c>
      <c r="E969" s="52">
        <v>0</v>
      </c>
      <c r="F969" s="43">
        <f t="shared" si="53"/>
        <v>0</v>
      </c>
    </row>
    <row r="970" spans="1:6" x14ac:dyDescent="0.25">
      <c r="A970" s="32" t="str">
        <f t="shared" si="52"/>
        <v>A</v>
      </c>
      <c r="B970" s="50" t="s">
        <v>267</v>
      </c>
      <c r="C970" s="51" t="s">
        <v>16</v>
      </c>
      <c r="D970" s="52">
        <v>5</v>
      </c>
      <c r="E970" s="52">
        <v>1.16551</v>
      </c>
      <c r="F970" s="43">
        <f t="shared" si="53"/>
        <v>0.233102</v>
      </c>
    </row>
    <row r="971" spans="1:6" x14ac:dyDescent="0.25">
      <c r="A971" s="32" t="str">
        <f t="shared" si="52"/>
        <v>A</v>
      </c>
      <c r="B971" s="47" t="s">
        <v>267</v>
      </c>
      <c r="C971" s="48" t="s">
        <v>17</v>
      </c>
      <c r="D971" s="49">
        <v>5</v>
      </c>
      <c r="E971" s="49">
        <v>0</v>
      </c>
      <c r="F971" s="40">
        <f t="shared" si="53"/>
        <v>0</v>
      </c>
    </row>
    <row r="972" spans="1:6" ht="30.75" thickBot="1" x14ac:dyDescent="0.3">
      <c r="A972" s="32" t="str">
        <f t="shared" si="52"/>
        <v>A</v>
      </c>
      <c r="B972" s="44" t="s">
        <v>1112</v>
      </c>
      <c r="C972" s="45" t="s">
        <v>1113</v>
      </c>
      <c r="D972" s="46">
        <v>317</v>
      </c>
      <c r="E972" s="46">
        <v>294.21632</v>
      </c>
      <c r="F972" s="36">
        <f t="shared" si="53"/>
        <v>0.92812719242902209</v>
      </c>
    </row>
    <row r="973" spans="1:6" ht="15.75" thickTop="1" x14ac:dyDescent="0.25">
      <c r="A973" s="32" t="str">
        <f t="shared" si="52"/>
        <v>A</v>
      </c>
      <c r="B973" s="47" t="s">
        <v>267</v>
      </c>
      <c r="C973" s="48" t="s">
        <v>10</v>
      </c>
      <c r="D973" s="49">
        <v>312</v>
      </c>
      <c r="E973" s="49">
        <v>293.08632</v>
      </c>
      <c r="F973" s="40">
        <f t="shared" si="53"/>
        <v>0.9393792307692308</v>
      </c>
    </row>
    <row r="974" spans="1:6" x14ac:dyDescent="0.25">
      <c r="A974" s="32" t="str">
        <f t="shared" si="52"/>
        <v>A</v>
      </c>
      <c r="B974" s="50" t="s">
        <v>267</v>
      </c>
      <c r="C974" s="51" t="s">
        <v>11</v>
      </c>
      <c r="D974" s="52">
        <v>35.954000000000001</v>
      </c>
      <c r="E974" s="52">
        <v>28.937999999999999</v>
      </c>
      <c r="F974" s="43">
        <f t="shared" si="53"/>
        <v>0.80486176781442953</v>
      </c>
    </row>
    <row r="975" spans="1:6" x14ac:dyDescent="0.25">
      <c r="A975" s="32" t="str">
        <f t="shared" si="52"/>
        <v>A</v>
      </c>
      <c r="B975" s="50" t="s">
        <v>267</v>
      </c>
      <c r="C975" s="51" t="s">
        <v>12</v>
      </c>
      <c r="D975" s="52">
        <v>251</v>
      </c>
      <c r="E975" s="52">
        <v>240.10232000000002</v>
      </c>
      <c r="F975" s="43">
        <f t="shared" si="53"/>
        <v>0.95658294820717138</v>
      </c>
    </row>
    <row r="976" spans="1:6" x14ac:dyDescent="0.25">
      <c r="A976" s="32" t="str">
        <f t="shared" si="52"/>
        <v>A</v>
      </c>
      <c r="B976" s="50" t="s">
        <v>267</v>
      </c>
      <c r="C976" s="51" t="s">
        <v>15</v>
      </c>
      <c r="D976" s="52">
        <v>24.045999999999999</v>
      </c>
      <c r="E976" s="52">
        <v>24.045999999999999</v>
      </c>
      <c r="F976" s="43">
        <f t="shared" si="53"/>
        <v>1</v>
      </c>
    </row>
    <row r="977" spans="1:6" x14ac:dyDescent="0.25">
      <c r="A977" s="32" t="str">
        <f t="shared" si="52"/>
        <v>A</v>
      </c>
      <c r="B977" s="50" t="s">
        <v>267</v>
      </c>
      <c r="C977" s="51" t="s">
        <v>16</v>
      </c>
      <c r="D977" s="52">
        <v>1</v>
      </c>
      <c r="E977" s="52">
        <v>0</v>
      </c>
      <c r="F977" s="43">
        <f t="shared" si="53"/>
        <v>0</v>
      </c>
    </row>
    <row r="978" spans="1:6" x14ac:dyDescent="0.25">
      <c r="A978" s="32" t="str">
        <f t="shared" si="52"/>
        <v>A</v>
      </c>
      <c r="B978" s="47" t="s">
        <v>267</v>
      </c>
      <c r="C978" s="48" t="s">
        <v>17</v>
      </c>
      <c r="D978" s="49">
        <v>5</v>
      </c>
      <c r="E978" s="49">
        <v>1.1299999999999999</v>
      </c>
      <c r="F978" s="40">
        <f t="shared" si="53"/>
        <v>0.22599999999999998</v>
      </c>
    </row>
    <row r="979" spans="1:6" ht="15.75" thickBot="1" x14ac:dyDescent="0.3">
      <c r="A979" s="32" t="str">
        <f t="shared" si="52"/>
        <v>A</v>
      </c>
      <c r="B979" s="44" t="s">
        <v>1114</v>
      </c>
      <c r="C979" s="45" t="s">
        <v>1115</v>
      </c>
      <c r="D979" s="46">
        <v>531403.83799999999</v>
      </c>
      <c r="E979" s="46">
        <v>524363.91679000005</v>
      </c>
      <c r="F979" s="36">
        <f t="shared" si="53"/>
        <v>0.98675221986258976</v>
      </c>
    </row>
    <row r="980" spans="1:6" ht="15.75" thickTop="1" x14ac:dyDescent="0.25">
      <c r="A980" s="32" t="str">
        <f t="shared" si="52"/>
        <v>A</v>
      </c>
      <c r="B980" s="47" t="s">
        <v>267</v>
      </c>
      <c r="C980" s="48" t="s">
        <v>10</v>
      </c>
      <c r="D980" s="49">
        <v>278942.53200000001</v>
      </c>
      <c r="E980" s="49">
        <v>272503.45068000001</v>
      </c>
      <c r="F980" s="40">
        <f t="shared" si="53"/>
        <v>0.97691610069704249</v>
      </c>
    </row>
    <row r="981" spans="1:6" x14ac:dyDescent="0.25">
      <c r="A981" s="32" t="str">
        <f t="shared" si="52"/>
        <v>A</v>
      </c>
      <c r="B981" s="50" t="s">
        <v>267</v>
      </c>
      <c r="C981" s="51" t="s">
        <v>11</v>
      </c>
      <c r="D981" s="52">
        <v>171066.61799999999</v>
      </c>
      <c r="E981" s="52">
        <v>166986.67527000001</v>
      </c>
      <c r="F981" s="43">
        <f t="shared" si="53"/>
        <v>0.97614997725622898</v>
      </c>
    </row>
    <row r="982" spans="1:6" x14ac:dyDescent="0.25">
      <c r="A982" s="32" t="str">
        <f t="shared" si="52"/>
        <v>A</v>
      </c>
      <c r="B982" s="50" t="s">
        <v>267</v>
      </c>
      <c r="C982" s="51" t="s">
        <v>12</v>
      </c>
      <c r="D982" s="52">
        <v>95705.123999999996</v>
      </c>
      <c r="E982" s="52">
        <v>93488.450039999996</v>
      </c>
      <c r="F982" s="43">
        <f t="shared" si="53"/>
        <v>0.97683850281621287</v>
      </c>
    </row>
    <row r="983" spans="1:6" x14ac:dyDescent="0.25">
      <c r="A983" s="32" t="str">
        <f t="shared" si="52"/>
        <v>A</v>
      </c>
      <c r="B983" s="50" t="s">
        <v>267</v>
      </c>
      <c r="C983" s="51" t="s">
        <v>2</v>
      </c>
      <c r="D983" s="52">
        <v>333.5</v>
      </c>
      <c r="E983" s="52">
        <v>335.64814000000001</v>
      </c>
      <c r="F983" s="43">
        <f t="shared" si="53"/>
        <v>1.0064411994003</v>
      </c>
    </row>
    <row r="984" spans="1:6" x14ac:dyDescent="0.25">
      <c r="A984" s="32" t="str">
        <f t="shared" si="52"/>
        <v>A</v>
      </c>
      <c r="B984" s="50" t="s">
        <v>267</v>
      </c>
      <c r="C984" s="51" t="s">
        <v>15</v>
      </c>
      <c r="D984" s="52">
        <v>3380.8510000000001</v>
      </c>
      <c r="E984" s="52">
        <v>3341.7865000000002</v>
      </c>
      <c r="F984" s="43">
        <f t="shared" si="53"/>
        <v>0.98844536479129075</v>
      </c>
    </row>
    <row r="985" spans="1:6" x14ac:dyDescent="0.25">
      <c r="A985" s="32" t="str">
        <f t="shared" si="52"/>
        <v>A</v>
      </c>
      <c r="B985" s="50" t="s">
        <v>267</v>
      </c>
      <c r="C985" s="51" t="s">
        <v>16</v>
      </c>
      <c r="D985" s="52">
        <v>8456.4390000000003</v>
      </c>
      <c r="E985" s="52">
        <v>8350.890730000001</v>
      </c>
      <c r="F985" s="43">
        <f t="shared" si="53"/>
        <v>0.98751859145439358</v>
      </c>
    </row>
    <row r="986" spans="1:6" x14ac:dyDescent="0.25">
      <c r="A986" s="32" t="str">
        <f t="shared" si="52"/>
        <v>A</v>
      </c>
      <c r="B986" s="47" t="s">
        <v>267</v>
      </c>
      <c r="C986" s="48" t="s">
        <v>17</v>
      </c>
      <c r="D986" s="49">
        <v>252461.30600000001</v>
      </c>
      <c r="E986" s="49">
        <v>251860.46611000001</v>
      </c>
      <c r="F986" s="40">
        <f t="shared" si="53"/>
        <v>0.99762007137046183</v>
      </c>
    </row>
    <row r="987" spans="1:6" ht="15.75" thickBot="1" x14ac:dyDescent="0.3">
      <c r="A987" s="32" t="str">
        <f t="shared" ref="A987:A1007" si="54">IF(OR(D987&lt;&gt;0,E987&lt;&gt;0,),"A","B")</f>
        <v>A</v>
      </c>
      <c r="B987" s="44" t="s">
        <v>1116</v>
      </c>
      <c r="C987" s="45" t="s">
        <v>1117</v>
      </c>
      <c r="D987" s="46">
        <v>143246.74400000001</v>
      </c>
      <c r="E987" s="46">
        <v>140250.72145000001</v>
      </c>
      <c r="F987" s="36">
        <f t="shared" ref="F987:F1007" si="55">E987/D987</f>
        <v>0.97908488202705679</v>
      </c>
    </row>
    <row r="988" spans="1:6" ht="15.75" thickTop="1" x14ac:dyDescent="0.25">
      <c r="A988" s="32" t="str">
        <f t="shared" si="54"/>
        <v>A</v>
      </c>
      <c r="B988" s="47" t="s">
        <v>267</v>
      </c>
      <c r="C988" s="48" t="s">
        <v>10</v>
      </c>
      <c r="D988" s="49">
        <v>143241.53899999999</v>
      </c>
      <c r="E988" s="49">
        <v>140250.72145000001</v>
      </c>
      <c r="F988" s="40">
        <f t="shared" si="55"/>
        <v>0.97912045925449054</v>
      </c>
    </row>
    <row r="989" spans="1:6" x14ac:dyDescent="0.25">
      <c r="A989" s="32" t="str">
        <f t="shared" si="54"/>
        <v>A</v>
      </c>
      <c r="B989" s="50" t="s">
        <v>267</v>
      </c>
      <c r="C989" s="51" t="s">
        <v>11</v>
      </c>
      <c r="D989" s="52">
        <v>130405.299</v>
      </c>
      <c r="E989" s="52">
        <v>127921.67695000001</v>
      </c>
      <c r="F989" s="43">
        <f t="shared" si="55"/>
        <v>0.98095459257372675</v>
      </c>
    </row>
    <row r="990" spans="1:6" x14ac:dyDescent="0.25">
      <c r="A990" s="32" t="str">
        <f t="shared" si="54"/>
        <v>A</v>
      </c>
      <c r="B990" s="50" t="s">
        <v>267</v>
      </c>
      <c r="C990" s="51" t="s">
        <v>12</v>
      </c>
      <c r="D990" s="52">
        <v>12500.74</v>
      </c>
      <c r="E990" s="52">
        <v>11991.425859999999</v>
      </c>
      <c r="F990" s="43">
        <f t="shared" si="55"/>
        <v>0.95925728076897843</v>
      </c>
    </row>
    <row r="991" spans="1:6" x14ac:dyDescent="0.25">
      <c r="A991" s="32" t="str">
        <f t="shared" si="54"/>
        <v>A</v>
      </c>
      <c r="B991" s="50" t="s">
        <v>267</v>
      </c>
      <c r="C991" s="51" t="s">
        <v>2</v>
      </c>
      <c r="D991" s="52">
        <v>333.5</v>
      </c>
      <c r="E991" s="52">
        <v>335.64814000000001</v>
      </c>
      <c r="F991" s="43">
        <f t="shared" si="55"/>
        <v>1.0064411994003</v>
      </c>
    </row>
    <row r="992" spans="1:6" x14ac:dyDescent="0.25">
      <c r="A992" s="32" t="str">
        <f t="shared" si="54"/>
        <v>A</v>
      </c>
      <c r="B992" s="50" t="s">
        <v>267</v>
      </c>
      <c r="C992" s="51" t="s">
        <v>16</v>
      </c>
      <c r="D992" s="52">
        <v>2</v>
      </c>
      <c r="E992" s="52">
        <v>1.9704999999999999</v>
      </c>
      <c r="F992" s="43">
        <f t="shared" si="55"/>
        <v>0.98524999999999996</v>
      </c>
    </row>
    <row r="993" spans="1:6" x14ac:dyDescent="0.25">
      <c r="A993" s="32" t="str">
        <f t="shared" si="54"/>
        <v>A</v>
      </c>
      <c r="B993" s="47" t="s">
        <v>267</v>
      </c>
      <c r="C993" s="48" t="s">
        <v>17</v>
      </c>
      <c r="D993" s="49">
        <v>5.2050000000000001</v>
      </c>
      <c r="E993" s="49">
        <v>0</v>
      </c>
      <c r="F993" s="40">
        <f t="shared" si="55"/>
        <v>0</v>
      </c>
    </row>
    <row r="994" spans="1:6" ht="15.75" thickBot="1" x14ac:dyDescent="0.3">
      <c r="A994" s="32" t="str">
        <f t="shared" si="54"/>
        <v>A</v>
      </c>
      <c r="B994" s="44" t="s">
        <v>1122</v>
      </c>
      <c r="C994" s="45" t="s">
        <v>1123</v>
      </c>
      <c r="D994" s="46">
        <v>24372.45</v>
      </c>
      <c r="E994" s="46">
        <v>23278.9961</v>
      </c>
      <c r="F994" s="36">
        <f t="shared" si="55"/>
        <v>0.95513565932025712</v>
      </c>
    </row>
    <row r="995" spans="1:6" ht="15.75" thickTop="1" x14ac:dyDescent="0.25">
      <c r="A995" s="32" t="str">
        <f t="shared" si="54"/>
        <v>A</v>
      </c>
      <c r="B995" s="47" t="s">
        <v>267</v>
      </c>
      <c r="C995" s="48" t="s">
        <v>10</v>
      </c>
      <c r="D995" s="49">
        <v>24295.45</v>
      </c>
      <c r="E995" s="49">
        <v>23241.141759999999</v>
      </c>
      <c r="F995" s="40">
        <f t="shared" si="55"/>
        <v>0.95660470417300347</v>
      </c>
    </row>
    <row r="996" spans="1:6" x14ac:dyDescent="0.25">
      <c r="A996" s="32" t="str">
        <f t="shared" si="54"/>
        <v>A</v>
      </c>
      <c r="B996" s="50" t="s">
        <v>267</v>
      </c>
      <c r="C996" s="51" t="s">
        <v>11</v>
      </c>
      <c r="D996" s="52">
        <v>21556.623</v>
      </c>
      <c r="E996" s="52">
        <v>20738.486430000001</v>
      </c>
      <c r="F996" s="43">
        <f t="shared" si="55"/>
        <v>0.96204709012167633</v>
      </c>
    </row>
    <row r="997" spans="1:6" x14ac:dyDescent="0.25">
      <c r="A997" s="32" t="str">
        <f t="shared" si="54"/>
        <v>A</v>
      </c>
      <c r="B997" s="50" t="s">
        <v>267</v>
      </c>
      <c r="C997" s="51" t="s">
        <v>12</v>
      </c>
      <c r="D997" s="52">
        <v>2168.8760000000002</v>
      </c>
      <c r="E997" s="52">
        <v>1947.3652400000003</v>
      </c>
      <c r="F997" s="43">
        <f t="shared" si="55"/>
        <v>0.8978684074147163</v>
      </c>
    </row>
    <row r="998" spans="1:6" x14ac:dyDescent="0.25">
      <c r="A998" s="32" t="str">
        <f t="shared" si="54"/>
        <v>A</v>
      </c>
      <c r="B998" s="50" t="s">
        <v>267</v>
      </c>
      <c r="C998" s="51" t="s">
        <v>15</v>
      </c>
      <c r="D998" s="52">
        <v>76.001000000000005</v>
      </c>
      <c r="E998" s="52">
        <v>62.579270000000001</v>
      </c>
      <c r="F998" s="43">
        <f t="shared" si="55"/>
        <v>0.82340061314982693</v>
      </c>
    </row>
    <row r="999" spans="1:6" x14ac:dyDescent="0.25">
      <c r="A999" s="32" t="str">
        <f t="shared" si="54"/>
        <v>A</v>
      </c>
      <c r="B999" s="50" t="s">
        <v>267</v>
      </c>
      <c r="C999" s="51" t="s">
        <v>16</v>
      </c>
      <c r="D999" s="52">
        <v>493.95</v>
      </c>
      <c r="E999" s="52">
        <v>492.71082000000001</v>
      </c>
      <c r="F999" s="43">
        <f t="shared" si="55"/>
        <v>0.99749128454296998</v>
      </c>
    </row>
    <row r="1000" spans="1:6" x14ac:dyDescent="0.25">
      <c r="A1000" s="32" t="str">
        <f t="shared" si="54"/>
        <v>A</v>
      </c>
      <c r="B1000" s="47" t="s">
        <v>267</v>
      </c>
      <c r="C1000" s="48" t="s">
        <v>17</v>
      </c>
      <c r="D1000" s="49">
        <v>77</v>
      </c>
      <c r="E1000" s="49">
        <v>37.854339999999993</v>
      </c>
      <c r="F1000" s="40">
        <f t="shared" si="55"/>
        <v>0.4916148051948051</v>
      </c>
    </row>
    <row r="1001" spans="1:6" ht="30.75" thickBot="1" x14ac:dyDescent="0.3">
      <c r="A1001" s="32" t="str">
        <f t="shared" si="54"/>
        <v>A</v>
      </c>
      <c r="B1001" s="44" t="s">
        <v>1134</v>
      </c>
      <c r="C1001" s="45" t="s">
        <v>1135</v>
      </c>
      <c r="D1001" s="46">
        <v>20285.238000000001</v>
      </c>
      <c r="E1001" s="46">
        <v>19410.630099999998</v>
      </c>
      <c r="F1001" s="36">
        <f t="shared" si="55"/>
        <v>0.95688451375330164</v>
      </c>
    </row>
    <row r="1002" spans="1:6" ht="15.75" thickTop="1" x14ac:dyDescent="0.25">
      <c r="A1002" s="32" t="str">
        <f t="shared" si="54"/>
        <v>A</v>
      </c>
      <c r="B1002" s="47" t="s">
        <v>267</v>
      </c>
      <c r="C1002" s="48" t="s">
        <v>10</v>
      </c>
      <c r="D1002" s="49">
        <v>15633.276</v>
      </c>
      <c r="E1002" s="49">
        <v>14947.395899999998</v>
      </c>
      <c r="F1002" s="40">
        <f t="shared" si="55"/>
        <v>0.95612691159549656</v>
      </c>
    </row>
    <row r="1003" spans="1:6" x14ac:dyDescent="0.25">
      <c r="A1003" s="32" t="str">
        <f t="shared" si="54"/>
        <v>A</v>
      </c>
      <c r="B1003" s="50" t="s">
        <v>267</v>
      </c>
      <c r="C1003" s="51" t="s">
        <v>11</v>
      </c>
      <c r="D1003" s="52">
        <v>1395</v>
      </c>
      <c r="E1003" s="52">
        <v>1273.85924</v>
      </c>
      <c r="F1003" s="43">
        <f t="shared" si="55"/>
        <v>0.91316074551971327</v>
      </c>
    </row>
    <row r="1004" spans="1:6" x14ac:dyDescent="0.25">
      <c r="A1004" s="32" t="str">
        <f t="shared" si="54"/>
        <v>A</v>
      </c>
      <c r="B1004" s="50" t="s">
        <v>267</v>
      </c>
      <c r="C1004" s="51" t="s">
        <v>12</v>
      </c>
      <c r="D1004" s="52">
        <v>3404.9369999999999</v>
      </c>
      <c r="E1004" s="52">
        <v>2936.3991800000003</v>
      </c>
      <c r="F1004" s="43">
        <f t="shared" si="55"/>
        <v>0.86239457000232322</v>
      </c>
    </row>
    <row r="1005" spans="1:6" x14ac:dyDescent="0.25">
      <c r="A1005" s="32" t="str">
        <f t="shared" si="54"/>
        <v>A</v>
      </c>
      <c r="B1005" s="50" t="s">
        <v>267</v>
      </c>
      <c r="C1005" s="51" t="s">
        <v>15</v>
      </c>
      <c r="D1005" s="52">
        <v>3087.5</v>
      </c>
      <c r="E1005" s="52">
        <v>3073.5790999999995</v>
      </c>
      <c r="F1005" s="43">
        <f t="shared" si="55"/>
        <v>0.99549120647773259</v>
      </c>
    </row>
    <row r="1006" spans="1:6" x14ac:dyDescent="0.25">
      <c r="A1006" s="32" t="str">
        <f t="shared" si="54"/>
        <v>A</v>
      </c>
      <c r="B1006" s="50" t="s">
        <v>267</v>
      </c>
      <c r="C1006" s="51" t="s">
        <v>16</v>
      </c>
      <c r="D1006" s="52">
        <v>7745.8389999999999</v>
      </c>
      <c r="E1006" s="52">
        <v>7663.5583799999995</v>
      </c>
      <c r="F1006" s="43">
        <f t="shared" si="55"/>
        <v>0.98937744252107485</v>
      </c>
    </row>
    <row r="1007" spans="1:6" x14ac:dyDescent="0.25">
      <c r="A1007" s="32" t="str">
        <f t="shared" si="54"/>
        <v>A</v>
      </c>
      <c r="B1007" s="47" t="s">
        <v>267</v>
      </c>
      <c r="C1007" s="48" t="s">
        <v>17</v>
      </c>
      <c r="D1007" s="49">
        <v>4651.9620000000004</v>
      </c>
      <c r="E1007" s="49">
        <v>4463.2341999999999</v>
      </c>
      <c r="F1007" s="40">
        <f t="shared" si="55"/>
        <v>0.95943049405820591</v>
      </c>
    </row>
    <row r="1008" spans="1:6" ht="30.75" thickBot="1" x14ac:dyDescent="0.3">
      <c r="A1008" s="32" t="str">
        <f t="shared" ref="A1008:A1025" si="56">IF(OR(D1008&lt;&gt;0,E1008&lt;&gt;0,),"A","B")</f>
        <v>A</v>
      </c>
      <c r="B1008" s="44" t="s">
        <v>1143</v>
      </c>
      <c r="C1008" s="45" t="s">
        <v>1144</v>
      </c>
      <c r="D1008" s="46">
        <v>3615.328</v>
      </c>
      <c r="E1008" s="46">
        <v>3237.19058</v>
      </c>
      <c r="F1008" s="36">
        <f t="shared" ref="F1008:F1025" si="57">E1008/D1008</f>
        <v>0.8954071608440507</v>
      </c>
    </row>
    <row r="1009" spans="1:6" ht="15.75" thickTop="1" x14ac:dyDescent="0.25">
      <c r="A1009" s="32" t="str">
        <f t="shared" si="56"/>
        <v>A</v>
      </c>
      <c r="B1009" s="47" t="s">
        <v>267</v>
      </c>
      <c r="C1009" s="48" t="s">
        <v>10</v>
      </c>
      <c r="D1009" s="49">
        <v>2384.3000000000002</v>
      </c>
      <c r="E1009" s="49">
        <v>2100.2027199999998</v>
      </c>
      <c r="F1009" s="40">
        <f t="shared" si="57"/>
        <v>0.88084667197919708</v>
      </c>
    </row>
    <row r="1010" spans="1:6" x14ac:dyDescent="0.25">
      <c r="A1010" s="32" t="str">
        <f t="shared" si="56"/>
        <v>A</v>
      </c>
      <c r="B1010" s="50" t="s">
        <v>267</v>
      </c>
      <c r="C1010" s="51" t="s">
        <v>11</v>
      </c>
      <c r="D1010" s="52">
        <v>1295</v>
      </c>
      <c r="E1010" s="52">
        <v>1254.81953</v>
      </c>
      <c r="F1010" s="43">
        <f t="shared" si="57"/>
        <v>0.96897261003861002</v>
      </c>
    </row>
    <row r="1011" spans="1:6" x14ac:dyDescent="0.25">
      <c r="A1011" s="32" t="str">
        <f t="shared" si="56"/>
        <v>A</v>
      </c>
      <c r="B1011" s="50" t="s">
        <v>267</v>
      </c>
      <c r="C1011" s="51" t="s">
        <v>12</v>
      </c>
      <c r="D1011" s="52">
        <v>1079.0999999999999</v>
      </c>
      <c r="E1011" s="52">
        <v>837.53505000000007</v>
      </c>
      <c r="F1011" s="43">
        <f t="shared" si="57"/>
        <v>0.77614220183486249</v>
      </c>
    </row>
    <row r="1012" spans="1:6" x14ac:dyDescent="0.25">
      <c r="A1012" s="32" t="str">
        <f t="shared" si="56"/>
        <v>A</v>
      </c>
      <c r="B1012" s="50" t="s">
        <v>267</v>
      </c>
      <c r="C1012" s="51" t="s">
        <v>15</v>
      </c>
      <c r="D1012" s="52">
        <v>9</v>
      </c>
      <c r="E1012" s="52">
        <v>7.1821800000000007</v>
      </c>
      <c r="F1012" s="43">
        <f t="shared" si="57"/>
        <v>0.79802000000000006</v>
      </c>
    </row>
    <row r="1013" spans="1:6" x14ac:dyDescent="0.25">
      <c r="A1013" s="32" t="str">
        <f t="shared" si="56"/>
        <v>A</v>
      </c>
      <c r="B1013" s="50" t="s">
        <v>267</v>
      </c>
      <c r="C1013" s="51" t="s">
        <v>16</v>
      </c>
      <c r="D1013" s="52">
        <v>1.2</v>
      </c>
      <c r="E1013" s="52">
        <v>0.66596</v>
      </c>
      <c r="F1013" s="43">
        <f t="shared" si="57"/>
        <v>0.55496666666666672</v>
      </c>
    </row>
    <row r="1014" spans="1:6" x14ac:dyDescent="0.25">
      <c r="A1014" s="32" t="str">
        <f t="shared" si="56"/>
        <v>A</v>
      </c>
      <c r="B1014" s="47" t="s">
        <v>267</v>
      </c>
      <c r="C1014" s="48" t="s">
        <v>17</v>
      </c>
      <c r="D1014" s="49">
        <v>1231.028</v>
      </c>
      <c r="E1014" s="49">
        <v>1136.9878600000002</v>
      </c>
      <c r="F1014" s="40">
        <f t="shared" si="57"/>
        <v>0.92360844757389771</v>
      </c>
    </row>
    <row r="1015" spans="1:6" ht="15.75" thickBot="1" x14ac:dyDescent="0.3">
      <c r="A1015" s="32" t="str">
        <f t="shared" si="56"/>
        <v>A</v>
      </c>
      <c r="B1015" s="44" t="s">
        <v>1149</v>
      </c>
      <c r="C1015" s="45" t="s">
        <v>1150</v>
      </c>
      <c r="D1015" s="46">
        <v>49567.046999999999</v>
      </c>
      <c r="E1015" s="46">
        <v>49531.274829999995</v>
      </c>
      <c r="F1015" s="36">
        <f t="shared" si="57"/>
        <v>0.99927830742065382</v>
      </c>
    </row>
    <row r="1016" spans="1:6" ht="15.75" thickTop="1" x14ac:dyDescent="0.25">
      <c r="A1016" s="32" t="str">
        <f t="shared" si="56"/>
        <v>A</v>
      </c>
      <c r="B1016" s="47" t="s">
        <v>267</v>
      </c>
      <c r="C1016" s="48" t="s">
        <v>10</v>
      </c>
      <c r="D1016" s="49">
        <v>200</v>
      </c>
      <c r="E1016" s="49">
        <v>164.22835999999998</v>
      </c>
      <c r="F1016" s="40">
        <f t="shared" si="57"/>
        <v>0.82114179999999992</v>
      </c>
    </row>
    <row r="1017" spans="1:6" x14ac:dyDescent="0.25">
      <c r="A1017" s="32" t="str">
        <f t="shared" si="56"/>
        <v>A</v>
      </c>
      <c r="B1017" s="50" t="s">
        <v>267</v>
      </c>
      <c r="C1017" s="51" t="s">
        <v>12</v>
      </c>
      <c r="D1017" s="52">
        <v>200</v>
      </c>
      <c r="E1017" s="52">
        <v>164.22835999999998</v>
      </c>
      <c r="F1017" s="43">
        <f t="shared" si="57"/>
        <v>0.82114179999999992</v>
      </c>
    </row>
    <row r="1018" spans="1:6" x14ac:dyDescent="0.25">
      <c r="A1018" s="32" t="str">
        <f t="shared" si="56"/>
        <v>A</v>
      </c>
      <c r="B1018" s="47" t="s">
        <v>267</v>
      </c>
      <c r="C1018" s="48" t="s">
        <v>17</v>
      </c>
      <c r="D1018" s="49">
        <v>49367.046999999999</v>
      </c>
      <c r="E1018" s="49">
        <v>49367.046470000001</v>
      </c>
      <c r="F1018" s="40">
        <f t="shared" si="57"/>
        <v>0.99999998926409361</v>
      </c>
    </row>
    <row r="1019" spans="1:6" ht="30.75" thickBot="1" x14ac:dyDescent="0.3">
      <c r="A1019" s="32" t="str">
        <f t="shared" si="56"/>
        <v>A</v>
      </c>
      <c r="B1019" s="44" t="s">
        <v>1151</v>
      </c>
      <c r="C1019" s="45" t="s">
        <v>1152</v>
      </c>
      <c r="D1019" s="46">
        <v>9729.9549999999999</v>
      </c>
      <c r="E1019" s="46">
        <v>9152.439620000001</v>
      </c>
      <c r="F1019" s="36">
        <f t="shared" si="57"/>
        <v>0.94064562682972341</v>
      </c>
    </row>
    <row r="1020" spans="1:6" ht="15.75" thickTop="1" x14ac:dyDescent="0.25">
      <c r="A1020" s="32" t="str">
        <f t="shared" si="56"/>
        <v>A</v>
      </c>
      <c r="B1020" s="47" t="s">
        <v>267</v>
      </c>
      <c r="C1020" s="48" t="s">
        <v>10</v>
      </c>
      <c r="D1020" s="49">
        <v>9289.1260000000002</v>
      </c>
      <c r="E1020" s="49">
        <v>8944.3974400000006</v>
      </c>
      <c r="F1020" s="40">
        <f t="shared" si="57"/>
        <v>0.96288902099078</v>
      </c>
    </row>
    <row r="1021" spans="1:6" x14ac:dyDescent="0.25">
      <c r="A1021" s="32" t="str">
        <f t="shared" si="56"/>
        <v>A</v>
      </c>
      <c r="B1021" s="50" t="s">
        <v>267</v>
      </c>
      <c r="C1021" s="51" t="s">
        <v>11</v>
      </c>
      <c r="D1021" s="52">
        <v>2514.6959999999999</v>
      </c>
      <c r="E1021" s="52">
        <v>2490.9983999999999</v>
      </c>
      <c r="F1021" s="43">
        <f t="shared" si="57"/>
        <v>0.99057635594918836</v>
      </c>
    </row>
    <row r="1022" spans="1:6" x14ac:dyDescent="0.25">
      <c r="A1022" s="32" t="str">
        <f t="shared" si="56"/>
        <v>A</v>
      </c>
      <c r="B1022" s="50" t="s">
        <v>267</v>
      </c>
      <c r="C1022" s="51" t="s">
        <v>12</v>
      </c>
      <c r="D1022" s="52">
        <v>6440.63</v>
      </c>
      <c r="E1022" s="52">
        <v>6144.0261</v>
      </c>
      <c r="F1022" s="43">
        <f t="shared" si="57"/>
        <v>0.95394799887588633</v>
      </c>
    </row>
    <row r="1023" spans="1:6" x14ac:dyDescent="0.25">
      <c r="A1023" s="32" t="str">
        <f t="shared" si="56"/>
        <v>A</v>
      </c>
      <c r="B1023" s="50" t="s">
        <v>267</v>
      </c>
      <c r="C1023" s="51" t="s">
        <v>15</v>
      </c>
      <c r="D1023" s="52">
        <v>208.35</v>
      </c>
      <c r="E1023" s="52">
        <v>198.44594999999998</v>
      </c>
      <c r="F1023" s="43">
        <f t="shared" si="57"/>
        <v>0.95246436285097191</v>
      </c>
    </row>
    <row r="1024" spans="1:6" x14ac:dyDescent="0.25">
      <c r="A1024" s="32" t="str">
        <f t="shared" si="56"/>
        <v>A</v>
      </c>
      <c r="B1024" s="50" t="s">
        <v>267</v>
      </c>
      <c r="C1024" s="51" t="s">
        <v>16</v>
      </c>
      <c r="D1024" s="52">
        <v>125.45</v>
      </c>
      <c r="E1024" s="52">
        <v>110.92699</v>
      </c>
      <c r="F1024" s="43">
        <f t="shared" si="57"/>
        <v>0.88423268234356323</v>
      </c>
    </row>
    <row r="1025" spans="1:6" x14ac:dyDescent="0.25">
      <c r="A1025" s="32" t="str">
        <f t="shared" si="56"/>
        <v>A</v>
      </c>
      <c r="B1025" s="47" t="s">
        <v>267</v>
      </c>
      <c r="C1025" s="48" t="s">
        <v>17</v>
      </c>
      <c r="D1025" s="49">
        <v>440.82900000000001</v>
      </c>
      <c r="E1025" s="49">
        <v>208.04218</v>
      </c>
      <c r="F1025" s="40">
        <f t="shared" si="57"/>
        <v>0.47193396986132946</v>
      </c>
    </row>
    <row r="1026" spans="1:6" ht="15.75" thickBot="1" x14ac:dyDescent="0.3">
      <c r="A1026" s="32" t="str">
        <f t="shared" ref="A1026:A1033" si="58">IF(OR(D1026&lt;&gt;0,E1026&lt;&gt;0,),"A","B")</f>
        <v>A</v>
      </c>
      <c r="B1026" s="44" t="s">
        <v>1161</v>
      </c>
      <c r="C1026" s="45" t="s">
        <v>1162</v>
      </c>
      <c r="D1026" s="46">
        <v>188070.76</v>
      </c>
      <c r="E1026" s="46">
        <v>188062.55796000001</v>
      </c>
      <c r="F1026" s="36">
        <f t="shared" ref="F1026:F1033" si="59">E1026/D1026</f>
        <v>0.99995638854226987</v>
      </c>
    </row>
    <row r="1027" spans="1:6" ht="15.75" thickTop="1" x14ac:dyDescent="0.25">
      <c r="A1027" s="32" t="str">
        <f t="shared" si="58"/>
        <v>A</v>
      </c>
      <c r="B1027" s="47" t="s">
        <v>267</v>
      </c>
      <c r="C1027" s="48" t="s">
        <v>17</v>
      </c>
      <c r="D1027" s="49">
        <v>188070.76</v>
      </c>
      <c r="E1027" s="49">
        <v>188062.55796000001</v>
      </c>
      <c r="F1027" s="40">
        <f t="shared" si="59"/>
        <v>0.99995638854226987</v>
      </c>
    </row>
    <row r="1028" spans="1:6" ht="15.75" thickBot="1" x14ac:dyDescent="0.3">
      <c r="A1028" s="32" t="str">
        <f t="shared" si="58"/>
        <v>A</v>
      </c>
      <c r="B1028" s="44" t="s">
        <v>1163</v>
      </c>
      <c r="C1028" s="45" t="s">
        <v>1164</v>
      </c>
      <c r="D1028" s="46">
        <v>92516.316000000006</v>
      </c>
      <c r="E1028" s="46">
        <v>91440.106150000007</v>
      </c>
      <c r="F1028" s="36">
        <f t="shared" si="59"/>
        <v>0.98836735079248073</v>
      </c>
    </row>
    <row r="1029" spans="1:6" ht="15.75" thickTop="1" x14ac:dyDescent="0.25">
      <c r="A1029" s="32" t="str">
        <f t="shared" si="58"/>
        <v>A</v>
      </c>
      <c r="B1029" s="47" t="s">
        <v>267</v>
      </c>
      <c r="C1029" s="48" t="s">
        <v>10</v>
      </c>
      <c r="D1029" s="49">
        <v>83898.841</v>
      </c>
      <c r="E1029" s="49">
        <v>82855.363049999985</v>
      </c>
      <c r="F1029" s="40">
        <f t="shared" si="59"/>
        <v>0.98756266549617755</v>
      </c>
    </row>
    <row r="1030" spans="1:6" x14ac:dyDescent="0.25">
      <c r="A1030" s="32" t="str">
        <f t="shared" si="58"/>
        <v>A</v>
      </c>
      <c r="B1030" s="50" t="s">
        <v>267</v>
      </c>
      <c r="C1030" s="51" t="s">
        <v>11</v>
      </c>
      <c r="D1030" s="52">
        <v>13900</v>
      </c>
      <c r="E1030" s="52">
        <v>13306.834720000001</v>
      </c>
      <c r="F1030" s="43">
        <f t="shared" si="59"/>
        <v>0.95732623884892087</v>
      </c>
    </row>
    <row r="1031" spans="1:6" x14ac:dyDescent="0.25">
      <c r="A1031" s="32" t="str">
        <f t="shared" si="58"/>
        <v>A</v>
      </c>
      <c r="B1031" s="50" t="s">
        <v>267</v>
      </c>
      <c r="C1031" s="51" t="s">
        <v>12</v>
      </c>
      <c r="D1031" s="52">
        <v>69910.841</v>
      </c>
      <c r="E1031" s="52">
        <v>69467.470249999984</v>
      </c>
      <c r="F1031" s="43">
        <f t="shared" si="59"/>
        <v>0.99365805440675481</v>
      </c>
    </row>
    <row r="1032" spans="1:6" x14ac:dyDescent="0.25">
      <c r="A1032" s="32" t="str">
        <f t="shared" si="58"/>
        <v>A</v>
      </c>
      <c r="B1032" s="50" t="s">
        <v>267</v>
      </c>
      <c r="C1032" s="51" t="s">
        <v>16</v>
      </c>
      <c r="D1032" s="52">
        <v>88</v>
      </c>
      <c r="E1032" s="52">
        <v>81.058080000000004</v>
      </c>
      <c r="F1032" s="43">
        <f t="shared" si="59"/>
        <v>0.92111454545454552</v>
      </c>
    </row>
    <row r="1033" spans="1:6" x14ac:dyDescent="0.25">
      <c r="A1033" s="32" t="str">
        <f t="shared" si="58"/>
        <v>A</v>
      </c>
      <c r="B1033" s="47" t="s">
        <v>267</v>
      </c>
      <c r="C1033" s="48" t="s">
        <v>17</v>
      </c>
      <c r="D1033" s="49">
        <v>8617.4750000000004</v>
      </c>
      <c r="E1033" s="49">
        <v>8584.7430999999997</v>
      </c>
      <c r="F1033" s="40">
        <f t="shared" si="59"/>
        <v>0.99620168320766811</v>
      </c>
    </row>
    <row r="1034" spans="1:6" ht="15.75" thickBot="1" x14ac:dyDescent="0.3">
      <c r="A1034" s="32" t="str">
        <f t="shared" ref="A1034:A1049" si="60">IF(OR(D1034&lt;&gt;0,E1034&lt;&gt;0,),"A","B")</f>
        <v>A</v>
      </c>
      <c r="B1034" s="44" t="s">
        <v>1233</v>
      </c>
      <c r="C1034" s="45" t="s">
        <v>1234</v>
      </c>
      <c r="D1034" s="46">
        <v>311878</v>
      </c>
      <c r="E1034" s="46">
        <v>288436.50857000012</v>
      </c>
      <c r="F1034" s="36">
        <f t="shared" ref="F1034:F1049" si="61">E1034/D1034</f>
        <v>0.92483762423127036</v>
      </c>
    </row>
    <row r="1035" spans="1:6" ht="15.75" thickTop="1" x14ac:dyDescent="0.25">
      <c r="A1035" s="32" t="str">
        <f t="shared" si="60"/>
        <v>A</v>
      </c>
      <c r="B1035" s="47" t="s">
        <v>267</v>
      </c>
      <c r="C1035" s="48" t="s">
        <v>10</v>
      </c>
      <c r="D1035" s="49">
        <v>268823</v>
      </c>
      <c r="E1035" s="49">
        <v>260383.42162000004</v>
      </c>
      <c r="F1035" s="40">
        <f t="shared" si="61"/>
        <v>0.96860544529299963</v>
      </c>
    </row>
    <row r="1036" spans="1:6" x14ac:dyDescent="0.25">
      <c r="A1036" s="32" t="str">
        <f t="shared" si="60"/>
        <v>A</v>
      </c>
      <c r="B1036" s="50" t="s">
        <v>267</v>
      </c>
      <c r="C1036" s="51" t="s">
        <v>11</v>
      </c>
      <c r="D1036" s="52">
        <v>199319</v>
      </c>
      <c r="E1036" s="52">
        <v>196779.03208000003</v>
      </c>
      <c r="F1036" s="43">
        <f t="shared" si="61"/>
        <v>0.98725676970083154</v>
      </c>
    </row>
    <row r="1037" spans="1:6" x14ac:dyDescent="0.25">
      <c r="A1037" s="32" t="str">
        <f t="shared" si="60"/>
        <v>A</v>
      </c>
      <c r="B1037" s="50" t="s">
        <v>267</v>
      </c>
      <c r="C1037" s="51" t="s">
        <v>12</v>
      </c>
      <c r="D1037" s="52">
        <v>59259</v>
      </c>
      <c r="E1037" s="52">
        <v>54332.012440000013</v>
      </c>
      <c r="F1037" s="43">
        <f t="shared" si="61"/>
        <v>0.91685672117315531</v>
      </c>
    </row>
    <row r="1038" spans="1:6" x14ac:dyDescent="0.25">
      <c r="A1038" s="32" t="str">
        <f t="shared" si="60"/>
        <v>A</v>
      </c>
      <c r="B1038" s="50" t="s">
        <v>267</v>
      </c>
      <c r="C1038" s="51" t="s">
        <v>2</v>
      </c>
      <c r="D1038" s="52">
        <v>190</v>
      </c>
      <c r="E1038" s="52">
        <v>112.41369999999999</v>
      </c>
      <c r="F1038" s="43">
        <f t="shared" si="61"/>
        <v>0.59165105263157891</v>
      </c>
    </row>
    <row r="1039" spans="1:6" x14ac:dyDescent="0.25">
      <c r="A1039" s="32" t="str">
        <f t="shared" si="60"/>
        <v>A</v>
      </c>
      <c r="B1039" s="50" t="s">
        <v>267</v>
      </c>
      <c r="C1039" s="51" t="s">
        <v>15</v>
      </c>
      <c r="D1039" s="52">
        <v>3267</v>
      </c>
      <c r="E1039" s="52">
        <v>3105.9489600000011</v>
      </c>
      <c r="F1039" s="43">
        <f t="shared" si="61"/>
        <v>0.9507036914600554</v>
      </c>
    </row>
    <row r="1040" spans="1:6" x14ac:dyDescent="0.25">
      <c r="A1040" s="32" t="str">
        <f t="shared" si="60"/>
        <v>A</v>
      </c>
      <c r="B1040" s="50" t="s">
        <v>267</v>
      </c>
      <c r="C1040" s="51" t="s">
        <v>16</v>
      </c>
      <c r="D1040" s="52">
        <v>6788</v>
      </c>
      <c r="E1040" s="52">
        <v>6054.0144399999999</v>
      </c>
      <c r="F1040" s="43">
        <f t="shared" si="61"/>
        <v>0.89187012964054213</v>
      </c>
    </row>
    <row r="1041" spans="1:6" x14ac:dyDescent="0.25">
      <c r="A1041" s="32" t="str">
        <f t="shared" si="60"/>
        <v>A</v>
      </c>
      <c r="B1041" s="47" t="s">
        <v>267</v>
      </c>
      <c r="C1041" s="48" t="s">
        <v>17</v>
      </c>
      <c r="D1041" s="49">
        <v>43055</v>
      </c>
      <c r="E1041" s="49">
        <v>28053.086950000001</v>
      </c>
      <c r="F1041" s="40">
        <f t="shared" si="61"/>
        <v>0.65156397514806641</v>
      </c>
    </row>
    <row r="1042" spans="1:6" ht="30.75" thickBot="1" x14ac:dyDescent="0.3">
      <c r="A1042" s="32" t="str">
        <f t="shared" si="60"/>
        <v>A</v>
      </c>
      <c r="B1042" s="44" t="s">
        <v>1235</v>
      </c>
      <c r="C1042" s="45" t="s">
        <v>1236</v>
      </c>
      <c r="D1042" s="46">
        <v>220387.64</v>
      </c>
      <c r="E1042" s="46">
        <v>214518.46646000003</v>
      </c>
      <c r="F1042" s="36">
        <f t="shared" si="61"/>
        <v>0.9733688625187874</v>
      </c>
    </row>
    <row r="1043" spans="1:6" ht="15.75" thickTop="1" x14ac:dyDescent="0.25">
      <c r="A1043" s="32" t="str">
        <f t="shared" si="60"/>
        <v>A</v>
      </c>
      <c r="B1043" s="47" t="s">
        <v>267</v>
      </c>
      <c r="C1043" s="48" t="s">
        <v>10</v>
      </c>
      <c r="D1043" s="49">
        <v>197472.25</v>
      </c>
      <c r="E1043" s="49">
        <v>194351.15973000001</v>
      </c>
      <c r="F1043" s="40">
        <f t="shared" si="61"/>
        <v>0.98419479055917991</v>
      </c>
    </row>
    <row r="1044" spans="1:6" x14ac:dyDescent="0.25">
      <c r="A1044" s="32" t="str">
        <f t="shared" si="60"/>
        <v>A</v>
      </c>
      <c r="B1044" s="50" t="s">
        <v>267</v>
      </c>
      <c r="C1044" s="51" t="s">
        <v>11</v>
      </c>
      <c r="D1044" s="52">
        <v>148415.5</v>
      </c>
      <c r="E1044" s="52">
        <v>147665.33109000002</v>
      </c>
      <c r="F1044" s="43">
        <f t="shared" si="61"/>
        <v>0.99494548136818606</v>
      </c>
    </row>
    <row r="1045" spans="1:6" x14ac:dyDescent="0.25">
      <c r="A1045" s="32" t="str">
        <f t="shared" si="60"/>
        <v>A</v>
      </c>
      <c r="B1045" s="50" t="s">
        <v>267</v>
      </c>
      <c r="C1045" s="51" t="s">
        <v>12</v>
      </c>
      <c r="D1045" s="52">
        <v>42134</v>
      </c>
      <c r="E1045" s="52">
        <v>40031.981540000008</v>
      </c>
      <c r="F1045" s="43">
        <f t="shared" si="61"/>
        <v>0.95011111074191879</v>
      </c>
    </row>
    <row r="1046" spans="1:6" x14ac:dyDescent="0.25">
      <c r="A1046" s="32" t="str">
        <f t="shared" si="60"/>
        <v>A</v>
      </c>
      <c r="B1046" s="50" t="s">
        <v>267</v>
      </c>
      <c r="C1046" s="51" t="s">
        <v>2</v>
      </c>
      <c r="D1046" s="52">
        <v>115</v>
      </c>
      <c r="E1046" s="52">
        <v>112.41369999999999</v>
      </c>
      <c r="F1046" s="43">
        <f t="shared" si="61"/>
        <v>0.97751043478260857</v>
      </c>
    </row>
    <row r="1047" spans="1:6" x14ac:dyDescent="0.25">
      <c r="A1047" s="32" t="str">
        <f t="shared" si="60"/>
        <v>A</v>
      </c>
      <c r="B1047" s="50" t="s">
        <v>267</v>
      </c>
      <c r="C1047" s="51" t="s">
        <v>15</v>
      </c>
      <c r="D1047" s="52">
        <v>2000.65</v>
      </c>
      <c r="E1047" s="52">
        <v>1887.7200900000003</v>
      </c>
      <c r="F1047" s="43">
        <f t="shared" si="61"/>
        <v>0.94355339014820194</v>
      </c>
    </row>
    <row r="1048" spans="1:6" x14ac:dyDescent="0.25">
      <c r="A1048" s="32" t="str">
        <f t="shared" si="60"/>
        <v>A</v>
      </c>
      <c r="B1048" s="50" t="s">
        <v>267</v>
      </c>
      <c r="C1048" s="51" t="s">
        <v>16</v>
      </c>
      <c r="D1048" s="52">
        <v>4807.1000000000004</v>
      </c>
      <c r="E1048" s="52">
        <v>4653.7133100000001</v>
      </c>
      <c r="F1048" s="43">
        <f t="shared" si="61"/>
        <v>0.96809163736972392</v>
      </c>
    </row>
    <row r="1049" spans="1:6" x14ac:dyDescent="0.25">
      <c r="A1049" s="32" t="str">
        <f t="shared" si="60"/>
        <v>A</v>
      </c>
      <c r="B1049" s="47" t="s">
        <v>267</v>
      </c>
      <c r="C1049" s="48" t="s">
        <v>17</v>
      </c>
      <c r="D1049" s="49">
        <v>22915.39</v>
      </c>
      <c r="E1049" s="49">
        <v>20167.30673</v>
      </c>
      <c r="F1049" s="40">
        <f t="shared" si="61"/>
        <v>0.88007695832364197</v>
      </c>
    </row>
    <row r="1050" spans="1:6" ht="15.75" thickBot="1" x14ac:dyDescent="0.3">
      <c r="A1050" s="32" t="str">
        <f t="shared" ref="A1050:A1056" si="62">IF(OR(D1050&lt;&gt;0,E1050&lt;&gt;0,),"A","B")</f>
        <v>A</v>
      </c>
      <c r="B1050" s="44" t="s">
        <v>1265</v>
      </c>
      <c r="C1050" s="45" t="s">
        <v>1266</v>
      </c>
      <c r="D1050" s="46">
        <v>52225</v>
      </c>
      <c r="E1050" s="46">
        <v>37742.248459999995</v>
      </c>
      <c r="F1050" s="36">
        <f t="shared" ref="F1050:F1056" si="63">E1050/D1050</f>
        <v>0.72268546596457628</v>
      </c>
    </row>
    <row r="1051" spans="1:6" ht="15.75" thickTop="1" x14ac:dyDescent="0.25">
      <c r="A1051" s="32" t="str">
        <f t="shared" si="62"/>
        <v>A</v>
      </c>
      <c r="B1051" s="47" t="s">
        <v>267</v>
      </c>
      <c r="C1051" s="48" t="s">
        <v>10</v>
      </c>
      <c r="D1051" s="49">
        <v>35725</v>
      </c>
      <c r="E1051" s="49">
        <v>32509.698740000003</v>
      </c>
      <c r="F1051" s="40">
        <f t="shared" si="63"/>
        <v>0.90999856515045496</v>
      </c>
    </row>
    <row r="1052" spans="1:6" x14ac:dyDescent="0.25">
      <c r="A1052" s="32" t="str">
        <f t="shared" si="62"/>
        <v>A</v>
      </c>
      <c r="B1052" s="50" t="s">
        <v>267</v>
      </c>
      <c r="C1052" s="51" t="s">
        <v>11</v>
      </c>
      <c r="D1052" s="52">
        <v>25235</v>
      </c>
      <c r="E1052" s="52">
        <v>24333.364460000001</v>
      </c>
      <c r="F1052" s="43">
        <f t="shared" si="63"/>
        <v>0.96427043629879139</v>
      </c>
    </row>
    <row r="1053" spans="1:6" x14ac:dyDescent="0.25">
      <c r="A1053" s="32" t="str">
        <f t="shared" si="62"/>
        <v>A</v>
      </c>
      <c r="B1053" s="50" t="s">
        <v>267</v>
      </c>
      <c r="C1053" s="51" t="s">
        <v>12</v>
      </c>
      <c r="D1053" s="52">
        <v>8858</v>
      </c>
      <c r="E1053" s="52">
        <v>6826.2397800000008</v>
      </c>
      <c r="F1053" s="43">
        <f t="shared" si="63"/>
        <v>0.77062991420185156</v>
      </c>
    </row>
    <row r="1054" spans="1:6" x14ac:dyDescent="0.25">
      <c r="A1054" s="32" t="str">
        <f t="shared" si="62"/>
        <v>A</v>
      </c>
      <c r="B1054" s="50" t="s">
        <v>267</v>
      </c>
      <c r="C1054" s="51" t="s">
        <v>15</v>
      </c>
      <c r="D1054" s="52">
        <v>722</v>
      </c>
      <c r="E1054" s="52">
        <v>713.84388000000013</v>
      </c>
      <c r="F1054" s="43">
        <f t="shared" si="63"/>
        <v>0.98870343490304724</v>
      </c>
    </row>
    <row r="1055" spans="1:6" x14ac:dyDescent="0.25">
      <c r="A1055" s="32" t="str">
        <f t="shared" si="62"/>
        <v>A</v>
      </c>
      <c r="B1055" s="50" t="s">
        <v>267</v>
      </c>
      <c r="C1055" s="51" t="s">
        <v>16</v>
      </c>
      <c r="D1055" s="52">
        <v>910</v>
      </c>
      <c r="E1055" s="52">
        <v>636.25062000000003</v>
      </c>
      <c r="F1055" s="43">
        <f t="shared" si="63"/>
        <v>0.6991765054945055</v>
      </c>
    </row>
    <row r="1056" spans="1:6" x14ac:dyDescent="0.25">
      <c r="A1056" s="32" t="str">
        <f t="shared" si="62"/>
        <v>A</v>
      </c>
      <c r="B1056" s="47" t="s">
        <v>267</v>
      </c>
      <c r="C1056" s="48" t="s">
        <v>17</v>
      </c>
      <c r="D1056" s="49">
        <v>16500</v>
      </c>
      <c r="E1056" s="49">
        <v>5232.54972</v>
      </c>
      <c r="F1056" s="40">
        <f t="shared" si="63"/>
        <v>0.31712422545454544</v>
      </c>
    </row>
    <row r="1057" spans="1:6" ht="45.75" thickBot="1" x14ac:dyDescent="0.3">
      <c r="A1057" s="32" t="str">
        <f t="shared" ref="A1057:A1071" si="64">IF(OR(D1057&lt;&gt;0,E1057&lt;&gt;0,),"A","B")</f>
        <v>A</v>
      </c>
      <c r="B1057" s="44" t="s">
        <v>1291</v>
      </c>
      <c r="C1057" s="45" t="s">
        <v>1292</v>
      </c>
      <c r="D1057" s="46">
        <v>2413</v>
      </c>
      <c r="E1057" s="46">
        <v>2282.6951099999997</v>
      </c>
      <c r="F1057" s="36">
        <f t="shared" ref="F1057:F1071" si="65">E1057/D1057</f>
        <v>0.94599880232076239</v>
      </c>
    </row>
    <row r="1058" spans="1:6" ht="15.75" thickTop="1" x14ac:dyDescent="0.25">
      <c r="A1058" s="32" t="str">
        <f t="shared" si="64"/>
        <v>A</v>
      </c>
      <c r="B1058" s="47" t="s">
        <v>267</v>
      </c>
      <c r="C1058" s="48" t="s">
        <v>10</v>
      </c>
      <c r="D1058" s="49">
        <v>2403</v>
      </c>
      <c r="E1058" s="49">
        <v>2282.6951099999997</v>
      </c>
      <c r="F1058" s="40">
        <f t="shared" si="65"/>
        <v>0.9499355430711609</v>
      </c>
    </row>
    <row r="1059" spans="1:6" x14ac:dyDescent="0.25">
      <c r="A1059" s="32" t="str">
        <f t="shared" si="64"/>
        <v>A</v>
      </c>
      <c r="B1059" s="50" t="s">
        <v>267</v>
      </c>
      <c r="C1059" s="51" t="s">
        <v>11</v>
      </c>
      <c r="D1059" s="52">
        <v>2072</v>
      </c>
      <c r="E1059" s="52">
        <v>2065.25866</v>
      </c>
      <c r="F1059" s="43">
        <f t="shared" si="65"/>
        <v>0.99674645752895752</v>
      </c>
    </row>
    <row r="1060" spans="1:6" x14ac:dyDescent="0.25">
      <c r="A1060" s="32" t="str">
        <f t="shared" si="64"/>
        <v>A</v>
      </c>
      <c r="B1060" s="50" t="s">
        <v>267</v>
      </c>
      <c r="C1060" s="51" t="s">
        <v>12</v>
      </c>
      <c r="D1060" s="52">
        <v>170</v>
      </c>
      <c r="E1060" s="52">
        <v>101.08681</v>
      </c>
      <c r="F1060" s="43">
        <f t="shared" si="65"/>
        <v>0.59462829411764706</v>
      </c>
    </row>
    <row r="1061" spans="1:6" x14ac:dyDescent="0.25">
      <c r="A1061" s="32" t="str">
        <f t="shared" si="64"/>
        <v>A</v>
      </c>
      <c r="B1061" s="50" t="s">
        <v>267</v>
      </c>
      <c r="C1061" s="51" t="s">
        <v>15</v>
      </c>
      <c r="D1061" s="52">
        <v>43</v>
      </c>
      <c r="E1061" s="52">
        <v>29.392040000000001</v>
      </c>
      <c r="F1061" s="43">
        <f t="shared" si="65"/>
        <v>0.68353581395348839</v>
      </c>
    </row>
    <row r="1062" spans="1:6" x14ac:dyDescent="0.25">
      <c r="A1062" s="32" t="str">
        <f t="shared" si="64"/>
        <v>A</v>
      </c>
      <c r="B1062" s="50" t="s">
        <v>267</v>
      </c>
      <c r="C1062" s="51" t="s">
        <v>16</v>
      </c>
      <c r="D1062" s="52">
        <v>118</v>
      </c>
      <c r="E1062" s="52">
        <v>86.957599999999999</v>
      </c>
      <c r="F1062" s="43">
        <f t="shared" si="65"/>
        <v>0.73692881355932205</v>
      </c>
    </row>
    <row r="1063" spans="1:6" x14ac:dyDescent="0.25">
      <c r="A1063" s="32" t="str">
        <f t="shared" si="64"/>
        <v>A</v>
      </c>
      <c r="B1063" s="47" t="s">
        <v>267</v>
      </c>
      <c r="C1063" s="48" t="s">
        <v>17</v>
      </c>
      <c r="D1063" s="49">
        <v>10</v>
      </c>
      <c r="E1063" s="49">
        <v>0</v>
      </c>
      <c r="F1063" s="40">
        <f t="shared" si="65"/>
        <v>0</v>
      </c>
    </row>
    <row r="1064" spans="1:6" ht="75.75" thickBot="1" x14ac:dyDescent="0.3">
      <c r="A1064" s="32" t="str">
        <f t="shared" si="64"/>
        <v>A</v>
      </c>
      <c r="B1064" s="44" t="s">
        <v>1317</v>
      </c>
      <c r="C1064" s="45" t="s">
        <v>1318</v>
      </c>
      <c r="D1064" s="46">
        <v>1950</v>
      </c>
      <c r="E1064" s="46">
        <v>1693.3788200000001</v>
      </c>
      <c r="F1064" s="36">
        <f t="shared" si="65"/>
        <v>0.86839939487179496</v>
      </c>
    </row>
    <row r="1065" spans="1:6" ht="15.75" thickTop="1" x14ac:dyDescent="0.25">
      <c r="A1065" s="32" t="str">
        <f t="shared" si="64"/>
        <v>A</v>
      </c>
      <c r="B1065" s="47" t="s">
        <v>267</v>
      </c>
      <c r="C1065" s="48" t="s">
        <v>10</v>
      </c>
      <c r="D1065" s="49">
        <v>1900</v>
      </c>
      <c r="E1065" s="49">
        <v>1693.3788200000001</v>
      </c>
      <c r="F1065" s="40">
        <f t="shared" si="65"/>
        <v>0.89125201052631586</v>
      </c>
    </row>
    <row r="1066" spans="1:6" x14ac:dyDescent="0.25">
      <c r="A1066" s="32" t="str">
        <f t="shared" si="64"/>
        <v>A</v>
      </c>
      <c r="B1066" s="50" t="s">
        <v>267</v>
      </c>
      <c r="C1066" s="51" t="s">
        <v>11</v>
      </c>
      <c r="D1066" s="52">
        <v>980</v>
      </c>
      <c r="E1066" s="52">
        <v>940.29972999999995</v>
      </c>
      <c r="F1066" s="43">
        <f t="shared" si="65"/>
        <v>0.95948952040816327</v>
      </c>
    </row>
    <row r="1067" spans="1:6" x14ac:dyDescent="0.25">
      <c r="A1067" s="32" t="str">
        <f t="shared" si="64"/>
        <v>A</v>
      </c>
      <c r="B1067" s="50" t="s">
        <v>267</v>
      </c>
      <c r="C1067" s="51" t="s">
        <v>12</v>
      </c>
      <c r="D1067" s="52">
        <v>840</v>
      </c>
      <c r="E1067" s="52">
        <v>683.62193000000002</v>
      </c>
      <c r="F1067" s="43">
        <f t="shared" si="65"/>
        <v>0.81383563095238098</v>
      </c>
    </row>
    <row r="1068" spans="1:6" x14ac:dyDescent="0.25">
      <c r="A1068" s="32" t="str">
        <f t="shared" si="64"/>
        <v>A</v>
      </c>
      <c r="B1068" s="50" t="s">
        <v>267</v>
      </c>
      <c r="C1068" s="51" t="s">
        <v>15</v>
      </c>
      <c r="D1068" s="52">
        <v>40</v>
      </c>
      <c r="E1068" s="52">
        <v>32.612389999999998</v>
      </c>
      <c r="F1068" s="43">
        <f t="shared" si="65"/>
        <v>0.81530974999999994</v>
      </c>
    </row>
    <row r="1069" spans="1:6" x14ac:dyDescent="0.25">
      <c r="A1069" s="32" t="str">
        <f t="shared" si="64"/>
        <v>A</v>
      </c>
      <c r="B1069" s="50" t="s">
        <v>267</v>
      </c>
      <c r="C1069" s="51" t="s">
        <v>16</v>
      </c>
      <c r="D1069" s="52">
        <v>40</v>
      </c>
      <c r="E1069" s="52">
        <v>36.844769999999997</v>
      </c>
      <c r="F1069" s="43">
        <f t="shared" si="65"/>
        <v>0.92111924999999995</v>
      </c>
    </row>
    <row r="1070" spans="1:6" x14ac:dyDescent="0.25">
      <c r="A1070" s="32" t="str">
        <f t="shared" si="64"/>
        <v>A</v>
      </c>
      <c r="B1070" s="47" t="s">
        <v>267</v>
      </c>
      <c r="C1070" s="48" t="s">
        <v>17</v>
      </c>
      <c r="D1070" s="49">
        <v>50</v>
      </c>
      <c r="E1070" s="49">
        <v>0</v>
      </c>
      <c r="F1070" s="40">
        <f t="shared" si="65"/>
        <v>0</v>
      </c>
    </row>
    <row r="1071" spans="1:6" ht="75.75" thickBot="1" x14ac:dyDescent="0.3">
      <c r="A1071" s="32" t="str">
        <f t="shared" si="64"/>
        <v>A</v>
      </c>
      <c r="B1071" s="44" t="s">
        <v>1319</v>
      </c>
      <c r="C1071" s="45" t="s">
        <v>1320</v>
      </c>
      <c r="D1071" s="46">
        <v>2260.36</v>
      </c>
      <c r="E1071" s="46">
        <v>1867.70759</v>
      </c>
      <c r="F1071" s="36">
        <f t="shared" si="65"/>
        <v>0.82628766656638764</v>
      </c>
    </row>
    <row r="1072" spans="1:6" ht="15.75" thickTop="1" x14ac:dyDescent="0.25">
      <c r="A1072" s="32" t="str">
        <f t="shared" ref="A1072:A1110" si="66">IF(OR(D1072&lt;&gt;0,E1072&lt;&gt;0,),"A","B")</f>
        <v>A</v>
      </c>
      <c r="B1072" s="47" t="s">
        <v>267</v>
      </c>
      <c r="C1072" s="48" t="s">
        <v>10</v>
      </c>
      <c r="D1072" s="49">
        <v>1544.75</v>
      </c>
      <c r="E1072" s="49">
        <v>1434.2241000000001</v>
      </c>
      <c r="F1072" s="40">
        <f t="shared" ref="F1072:F1110" si="67">E1072/D1072</f>
        <v>0.92845062307816806</v>
      </c>
    </row>
    <row r="1073" spans="1:6" x14ac:dyDescent="0.25">
      <c r="A1073" s="32" t="str">
        <f t="shared" si="66"/>
        <v>A</v>
      </c>
      <c r="B1073" s="50" t="s">
        <v>267</v>
      </c>
      <c r="C1073" s="51" t="s">
        <v>11</v>
      </c>
      <c r="D1073" s="52">
        <v>311.5</v>
      </c>
      <c r="E1073" s="52">
        <v>311.47671000000003</v>
      </c>
      <c r="F1073" s="43">
        <f t="shared" si="67"/>
        <v>0.9999252327447834</v>
      </c>
    </row>
    <row r="1074" spans="1:6" x14ac:dyDescent="0.25">
      <c r="A1074" s="32" t="str">
        <f t="shared" si="66"/>
        <v>A</v>
      </c>
      <c r="B1074" s="50" t="s">
        <v>267</v>
      </c>
      <c r="C1074" s="51" t="s">
        <v>12</v>
      </c>
      <c r="D1074" s="52">
        <v>1200</v>
      </c>
      <c r="E1074" s="52">
        <v>1089.67778</v>
      </c>
      <c r="F1074" s="43">
        <f t="shared" si="67"/>
        <v>0.90806481666666661</v>
      </c>
    </row>
    <row r="1075" spans="1:6" x14ac:dyDescent="0.25">
      <c r="A1075" s="32" t="str">
        <f t="shared" si="66"/>
        <v>A</v>
      </c>
      <c r="B1075" s="50" t="s">
        <v>267</v>
      </c>
      <c r="C1075" s="51" t="s">
        <v>15</v>
      </c>
      <c r="D1075" s="52">
        <v>8.35</v>
      </c>
      <c r="E1075" s="52">
        <v>8.2673500000000004</v>
      </c>
      <c r="F1075" s="43">
        <f t="shared" si="67"/>
        <v>0.99010179640718576</v>
      </c>
    </row>
    <row r="1076" spans="1:6" x14ac:dyDescent="0.25">
      <c r="A1076" s="32" t="str">
        <f t="shared" si="66"/>
        <v>A</v>
      </c>
      <c r="B1076" s="50" t="s">
        <v>267</v>
      </c>
      <c r="C1076" s="51" t="s">
        <v>16</v>
      </c>
      <c r="D1076" s="52">
        <v>24.9</v>
      </c>
      <c r="E1076" s="52">
        <v>24.802259999999997</v>
      </c>
      <c r="F1076" s="43">
        <f t="shared" si="67"/>
        <v>0.99607469879518062</v>
      </c>
    </row>
    <row r="1077" spans="1:6" x14ac:dyDescent="0.25">
      <c r="A1077" s="32" t="str">
        <f t="shared" si="66"/>
        <v>A</v>
      </c>
      <c r="B1077" s="47" t="s">
        <v>267</v>
      </c>
      <c r="C1077" s="48" t="s">
        <v>17</v>
      </c>
      <c r="D1077" s="49">
        <v>715.61</v>
      </c>
      <c r="E1077" s="49">
        <v>433.48349000000002</v>
      </c>
      <c r="F1077" s="40">
        <f t="shared" si="67"/>
        <v>0.60575381842064813</v>
      </c>
    </row>
    <row r="1078" spans="1:6" ht="45.75" thickBot="1" x14ac:dyDescent="0.3">
      <c r="A1078" s="32" t="str">
        <f t="shared" si="66"/>
        <v>A</v>
      </c>
      <c r="B1078" s="44" t="s">
        <v>1321</v>
      </c>
      <c r="C1078" s="45" t="s">
        <v>1322</v>
      </c>
      <c r="D1078" s="46">
        <v>32642</v>
      </c>
      <c r="E1078" s="46">
        <v>30332.012129999999</v>
      </c>
      <c r="F1078" s="36">
        <f t="shared" si="67"/>
        <v>0.92923264904111269</v>
      </c>
    </row>
    <row r="1079" spans="1:6" ht="15.75" thickTop="1" x14ac:dyDescent="0.25">
      <c r="A1079" s="32" t="str">
        <f t="shared" si="66"/>
        <v>A</v>
      </c>
      <c r="B1079" s="47" t="s">
        <v>267</v>
      </c>
      <c r="C1079" s="48" t="s">
        <v>10</v>
      </c>
      <c r="D1079" s="49">
        <v>29778</v>
      </c>
      <c r="E1079" s="49">
        <v>28112.26512</v>
      </c>
      <c r="F1079" s="40">
        <f t="shared" si="67"/>
        <v>0.94406155954060045</v>
      </c>
    </row>
    <row r="1080" spans="1:6" x14ac:dyDescent="0.25">
      <c r="A1080" s="32" t="str">
        <f t="shared" si="66"/>
        <v>A</v>
      </c>
      <c r="B1080" s="50" t="s">
        <v>267</v>
      </c>
      <c r="C1080" s="51" t="s">
        <v>11</v>
      </c>
      <c r="D1080" s="52">
        <v>22305</v>
      </c>
      <c r="E1080" s="52">
        <v>21463.30143</v>
      </c>
      <c r="F1080" s="43">
        <f t="shared" si="67"/>
        <v>0.96226413046402148</v>
      </c>
    </row>
    <row r="1081" spans="1:6" x14ac:dyDescent="0.25">
      <c r="A1081" s="32" t="str">
        <f t="shared" si="66"/>
        <v>A</v>
      </c>
      <c r="B1081" s="50" t="s">
        <v>267</v>
      </c>
      <c r="C1081" s="51" t="s">
        <v>12</v>
      </c>
      <c r="D1081" s="52">
        <v>6057</v>
      </c>
      <c r="E1081" s="52">
        <v>5599.4046000000008</v>
      </c>
      <c r="F1081" s="43">
        <f t="shared" si="67"/>
        <v>0.92445180782565639</v>
      </c>
    </row>
    <row r="1082" spans="1:6" x14ac:dyDescent="0.25">
      <c r="A1082" s="32" t="str">
        <f t="shared" si="66"/>
        <v>A</v>
      </c>
      <c r="B1082" s="50" t="s">
        <v>267</v>
      </c>
      <c r="C1082" s="51" t="s">
        <v>2</v>
      </c>
      <c r="D1082" s="52">
        <v>75</v>
      </c>
      <c r="E1082" s="52">
        <v>0</v>
      </c>
      <c r="F1082" s="43">
        <f t="shared" si="67"/>
        <v>0</v>
      </c>
    </row>
    <row r="1083" spans="1:6" x14ac:dyDescent="0.25">
      <c r="A1083" s="32" t="str">
        <f t="shared" si="66"/>
        <v>A</v>
      </c>
      <c r="B1083" s="50" t="s">
        <v>267</v>
      </c>
      <c r="C1083" s="51" t="s">
        <v>15</v>
      </c>
      <c r="D1083" s="52">
        <v>453</v>
      </c>
      <c r="E1083" s="52">
        <v>434.11321000000004</v>
      </c>
      <c r="F1083" s="43">
        <f t="shared" si="67"/>
        <v>0.95830730684326715</v>
      </c>
    </row>
    <row r="1084" spans="1:6" x14ac:dyDescent="0.25">
      <c r="A1084" s="32" t="str">
        <f t="shared" si="66"/>
        <v>A</v>
      </c>
      <c r="B1084" s="50" t="s">
        <v>267</v>
      </c>
      <c r="C1084" s="51" t="s">
        <v>16</v>
      </c>
      <c r="D1084" s="52">
        <v>888</v>
      </c>
      <c r="E1084" s="52">
        <v>615.44587999999999</v>
      </c>
      <c r="F1084" s="43">
        <f t="shared" si="67"/>
        <v>0.69306968468468466</v>
      </c>
    </row>
    <row r="1085" spans="1:6" x14ac:dyDescent="0.25">
      <c r="A1085" s="32" t="str">
        <f t="shared" si="66"/>
        <v>A</v>
      </c>
      <c r="B1085" s="47" t="s">
        <v>267</v>
      </c>
      <c r="C1085" s="48" t="s">
        <v>17</v>
      </c>
      <c r="D1085" s="49">
        <v>2864</v>
      </c>
      <c r="E1085" s="49">
        <v>2219.74701</v>
      </c>
      <c r="F1085" s="40">
        <f t="shared" si="67"/>
        <v>0.77505133030726259</v>
      </c>
    </row>
    <row r="1086" spans="1:6" ht="30.75" thickBot="1" x14ac:dyDescent="0.3">
      <c r="A1086" s="32" t="str">
        <f t="shared" si="66"/>
        <v>A</v>
      </c>
      <c r="B1086" s="44" t="s">
        <v>1335</v>
      </c>
      <c r="C1086" s="45" t="s">
        <v>1336</v>
      </c>
      <c r="D1086" s="46">
        <v>151625.4</v>
      </c>
      <c r="E1086" s="46">
        <v>151134.89250000002</v>
      </c>
      <c r="F1086" s="36">
        <f t="shared" si="67"/>
        <v>0.99676500441218963</v>
      </c>
    </row>
    <row r="1087" spans="1:6" ht="15.75" thickTop="1" x14ac:dyDescent="0.25">
      <c r="A1087" s="32" t="str">
        <f t="shared" si="66"/>
        <v>A</v>
      </c>
      <c r="B1087" s="47" t="s">
        <v>267</v>
      </c>
      <c r="C1087" s="48" t="s">
        <v>10</v>
      </c>
      <c r="D1087" s="49">
        <v>149980.29999999999</v>
      </c>
      <c r="E1087" s="49">
        <v>149473.84868</v>
      </c>
      <c r="F1087" s="40">
        <f t="shared" si="67"/>
        <v>0.99662321438215562</v>
      </c>
    </row>
    <row r="1088" spans="1:6" x14ac:dyDescent="0.25">
      <c r="A1088" s="32" t="str">
        <f t="shared" si="66"/>
        <v>A</v>
      </c>
      <c r="B1088" s="50" t="s">
        <v>267</v>
      </c>
      <c r="C1088" s="51" t="s">
        <v>11</v>
      </c>
      <c r="D1088" s="52">
        <v>19676.400000000001</v>
      </c>
      <c r="E1088" s="52">
        <v>19544.815260000007</v>
      </c>
      <c r="F1088" s="43">
        <f t="shared" si="67"/>
        <v>0.9933125602244316</v>
      </c>
    </row>
    <row r="1089" spans="1:6" x14ac:dyDescent="0.25">
      <c r="A1089" s="32" t="str">
        <f t="shared" si="66"/>
        <v>A</v>
      </c>
      <c r="B1089" s="50" t="s">
        <v>267</v>
      </c>
      <c r="C1089" s="51" t="s">
        <v>12</v>
      </c>
      <c r="D1089" s="52">
        <v>15889.2</v>
      </c>
      <c r="E1089" s="52">
        <v>15633.621880000001</v>
      </c>
      <c r="F1089" s="43">
        <f t="shared" si="67"/>
        <v>0.98391497872768929</v>
      </c>
    </row>
    <row r="1090" spans="1:6" x14ac:dyDescent="0.25">
      <c r="A1090" s="32" t="str">
        <f t="shared" si="66"/>
        <v>A</v>
      </c>
      <c r="B1090" s="50" t="s">
        <v>267</v>
      </c>
      <c r="C1090" s="51" t="s">
        <v>14</v>
      </c>
      <c r="D1090" s="52">
        <v>80964.2</v>
      </c>
      <c r="E1090" s="52">
        <v>81595.840849999993</v>
      </c>
      <c r="F1090" s="43">
        <f t="shared" si="67"/>
        <v>1.0078014832481517</v>
      </c>
    </row>
    <row r="1091" spans="1:6" x14ac:dyDescent="0.25">
      <c r="A1091" s="32" t="str">
        <f t="shared" si="66"/>
        <v>A</v>
      </c>
      <c r="B1091" s="50" t="s">
        <v>267</v>
      </c>
      <c r="C1091" s="51" t="s">
        <v>2</v>
      </c>
      <c r="D1091" s="52">
        <v>7404.7</v>
      </c>
      <c r="E1091" s="52">
        <v>7605.0349900000001</v>
      </c>
      <c r="F1091" s="43">
        <f t="shared" si="67"/>
        <v>1.0270551122935434</v>
      </c>
    </row>
    <row r="1092" spans="1:6" x14ac:dyDescent="0.25">
      <c r="A1092" s="32" t="str">
        <f t="shared" si="66"/>
        <v>A</v>
      </c>
      <c r="B1092" s="50" t="s">
        <v>267</v>
      </c>
      <c r="C1092" s="51" t="s">
        <v>15</v>
      </c>
      <c r="D1092" s="52">
        <v>376.5</v>
      </c>
      <c r="E1092" s="52">
        <v>362.35095000000001</v>
      </c>
      <c r="F1092" s="43">
        <f t="shared" si="67"/>
        <v>0.96241952191235058</v>
      </c>
    </row>
    <row r="1093" spans="1:6" x14ac:dyDescent="0.25">
      <c r="A1093" s="32" t="str">
        <f t="shared" si="66"/>
        <v>A</v>
      </c>
      <c r="B1093" s="50" t="s">
        <v>267</v>
      </c>
      <c r="C1093" s="51" t="s">
        <v>16</v>
      </c>
      <c r="D1093" s="52">
        <v>25669.3</v>
      </c>
      <c r="E1093" s="52">
        <v>24732.184750000004</v>
      </c>
      <c r="F1093" s="43">
        <f t="shared" si="67"/>
        <v>0.96349276178158361</v>
      </c>
    </row>
    <row r="1094" spans="1:6" x14ac:dyDescent="0.25">
      <c r="A1094" s="32" t="str">
        <f t="shared" si="66"/>
        <v>A</v>
      </c>
      <c r="B1094" s="47" t="s">
        <v>267</v>
      </c>
      <c r="C1094" s="48" t="s">
        <v>17</v>
      </c>
      <c r="D1094" s="49">
        <v>1645.1</v>
      </c>
      <c r="E1094" s="49">
        <v>1661.0438200000003</v>
      </c>
      <c r="F1094" s="40">
        <f t="shared" si="67"/>
        <v>1.0096917026320591</v>
      </c>
    </row>
    <row r="1095" spans="1:6" ht="30.75" thickBot="1" x14ac:dyDescent="0.3">
      <c r="A1095" s="32" t="str">
        <f t="shared" si="66"/>
        <v>A</v>
      </c>
      <c r="B1095" s="44" t="s">
        <v>1337</v>
      </c>
      <c r="C1095" s="45" t="s">
        <v>1338</v>
      </c>
      <c r="D1095" s="46">
        <v>3570</v>
      </c>
      <c r="E1095" s="46">
        <v>4070.8727400000002</v>
      </c>
      <c r="F1095" s="36">
        <f t="shared" si="67"/>
        <v>1.140300487394958</v>
      </c>
    </row>
    <row r="1096" spans="1:6" ht="15.75" thickTop="1" x14ac:dyDescent="0.25">
      <c r="A1096" s="32" t="str">
        <f t="shared" si="66"/>
        <v>A</v>
      </c>
      <c r="B1096" s="47" t="s">
        <v>267</v>
      </c>
      <c r="C1096" s="48" t="s">
        <v>10</v>
      </c>
      <c r="D1096" s="49">
        <v>3520</v>
      </c>
      <c r="E1096" s="49">
        <v>4011.9482800000001</v>
      </c>
      <c r="F1096" s="40">
        <f t="shared" si="67"/>
        <v>1.139758034090909</v>
      </c>
    </row>
    <row r="1097" spans="1:6" x14ac:dyDescent="0.25">
      <c r="A1097" s="32" t="str">
        <f t="shared" si="66"/>
        <v>A</v>
      </c>
      <c r="B1097" s="50" t="s">
        <v>267</v>
      </c>
      <c r="C1097" s="51" t="s">
        <v>11</v>
      </c>
      <c r="D1097" s="52">
        <v>2380.5</v>
      </c>
      <c r="E1097" s="52">
        <v>2369.6897899999999</v>
      </c>
      <c r="F1097" s="43">
        <f t="shared" si="67"/>
        <v>0.99545884898130643</v>
      </c>
    </row>
    <row r="1098" spans="1:6" x14ac:dyDescent="0.25">
      <c r="A1098" s="32" t="str">
        <f t="shared" si="66"/>
        <v>A</v>
      </c>
      <c r="B1098" s="50" t="s">
        <v>267</v>
      </c>
      <c r="C1098" s="51" t="s">
        <v>12</v>
      </c>
      <c r="D1098" s="52">
        <v>927.5</v>
      </c>
      <c r="E1098" s="52">
        <v>1129.22893</v>
      </c>
      <c r="F1098" s="43">
        <f t="shared" si="67"/>
        <v>1.2174974986522911</v>
      </c>
    </row>
    <row r="1099" spans="1:6" x14ac:dyDescent="0.25">
      <c r="A1099" s="32" t="str">
        <f t="shared" si="66"/>
        <v>A</v>
      </c>
      <c r="B1099" s="50" t="s">
        <v>267</v>
      </c>
      <c r="C1099" s="51" t="s">
        <v>2</v>
      </c>
      <c r="D1099" s="52">
        <v>115</v>
      </c>
      <c r="E1099" s="52">
        <v>421.44564000000003</v>
      </c>
      <c r="F1099" s="43">
        <f t="shared" si="67"/>
        <v>3.6647446956521743</v>
      </c>
    </row>
    <row r="1100" spans="1:6" x14ac:dyDescent="0.25">
      <c r="A1100" s="32" t="str">
        <f t="shared" si="66"/>
        <v>A</v>
      </c>
      <c r="B1100" s="50" t="s">
        <v>267</v>
      </c>
      <c r="C1100" s="51" t="s">
        <v>15</v>
      </c>
      <c r="D1100" s="52">
        <v>75</v>
      </c>
      <c r="E1100" s="52">
        <v>74.977969999999999</v>
      </c>
      <c r="F1100" s="43">
        <f t="shared" si="67"/>
        <v>0.99970626666666662</v>
      </c>
    </row>
    <row r="1101" spans="1:6" x14ac:dyDescent="0.25">
      <c r="A1101" s="32" t="str">
        <f t="shared" si="66"/>
        <v>A</v>
      </c>
      <c r="B1101" s="50" t="s">
        <v>267</v>
      </c>
      <c r="C1101" s="51" t="s">
        <v>16</v>
      </c>
      <c r="D1101" s="52">
        <v>22</v>
      </c>
      <c r="E1101" s="52">
        <v>16.60595</v>
      </c>
      <c r="F1101" s="43">
        <f t="shared" si="67"/>
        <v>0.75481590909090912</v>
      </c>
    </row>
    <row r="1102" spans="1:6" x14ac:dyDescent="0.25">
      <c r="A1102" s="32" t="str">
        <f t="shared" si="66"/>
        <v>A</v>
      </c>
      <c r="B1102" s="47" t="s">
        <v>267</v>
      </c>
      <c r="C1102" s="48" t="s">
        <v>17</v>
      </c>
      <c r="D1102" s="49">
        <v>50</v>
      </c>
      <c r="E1102" s="49">
        <v>58.924459999999996</v>
      </c>
      <c r="F1102" s="40">
        <f t="shared" si="67"/>
        <v>1.1784892</v>
      </c>
    </row>
    <row r="1103" spans="1:6" ht="30.75" thickBot="1" x14ac:dyDescent="0.3">
      <c r="A1103" s="32" t="str">
        <f t="shared" si="66"/>
        <v>A</v>
      </c>
      <c r="B1103" s="44" t="s">
        <v>1339</v>
      </c>
      <c r="C1103" s="45" t="s">
        <v>1340</v>
      </c>
      <c r="D1103" s="46">
        <v>3395</v>
      </c>
      <c r="E1103" s="46">
        <v>3904.64266</v>
      </c>
      <c r="F1103" s="36">
        <f t="shared" si="67"/>
        <v>1.1501156583210603</v>
      </c>
    </row>
    <row r="1104" spans="1:6" ht="15.75" thickTop="1" x14ac:dyDescent="0.25">
      <c r="A1104" s="32" t="str">
        <f t="shared" si="66"/>
        <v>A</v>
      </c>
      <c r="B1104" s="47" t="s">
        <v>267</v>
      </c>
      <c r="C1104" s="48" t="s">
        <v>10</v>
      </c>
      <c r="D1104" s="49">
        <v>3385</v>
      </c>
      <c r="E1104" s="49">
        <v>3881.7182000000003</v>
      </c>
      <c r="F1104" s="40">
        <f t="shared" si="67"/>
        <v>1.1467409748892172</v>
      </c>
    </row>
    <row r="1105" spans="1:6" x14ac:dyDescent="0.25">
      <c r="A1105" s="32" t="str">
        <f t="shared" si="66"/>
        <v>A</v>
      </c>
      <c r="B1105" s="50" t="s">
        <v>267</v>
      </c>
      <c r="C1105" s="51" t="s">
        <v>11</v>
      </c>
      <c r="D1105" s="52">
        <v>2380.5</v>
      </c>
      <c r="E1105" s="52">
        <v>2369.6897899999999</v>
      </c>
      <c r="F1105" s="43">
        <f t="shared" si="67"/>
        <v>0.99545884898130643</v>
      </c>
    </row>
    <row r="1106" spans="1:6" x14ac:dyDescent="0.25">
      <c r="A1106" s="32" t="str">
        <f t="shared" si="66"/>
        <v>A</v>
      </c>
      <c r="B1106" s="50" t="s">
        <v>267</v>
      </c>
      <c r="C1106" s="51" t="s">
        <v>12</v>
      </c>
      <c r="D1106" s="52">
        <v>797.5</v>
      </c>
      <c r="E1106" s="52">
        <v>1003.8289299999999</v>
      </c>
      <c r="F1106" s="43">
        <f t="shared" si="67"/>
        <v>1.2587196614420062</v>
      </c>
    </row>
    <row r="1107" spans="1:6" x14ac:dyDescent="0.25">
      <c r="A1107" s="32" t="str">
        <f t="shared" si="66"/>
        <v>A</v>
      </c>
      <c r="B1107" s="50" t="s">
        <v>267</v>
      </c>
      <c r="C1107" s="51" t="s">
        <v>2</v>
      </c>
      <c r="D1107" s="52">
        <v>115</v>
      </c>
      <c r="E1107" s="52">
        <v>421.44564000000003</v>
      </c>
      <c r="F1107" s="43">
        <f t="shared" si="67"/>
        <v>3.6647446956521743</v>
      </c>
    </row>
    <row r="1108" spans="1:6" x14ac:dyDescent="0.25">
      <c r="A1108" s="32" t="str">
        <f t="shared" si="66"/>
        <v>A</v>
      </c>
      <c r="B1108" s="50" t="s">
        <v>267</v>
      </c>
      <c r="C1108" s="51" t="s">
        <v>15</v>
      </c>
      <c r="D1108" s="52">
        <v>75</v>
      </c>
      <c r="E1108" s="52">
        <v>74.977969999999999</v>
      </c>
      <c r="F1108" s="43">
        <f t="shared" si="67"/>
        <v>0.99970626666666662</v>
      </c>
    </row>
    <row r="1109" spans="1:6" x14ac:dyDescent="0.25">
      <c r="A1109" s="32" t="str">
        <f t="shared" si="66"/>
        <v>A</v>
      </c>
      <c r="B1109" s="50" t="s">
        <v>267</v>
      </c>
      <c r="C1109" s="51" t="s">
        <v>16</v>
      </c>
      <c r="D1109" s="52">
        <v>17</v>
      </c>
      <c r="E1109" s="52">
        <v>11.775870000000001</v>
      </c>
      <c r="F1109" s="43">
        <f t="shared" si="67"/>
        <v>0.69269823529411767</v>
      </c>
    </row>
    <row r="1110" spans="1:6" x14ac:dyDescent="0.25">
      <c r="A1110" s="32" t="str">
        <f t="shared" si="66"/>
        <v>A</v>
      </c>
      <c r="B1110" s="47" t="s">
        <v>267</v>
      </c>
      <c r="C1110" s="48" t="s">
        <v>17</v>
      </c>
      <c r="D1110" s="49">
        <v>10</v>
      </c>
      <c r="E1110" s="49">
        <v>22.92446</v>
      </c>
      <c r="F1110" s="40">
        <f t="shared" si="67"/>
        <v>2.292446</v>
      </c>
    </row>
    <row r="1111" spans="1:6" ht="45.75" thickBot="1" x14ac:dyDescent="0.3">
      <c r="A1111" s="32" t="str">
        <f t="shared" ref="A1111:A1128" si="68">IF(OR(D1111&lt;&gt;0,E1111&lt;&gt;0,),"A","B")</f>
        <v>A</v>
      </c>
      <c r="B1111" s="44" t="s">
        <v>1344</v>
      </c>
      <c r="C1111" s="45" t="s">
        <v>1345</v>
      </c>
      <c r="D1111" s="46">
        <v>175</v>
      </c>
      <c r="E1111" s="46">
        <v>166.23008000000002</v>
      </c>
      <c r="F1111" s="36">
        <f t="shared" ref="F1111:F1128" si="69">E1111/D1111</f>
        <v>0.94988617142857157</v>
      </c>
    </row>
    <row r="1112" spans="1:6" ht="15.75" thickTop="1" x14ac:dyDescent="0.25">
      <c r="A1112" s="32" t="str">
        <f t="shared" si="68"/>
        <v>A</v>
      </c>
      <c r="B1112" s="47" t="s">
        <v>267</v>
      </c>
      <c r="C1112" s="48" t="s">
        <v>10</v>
      </c>
      <c r="D1112" s="49">
        <v>135</v>
      </c>
      <c r="E1112" s="49">
        <v>130.23008000000002</v>
      </c>
      <c r="F1112" s="40">
        <f t="shared" si="69"/>
        <v>0.96466725925925934</v>
      </c>
    </row>
    <row r="1113" spans="1:6" x14ac:dyDescent="0.25">
      <c r="A1113" s="32" t="str">
        <f t="shared" si="68"/>
        <v>A</v>
      </c>
      <c r="B1113" s="50" t="s">
        <v>267</v>
      </c>
      <c r="C1113" s="51" t="s">
        <v>12</v>
      </c>
      <c r="D1113" s="52">
        <v>130</v>
      </c>
      <c r="E1113" s="52">
        <v>125.4</v>
      </c>
      <c r="F1113" s="43">
        <f t="shared" si="69"/>
        <v>0.96461538461538465</v>
      </c>
    </row>
    <row r="1114" spans="1:6" x14ac:dyDescent="0.25">
      <c r="A1114" s="32" t="str">
        <f t="shared" si="68"/>
        <v>A</v>
      </c>
      <c r="B1114" s="50" t="s">
        <v>267</v>
      </c>
      <c r="C1114" s="51" t="s">
        <v>16</v>
      </c>
      <c r="D1114" s="52">
        <v>5</v>
      </c>
      <c r="E1114" s="52">
        <v>4.8300799999999997</v>
      </c>
      <c r="F1114" s="43">
        <f t="shared" si="69"/>
        <v>0.96601599999999999</v>
      </c>
    </row>
    <row r="1115" spans="1:6" x14ac:dyDescent="0.25">
      <c r="A1115" s="32" t="str">
        <f t="shared" si="68"/>
        <v>A</v>
      </c>
      <c r="B1115" s="47" t="s">
        <v>267</v>
      </c>
      <c r="C1115" s="48" t="s">
        <v>17</v>
      </c>
      <c r="D1115" s="49">
        <v>40</v>
      </c>
      <c r="E1115" s="49">
        <v>36</v>
      </c>
      <c r="F1115" s="40">
        <f t="shared" si="69"/>
        <v>0.9</v>
      </c>
    </row>
    <row r="1116" spans="1:6" ht="30.75" thickBot="1" x14ac:dyDescent="0.3">
      <c r="A1116" s="32" t="str">
        <f t="shared" si="68"/>
        <v>A</v>
      </c>
      <c r="B1116" s="44" t="s">
        <v>1346</v>
      </c>
      <c r="C1116" s="45" t="s">
        <v>1347</v>
      </c>
      <c r="D1116" s="46">
        <v>7818.1</v>
      </c>
      <c r="E1116" s="46">
        <v>8396.6255000000001</v>
      </c>
      <c r="F1116" s="36">
        <f t="shared" si="69"/>
        <v>1.0739982220744171</v>
      </c>
    </row>
    <row r="1117" spans="1:6" ht="15.75" thickTop="1" x14ac:dyDescent="0.25">
      <c r="A1117" s="32" t="str">
        <f t="shared" si="68"/>
        <v>A</v>
      </c>
      <c r="B1117" s="47" t="s">
        <v>267</v>
      </c>
      <c r="C1117" s="48" t="s">
        <v>10</v>
      </c>
      <c r="D1117" s="49">
        <v>7456.1</v>
      </c>
      <c r="E1117" s="49">
        <v>8087.6324999999997</v>
      </c>
      <c r="F1117" s="40">
        <f t="shared" si="69"/>
        <v>1.0847001113182495</v>
      </c>
    </row>
    <row r="1118" spans="1:6" x14ac:dyDescent="0.25">
      <c r="A1118" s="32" t="str">
        <f t="shared" si="68"/>
        <v>A</v>
      </c>
      <c r="B1118" s="50" t="s">
        <v>267</v>
      </c>
      <c r="C1118" s="51" t="s">
        <v>11</v>
      </c>
      <c r="D1118" s="52">
        <v>3375.4</v>
      </c>
      <c r="E1118" s="52">
        <v>3353.0411400000003</v>
      </c>
      <c r="F1118" s="43">
        <f t="shared" si="69"/>
        <v>0.993375937666647</v>
      </c>
    </row>
    <row r="1119" spans="1:6" x14ac:dyDescent="0.25">
      <c r="A1119" s="32" t="str">
        <f t="shared" si="68"/>
        <v>A</v>
      </c>
      <c r="B1119" s="50" t="s">
        <v>267</v>
      </c>
      <c r="C1119" s="51" t="s">
        <v>12</v>
      </c>
      <c r="D1119" s="52">
        <v>3775.6</v>
      </c>
      <c r="E1119" s="52">
        <v>3825.5771400000003</v>
      </c>
      <c r="F1119" s="43">
        <f t="shared" si="69"/>
        <v>1.0132368736094925</v>
      </c>
    </row>
    <row r="1120" spans="1:6" x14ac:dyDescent="0.25">
      <c r="A1120" s="32" t="str">
        <f t="shared" si="68"/>
        <v>A</v>
      </c>
      <c r="B1120" s="50" t="s">
        <v>267</v>
      </c>
      <c r="C1120" s="51" t="s">
        <v>2</v>
      </c>
      <c r="D1120" s="52">
        <v>176</v>
      </c>
      <c r="E1120" s="52">
        <v>373.12308999999999</v>
      </c>
      <c r="F1120" s="43">
        <f t="shared" si="69"/>
        <v>2.1200175568181816</v>
      </c>
    </row>
    <row r="1121" spans="1:6" x14ac:dyDescent="0.25">
      <c r="A1121" s="32" t="str">
        <f t="shared" si="68"/>
        <v>A</v>
      </c>
      <c r="B1121" s="50" t="s">
        <v>267</v>
      </c>
      <c r="C1121" s="51" t="s">
        <v>15</v>
      </c>
      <c r="D1121" s="52">
        <v>15</v>
      </c>
      <c r="E1121" s="52">
        <v>7.98</v>
      </c>
      <c r="F1121" s="43">
        <f t="shared" si="69"/>
        <v>0.53200000000000003</v>
      </c>
    </row>
    <row r="1122" spans="1:6" x14ac:dyDescent="0.25">
      <c r="A1122" s="32" t="str">
        <f t="shared" si="68"/>
        <v>A</v>
      </c>
      <c r="B1122" s="50" t="s">
        <v>267</v>
      </c>
      <c r="C1122" s="51" t="s">
        <v>16</v>
      </c>
      <c r="D1122" s="52">
        <v>114.1</v>
      </c>
      <c r="E1122" s="52">
        <v>527.91112999999996</v>
      </c>
      <c r="F1122" s="43">
        <f t="shared" si="69"/>
        <v>4.626740841367222</v>
      </c>
    </row>
    <row r="1123" spans="1:6" x14ac:dyDescent="0.25">
      <c r="A1123" s="32" t="str">
        <f t="shared" si="68"/>
        <v>A</v>
      </c>
      <c r="B1123" s="47" t="s">
        <v>267</v>
      </c>
      <c r="C1123" s="48" t="s">
        <v>17</v>
      </c>
      <c r="D1123" s="49">
        <v>362</v>
      </c>
      <c r="E1123" s="49">
        <v>308.99299999999999</v>
      </c>
      <c r="F1123" s="40">
        <f t="shared" si="69"/>
        <v>0.85357182320441982</v>
      </c>
    </row>
    <row r="1124" spans="1:6" ht="15.75" thickBot="1" x14ac:dyDescent="0.3">
      <c r="A1124" s="32" t="str">
        <f t="shared" si="68"/>
        <v>A</v>
      </c>
      <c r="B1124" s="44" t="s">
        <v>1358</v>
      </c>
      <c r="C1124" s="45" t="s">
        <v>1359</v>
      </c>
      <c r="D1124" s="46">
        <v>1801.12</v>
      </c>
      <c r="E1124" s="46">
        <v>1676.8229099999999</v>
      </c>
      <c r="F1124" s="36">
        <f t="shared" si="69"/>
        <v>0.93098900128808737</v>
      </c>
    </row>
    <row r="1125" spans="1:6" ht="15.75" thickTop="1" x14ac:dyDescent="0.25">
      <c r="A1125" s="32" t="str">
        <f t="shared" si="68"/>
        <v>A</v>
      </c>
      <c r="B1125" s="47" t="s">
        <v>267</v>
      </c>
      <c r="C1125" s="48" t="s">
        <v>10</v>
      </c>
      <c r="D1125" s="49">
        <v>1801.12</v>
      </c>
      <c r="E1125" s="49">
        <v>1676.8229099999999</v>
      </c>
      <c r="F1125" s="40">
        <f t="shared" si="69"/>
        <v>0.93098900128808737</v>
      </c>
    </row>
    <row r="1126" spans="1:6" x14ac:dyDescent="0.25">
      <c r="A1126" s="32" t="str">
        <f t="shared" si="68"/>
        <v>A</v>
      </c>
      <c r="B1126" s="50" t="s">
        <v>267</v>
      </c>
      <c r="C1126" s="51" t="s">
        <v>11</v>
      </c>
      <c r="D1126" s="52">
        <v>430</v>
      </c>
      <c r="E1126" s="52">
        <v>430</v>
      </c>
      <c r="F1126" s="43">
        <f t="shared" si="69"/>
        <v>1</v>
      </c>
    </row>
    <row r="1127" spans="1:6" x14ac:dyDescent="0.25">
      <c r="A1127" s="32" t="str">
        <f t="shared" si="68"/>
        <v>A</v>
      </c>
      <c r="B1127" s="50" t="s">
        <v>267</v>
      </c>
      <c r="C1127" s="51" t="s">
        <v>12</v>
      </c>
      <c r="D1127" s="52">
        <v>1315.9</v>
      </c>
      <c r="E1127" s="52">
        <v>1246.8229099999999</v>
      </c>
      <c r="F1127" s="43">
        <f t="shared" si="69"/>
        <v>0.94750582111102655</v>
      </c>
    </row>
    <row r="1128" spans="1:6" x14ac:dyDescent="0.25">
      <c r="A1128" s="32" t="str">
        <f t="shared" si="68"/>
        <v>A</v>
      </c>
      <c r="B1128" s="50" t="s">
        <v>267</v>
      </c>
      <c r="C1128" s="51" t="s">
        <v>16</v>
      </c>
      <c r="D1128" s="52">
        <v>55.22</v>
      </c>
      <c r="E1128" s="52">
        <v>0</v>
      </c>
      <c r="F1128" s="43">
        <f t="shared" si="69"/>
        <v>0</v>
      </c>
    </row>
    <row r="1129" spans="1:6" ht="30.75" thickBot="1" x14ac:dyDescent="0.3">
      <c r="A1129" s="32" t="str">
        <f t="shared" ref="A1129:A1158" si="70">IF(OR(D1129&lt;&gt;0,E1129&lt;&gt;0,),"A","B")</f>
        <v>A</v>
      </c>
      <c r="B1129" s="44" t="s">
        <v>1372</v>
      </c>
      <c r="C1129" s="45" t="s">
        <v>1373</v>
      </c>
      <c r="D1129" s="46">
        <v>1675</v>
      </c>
      <c r="E1129" s="46">
        <v>1659.3523200000002</v>
      </c>
      <c r="F1129" s="36">
        <f t="shared" ref="F1129:F1158" si="71">E1129/D1129</f>
        <v>0.99065810149253741</v>
      </c>
    </row>
    <row r="1130" spans="1:6" ht="15.75" thickTop="1" x14ac:dyDescent="0.25">
      <c r="A1130" s="32" t="str">
        <f t="shared" si="70"/>
        <v>A</v>
      </c>
      <c r="B1130" s="47" t="s">
        <v>267</v>
      </c>
      <c r="C1130" s="48" t="s">
        <v>10</v>
      </c>
      <c r="D1130" s="49">
        <v>1672.6</v>
      </c>
      <c r="E1130" s="49">
        <v>1656.9533200000003</v>
      </c>
      <c r="F1130" s="40">
        <f t="shared" si="71"/>
        <v>0.99064529475068774</v>
      </c>
    </row>
    <row r="1131" spans="1:6" x14ac:dyDescent="0.25">
      <c r="A1131" s="32" t="str">
        <f t="shared" si="70"/>
        <v>A</v>
      </c>
      <c r="B1131" s="50" t="s">
        <v>267</v>
      </c>
      <c r="C1131" s="51" t="s">
        <v>11</v>
      </c>
      <c r="D1131" s="52">
        <v>632</v>
      </c>
      <c r="E1131" s="52">
        <v>624.7509</v>
      </c>
      <c r="F1131" s="43">
        <f t="shared" si="71"/>
        <v>0.98852990506329119</v>
      </c>
    </row>
    <row r="1132" spans="1:6" x14ac:dyDescent="0.25">
      <c r="A1132" s="32" t="str">
        <f t="shared" si="70"/>
        <v>A</v>
      </c>
      <c r="B1132" s="50" t="s">
        <v>267</v>
      </c>
      <c r="C1132" s="51" t="s">
        <v>12</v>
      </c>
      <c r="D1132" s="52">
        <v>716.3</v>
      </c>
      <c r="E1132" s="52">
        <v>710.15776000000005</v>
      </c>
      <c r="F1132" s="43">
        <f t="shared" si="71"/>
        <v>0.99142504537205101</v>
      </c>
    </row>
    <row r="1133" spans="1:6" x14ac:dyDescent="0.25">
      <c r="A1133" s="32" t="str">
        <f t="shared" si="70"/>
        <v>A</v>
      </c>
      <c r="B1133" s="50" t="s">
        <v>267</v>
      </c>
      <c r="C1133" s="51" t="s">
        <v>14</v>
      </c>
      <c r="D1133" s="52">
        <v>301.5</v>
      </c>
      <c r="E1133" s="52">
        <v>301.5</v>
      </c>
      <c r="F1133" s="43">
        <f t="shared" si="71"/>
        <v>1</v>
      </c>
    </row>
    <row r="1134" spans="1:6" x14ac:dyDescent="0.25">
      <c r="A1134" s="32" t="str">
        <f t="shared" si="70"/>
        <v>A</v>
      </c>
      <c r="B1134" s="50" t="s">
        <v>267</v>
      </c>
      <c r="C1134" s="51" t="s">
        <v>2</v>
      </c>
      <c r="D1134" s="52">
        <v>10.7</v>
      </c>
      <c r="E1134" s="52">
        <v>10.430969999999999</v>
      </c>
      <c r="F1134" s="43">
        <f t="shared" si="71"/>
        <v>0.97485700934579433</v>
      </c>
    </row>
    <row r="1135" spans="1:6" x14ac:dyDescent="0.25">
      <c r="A1135" s="32" t="str">
        <f t="shared" si="70"/>
        <v>A</v>
      </c>
      <c r="B1135" s="50" t="s">
        <v>267</v>
      </c>
      <c r="C1135" s="51" t="s">
        <v>15</v>
      </c>
      <c r="D1135" s="52">
        <v>9</v>
      </c>
      <c r="E1135" s="52">
        <v>8.1027799999999992</v>
      </c>
      <c r="F1135" s="43">
        <f t="shared" si="71"/>
        <v>0.90030888888888883</v>
      </c>
    </row>
    <row r="1136" spans="1:6" x14ac:dyDescent="0.25">
      <c r="A1136" s="32" t="str">
        <f t="shared" si="70"/>
        <v>A</v>
      </c>
      <c r="B1136" s="50" t="s">
        <v>267</v>
      </c>
      <c r="C1136" s="51" t="s">
        <v>16</v>
      </c>
      <c r="D1136" s="52">
        <v>3.1</v>
      </c>
      <c r="E1136" s="52">
        <v>2.01091</v>
      </c>
      <c r="F1136" s="43">
        <f t="shared" si="71"/>
        <v>0.64868064516129031</v>
      </c>
    </row>
    <row r="1137" spans="1:6" x14ac:dyDescent="0.25">
      <c r="A1137" s="32" t="str">
        <f t="shared" si="70"/>
        <v>A</v>
      </c>
      <c r="B1137" s="47" t="s">
        <v>267</v>
      </c>
      <c r="C1137" s="48" t="s">
        <v>17</v>
      </c>
      <c r="D1137" s="49">
        <v>2.4</v>
      </c>
      <c r="E1137" s="49">
        <v>2.399</v>
      </c>
      <c r="F1137" s="40">
        <f t="shared" si="71"/>
        <v>0.99958333333333338</v>
      </c>
    </row>
    <row r="1138" spans="1:6" ht="15.75" thickBot="1" x14ac:dyDescent="0.3">
      <c r="A1138" s="32" t="str">
        <f t="shared" si="70"/>
        <v>A</v>
      </c>
      <c r="B1138" s="44" t="s">
        <v>1384</v>
      </c>
      <c r="C1138" s="45" t="s">
        <v>1385</v>
      </c>
      <c r="D1138" s="46">
        <v>97691.38</v>
      </c>
      <c r="E1138" s="46">
        <v>96493.699030000018</v>
      </c>
      <c r="F1138" s="36">
        <f t="shared" si="71"/>
        <v>0.98774015711519292</v>
      </c>
    </row>
    <row r="1139" spans="1:6" ht="15.75" thickTop="1" x14ac:dyDescent="0.25">
      <c r="A1139" s="32" t="str">
        <f t="shared" si="70"/>
        <v>A</v>
      </c>
      <c r="B1139" s="47" t="s">
        <v>267</v>
      </c>
      <c r="C1139" s="48" t="s">
        <v>10</v>
      </c>
      <c r="D1139" s="49">
        <v>97614.28</v>
      </c>
      <c r="E1139" s="49">
        <v>96372.248149999999</v>
      </c>
      <c r="F1139" s="40">
        <f t="shared" si="71"/>
        <v>0.987276125480821</v>
      </c>
    </row>
    <row r="1140" spans="1:6" x14ac:dyDescent="0.25">
      <c r="A1140" s="32" t="str">
        <f t="shared" si="70"/>
        <v>A</v>
      </c>
      <c r="B1140" s="50" t="s">
        <v>267</v>
      </c>
      <c r="C1140" s="51" t="s">
        <v>11</v>
      </c>
      <c r="D1140" s="52">
        <v>2365</v>
      </c>
      <c r="E1140" s="52">
        <v>2331.72055</v>
      </c>
      <c r="F1140" s="43">
        <f t="shared" si="71"/>
        <v>0.98592835095137421</v>
      </c>
    </row>
    <row r="1141" spans="1:6" x14ac:dyDescent="0.25">
      <c r="A1141" s="32" t="str">
        <f t="shared" si="70"/>
        <v>A</v>
      </c>
      <c r="B1141" s="50" t="s">
        <v>267</v>
      </c>
      <c r="C1141" s="51" t="s">
        <v>12</v>
      </c>
      <c r="D1141" s="52">
        <v>2315.5</v>
      </c>
      <c r="E1141" s="52">
        <v>2374.5937599999997</v>
      </c>
      <c r="F1141" s="43">
        <f t="shared" si="71"/>
        <v>1.0255209501187648</v>
      </c>
    </row>
    <row r="1142" spans="1:6" x14ac:dyDescent="0.25">
      <c r="A1142" s="32" t="str">
        <f t="shared" si="70"/>
        <v>A</v>
      </c>
      <c r="B1142" s="50" t="s">
        <v>267</v>
      </c>
      <c r="C1142" s="51" t="s">
        <v>14</v>
      </c>
      <c r="D1142" s="52">
        <v>74662.7</v>
      </c>
      <c r="E1142" s="52">
        <v>74553.804699999993</v>
      </c>
      <c r="F1142" s="43">
        <f t="shared" si="71"/>
        <v>0.99854150332093528</v>
      </c>
    </row>
    <row r="1143" spans="1:6" x14ac:dyDescent="0.25">
      <c r="A1143" s="32" t="str">
        <f t="shared" si="70"/>
        <v>A</v>
      </c>
      <c r="B1143" s="50" t="s">
        <v>267</v>
      </c>
      <c r="C1143" s="51" t="s">
        <v>2</v>
      </c>
      <c r="D1143" s="52">
        <v>6400</v>
      </c>
      <c r="E1143" s="52">
        <v>5700</v>
      </c>
      <c r="F1143" s="43">
        <f t="shared" si="71"/>
        <v>0.890625</v>
      </c>
    </row>
    <row r="1144" spans="1:6" x14ac:dyDescent="0.25">
      <c r="A1144" s="32" t="str">
        <f t="shared" si="70"/>
        <v>A</v>
      </c>
      <c r="B1144" s="50" t="s">
        <v>267</v>
      </c>
      <c r="C1144" s="51" t="s">
        <v>15</v>
      </c>
      <c r="D1144" s="52">
        <v>135</v>
      </c>
      <c r="E1144" s="52">
        <v>131.32198</v>
      </c>
      <c r="F1144" s="43">
        <f t="shared" si="71"/>
        <v>0.9727554074074074</v>
      </c>
    </row>
    <row r="1145" spans="1:6" x14ac:dyDescent="0.25">
      <c r="A1145" s="32" t="str">
        <f t="shared" si="70"/>
        <v>A</v>
      </c>
      <c r="B1145" s="50" t="s">
        <v>267</v>
      </c>
      <c r="C1145" s="51" t="s">
        <v>16</v>
      </c>
      <c r="D1145" s="52">
        <v>11736.08</v>
      </c>
      <c r="E1145" s="52">
        <v>11280.80716</v>
      </c>
      <c r="F1145" s="43">
        <f t="shared" si="71"/>
        <v>0.96120741849067148</v>
      </c>
    </row>
    <row r="1146" spans="1:6" x14ac:dyDescent="0.25">
      <c r="A1146" s="32" t="str">
        <f t="shared" si="70"/>
        <v>A</v>
      </c>
      <c r="B1146" s="47" t="s">
        <v>267</v>
      </c>
      <c r="C1146" s="48" t="s">
        <v>17</v>
      </c>
      <c r="D1146" s="49">
        <v>77.099999999999994</v>
      </c>
      <c r="E1146" s="49">
        <v>121.45088</v>
      </c>
      <c r="F1146" s="40">
        <f t="shared" si="71"/>
        <v>1.5752383916990922</v>
      </c>
    </row>
    <row r="1147" spans="1:6" ht="15.75" thickBot="1" x14ac:dyDescent="0.3">
      <c r="A1147" s="32" t="str">
        <f t="shared" si="70"/>
        <v>A</v>
      </c>
      <c r="B1147" s="44" t="s">
        <v>1386</v>
      </c>
      <c r="C1147" s="45" t="s">
        <v>1387</v>
      </c>
      <c r="D1147" s="46">
        <v>3570</v>
      </c>
      <c r="E1147" s="46">
        <v>3672.7069500000002</v>
      </c>
      <c r="F1147" s="36">
        <f t="shared" si="71"/>
        <v>1.0287694537815126</v>
      </c>
    </row>
    <row r="1148" spans="1:6" ht="15.75" thickTop="1" x14ac:dyDescent="0.25">
      <c r="A1148" s="32" t="str">
        <f t="shared" si="70"/>
        <v>A</v>
      </c>
      <c r="B1148" s="47" t="s">
        <v>267</v>
      </c>
      <c r="C1148" s="48" t="s">
        <v>10</v>
      </c>
      <c r="D1148" s="49">
        <v>3570</v>
      </c>
      <c r="E1148" s="49">
        <v>3626.9443500000002</v>
      </c>
      <c r="F1148" s="40">
        <f t="shared" si="71"/>
        <v>1.0159507983193279</v>
      </c>
    </row>
    <row r="1149" spans="1:6" x14ac:dyDescent="0.25">
      <c r="A1149" s="32" t="str">
        <f t="shared" si="70"/>
        <v>A</v>
      </c>
      <c r="B1149" s="50" t="s">
        <v>267</v>
      </c>
      <c r="C1149" s="51" t="s">
        <v>11</v>
      </c>
      <c r="D1149" s="52">
        <v>2365</v>
      </c>
      <c r="E1149" s="52">
        <v>2331.72055</v>
      </c>
      <c r="F1149" s="43">
        <f t="shared" si="71"/>
        <v>0.98592835095137421</v>
      </c>
    </row>
    <row r="1150" spans="1:6" x14ac:dyDescent="0.25">
      <c r="A1150" s="32" t="str">
        <f t="shared" si="70"/>
        <v>A</v>
      </c>
      <c r="B1150" s="50" t="s">
        <v>267</v>
      </c>
      <c r="C1150" s="51" t="s">
        <v>12</v>
      </c>
      <c r="D1150" s="52">
        <v>1045</v>
      </c>
      <c r="E1150" s="52">
        <v>1120.85277</v>
      </c>
      <c r="F1150" s="43">
        <f t="shared" si="71"/>
        <v>1.0725863827751196</v>
      </c>
    </row>
    <row r="1151" spans="1:6" x14ac:dyDescent="0.25">
      <c r="A1151" s="32" t="str">
        <f t="shared" si="70"/>
        <v>A</v>
      </c>
      <c r="B1151" s="50" t="s">
        <v>267</v>
      </c>
      <c r="C1151" s="51" t="s">
        <v>14</v>
      </c>
      <c r="D1151" s="52">
        <v>0</v>
      </c>
      <c r="E1151" s="52">
        <v>19.0608</v>
      </c>
      <c r="F1151" s="43" t="e">
        <f t="shared" si="71"/>
        <v>#DIV/0!</v>
      </c>
    </row>
    <row r="1152" spans="1:6" x14ac:dyDescent="0.25">
      <c r="A1152" s="32" t="str">
        <f t="shared" si="70"/>
        <v>A</v>
      </c>
      <c r="B1152" s="50" t="s">
        <v>267</v>
      </c>
      <c r="C1152" s="51" t="s">
        <v>15</v>
      </c>
      <c r="D1152" s="52">
        <v>135</v>
      </c>
      <c r="E1152" s="52">
        <v>131.32198</v>
      </c>
      <c r="F1152" s="43">
        <f t="shared" si="71"/>
        <v>0.9727554074074074</v>
      </c>
    </row>
    <row r="1153" spans="1:6" x14ac:dyDescent="0.25">
      <c r="A1153" s="32" t="str">
        <f t="shared" si="70"/>
        <v>A</v>
      </c>
      <c r="B1153" s="50" t="s">
        <v>267</v>
      </c>
      <c r="C1153" s="51" t="s">
        <v>16</v>
      </c>
      <c r="D1153" s="52">
        <v>25</v>
      </c>
      <c r="E1153" s="52">
        <v>23.988250000000001</v>
      </c>
      <c r="F1153" s="43">
        <f t="shared" si="71"/>
        <v>0.95952999999999999</v>
      </c>
    </row>
    <row r="1154" spans="1:6" x14ac:dyDescent="0.25">
      <c r="A1154" s="32" t="str">
        <f t="shared" si="70"/>
        <v>A</v>
      </c>
      <c r="B1154" s="47" t="s">
        <v>267</v>
      </c>
      <c r="C1154" s="48" t="s">
        <v>17</v>
      </c>
      <c r="D1154" s="49">
        <v>0</v>
      </c>
      <c r="E1154" s="49">
        <v>45.762599999999999</v>
      </c>
      <c r="F1154" s="40" t="e">
        <f t="shared" si="71"/>
        <v>#DIV/0!</v>
      </c>
    </row>
    <row r="1155" spans="1:6" ht="15.75" thickBot="1" x14ac:dyDescent="0.3">
      <c r="A1155" s="32" t="str">
        <f t="shared" si="70"/>
        <v>A</v>
      </c>
      <c r="B1155" s="44" t="s">
        <v>1388</v>
      </c>
      <c r="C1155" s="45" t="s">
        <v>1389</v>
      </c>
      <c r="D1155" s="46">
        <v>61936.5</v>
      </c>
      <c r="E1155" s="46">
        <v>61854.71299</v>
      </c>
      <c r="F1155" s="36">
        <f t="shared" si="71"/>
        <v>0.99867950223212487</v>
      </c>
    </row>
    <row r="1156" spans="1:6" ht="15.75" thickTop="1" x14ac:dyDescent="0.25">
      <c r="A1156" s="32" t="str">
        <f t="shared" si="70"/>
        <v>A</v>
      </c>
      <c r="B1156" s="47" t="s">
        <v>267</v>
      </c>
      <c r="C1156" s="48" t="s">
        <v>10</v>
      </c>
      <c r="D1156" s="49">
        <v>61936.5</v>
      </c>
      <c r="E1156" s="49">
        <v>61854.71299</v>
      </c>
      <c r="F1156" s="40">
        <f t="shared" si="71"/>
        <v>0.99867950223212487</v>
      </c>
    </row>
    <row r="1157" spans="1:6" x14ac:dyDescent="0.25">
      <c r="A1157" s="32" t="str">
        <f t="shared" si="70"/>
        <v>A</v>
      </c>
      <c r="B1157" s="50" t="s">
        <v>267</v>
      </c>
      <c r="C1157" s="51" t="s">
        <v>14</v>
      </c>
      <c r="D1157" s="52">
        <v>61936.5</v>
      </c>
      <c r="E1157" s="52">
        <v>61854.71299</v>
      </c>
      <c r="F1157" s="43">
        <f t="shared" si="71"/>
        <v>0.99867950223212487</v>
      </c>
    </row>
    <row r="1158" spans="1:6" ht="15.75" thickBot="1" x14ac:dyDescent="0.3">
      <c r="A1158" s="32" t="str">
        <f t="shared" si="70"/>
        <v>A</v>
      </c>
      <c r="B1158" s="44" t="s">
        <v>1391</v>
      </c>
      <c r="C1158" s="45" t="s">
        <v>1392</v>
      </c>
      <c r="D1158" s="46">
        <v>168</v>
      </c>
      <c r="E1158" s="46">
        <v>167.37932999999998</v>
      </c>
      <c r="F1158" s="36">
        <f t="shared" si="71"/>
        <v>0.9963055357142856</v>
      </c>
    </row>
    <row r="1159" spans="1:6" ht="15.75" thickTop="1" x14ac:dyDescent="0.25">
      <c r="A1159" s="32" t="str">
        <f t="shared" ref="A1159:A1217" si="72">IF(OR(D1159&lt;&gt;0,E1159&lt;&gt;0,),"A","B")</f>
        <v>A</v>
      </c>
      <c r="B1159" s="47" t="s">
        <v>267</v>
      </c>
      <c r="C1159" s="48" t="s">
        <v>10</v>
      </c>
      <c r="D1159" s="49">
        <v>168</v>
      </c>
      <c r="E1159" s="49">
        <v>167.37932999999998</v>
      </c>
      <c r="F1159" s="40">
        <f t="shared" ref="F1159:F1217" si="73">E1159/D1159</f>
        <v>0.9963055357142856</v>
      </c>
    </row>
    <row r="1160" spans="1:6" x14ac:dyDescent="0.25">
      <c r="A1160" s="32" t="str">
        <f t="shared" si="72"/>
        <v>A</v>
      </c>
      <c r="B1160" s="50" t="s">
        <v>267</v>
      </c>
      <c r="C1160" s="51" t="s">
        <v>14</v>
      </c>
      <c r="D1160" s="52">
        <v>168</v>
      </c>
      <c r="E1160" s="52">
        <v>167.37932999999998</v>
      </c>
      <c r="F1160" s="43">
        <f t="shared" si="73"/>
        <v>0.9963055357142856</v>
      </c>
    </row>
    <row r="1161" spans="1:6" ht="15.75" thickBot="1" x14ac:dyDescent="0.3">
      <c r="A1161" s="32" t="str">
        <f t="shared" si="72"/>
        <v>A</v>
      </c>
      <c r="B1161" s="44" t="s">
        <v>1393</v>
      </c>
      <c r="C1161" s="45" t="s">
        <v>1394</v>
      </c>
      <c r="D1161" s="46">
        <v>12412</v>
      </c>
      <c r="E1161" s="46">
        <v>12366.673279999999</v>
      </c>
      <c r="F1161" s="36">
        <f t="shared" si="73"/>
        <v>0.99634815339993543</v>
      </c>
    </row>
    <row r="1162" spans="1:6" ht="15.75" thickTop="1" x14ac:dyDescent="0.25">
      <c r="A1162" s="32" t="str">
        <f t="shared" si="72"/>
        <v>A</v>
      </c>
      <c r="B1162" s="47" t="s">
        <v>267</v>
      </c>
      <c r="C1162" s="48" t="s">
        <v>10</v>
      </c>
      <c r="D1162" s="49">
        <v>12412</v>
      </c>
      <c r="E1162" s="49">
        <v>12366.673279999999</v>
      </c>
      <c r="F1162" s="40">
        <f t="shared" si="73"/>
        <v>0.99634815339993543</v>
      </c>
    </row>
    <row r="1163" spans="1:6" x14ac:dyDescent="0.25">
      <c r="A1163" s="32" t="str">
        <f t="shared" si="72"/>
        <v>A</v>
      </c>
      <c r="B1163" s="50" t="s">
        <v>267</v>
      </c>
      <c r="C1163" s="51" t="s">
        <v>14</v>
      </c>
      <c r="D1163" s="52">
        <v>12412</v>
      </c>
      <c r="E1163" s="52">
        <v>12366.673279999999</v>
      </c>
      <c r="F1163" s="43">
        <f t="shared" si="73"/>
        <v>0.99634815339993543</v>
      </c>
    </row>
    <row r="1164" spans="1:6" ht="30.75" thickBot="1" x14ac:dyDescent="0.3">
      <c r="A1164" s="32" t="str">
        <f t="shared" si="72"/>
        <v>A</v>
      </c>
      <c r="B1164" s="44" t="s">
        <v>1395</v>
      </c>
      <c r="C1164" s="45" t="s">
        <v>1396</v>
      </c>
      <c r="D1164" s="46">
        <v>3965</v>
      </c>
      <c r="E1164" s="46">
        <v>3963.5978599999999</v>
      </c>
      <c r="F1164" s="36">
        <f t="shared" si="73"/>
        <v>0.99964637074401008</v>
      </c>
    </row>
    <row r="1165" spans="1:6" ht="15.75" thickTop="1" x14ac:dyDescent="0.25">
      <c r="A1165" s="32" t="str">
        <f t="shared" si="72"/>
        <v>A</v>
      </c>
      <c r="B1165" s="47" t="s">
        <v>267</v>
      </c>
      <c r="C1165" s="48" t="s">
        <v>10</v>
      </c>
      <c r="D1165" s="49">
        <v>3965</v>
      </c>
      <c r="E1165" s="49">
        <v>3963.5978599999999</v>
      </c>
      <c r="F1165" s="40">
        <f t="shared" si="73"/>
        <v>0.99964637074401008</v>
      </c>
    </row>
    <row r="1166" spans="1:6" x14ac:dyDescent="0.25">
      <c r="A1166" s="32" t="str">
        <f t="shared" si="72"/>
        <v>A</v>
      </c>
      <c r="B1166" s="50" t="s">
        <v>267</v>
      </c>
      <c r="C1166" s="51" t="s">
        <v>16</v>
      </c>
      <c r="D1166" s="52">
        <v>3965</v>
      </c>
      <c r="E1166" s="52">
        <v>3963.5978599999999</v>
      </c>
      <c r="F1166" s="43">
        <f t="shared" si="73"/>
        <v>0.99964637074401008</v>
      </c>
    </row>
    <row r="1167" spans="1:6" ht="15.75" thickBot="1" x14ac:dyDescent="0.3">
      <c r="A1167" s="32" t="str">
        <f t="shared" si="72"/>
        <v>A</v>
      </c>
      <c r="B1167" s="44" t="s">
        <v>1397</v>
      </c>
      <c r="C1167" s="45" t="s">
        <v>1398</v>
      </c>
      <c r="D1167" s="46">
        <v>81</v>
      </c>
      <c r="E1167" s="46">
        <v>80.138899999999992</v>
      </c>
      <c r="F1167" s="36">
        <f t="shared" si="73"/>
        <v>0.98936913580246899</v>
      </c>
    </row>
    <row r="1168" spans="1:6" ht="15.75" thickTop="1" x14ac:dyDescent="0.25">
      <c r="A1168" s="32" t="str">
        <f t="shared" si="72"/>
        <v>A</v>
      </c>
      <c r="B1168" s="47" t="s">
        <v>267</v>
      </c>
      <c r="C1168" s="48" t="s">
        <v>10</v>
      </c>
      <c r="D1168" s="49">
        <v>81</v>
      </c>
      <c r="E1168" s="49">
        <v>80.138899999999992</v>
      </c>
      <c r="F1168" s="40">
        <f t="shared" si="73"/>
        <v>0.98936913580246899</v>
      </c>
    </row>
    <row r="1169" spans="1:6" x14ac:dyDescent="0.25">
      <c r="A1169" s="32" t="str">
        <f t="shared" si="72"/>
        <v>A</v>
      </c>
      <c r="B1169" s="50" t="s">
        <v>267</v>
      </c>
      <c r="C1169" s="51" t="s">
        <v>12</v>
      </c>
      <c r="D1169" s="52">
        <v>81</v>
      </c>
      <c r="E1169" s="52">
        <v>80.138899999999992</v>
      </c>
      <c r="F1169" s="43">
        <f t="shared" si="73"/>
        <v>0.98936913580246899</v>
      </c>
    </row>
    <row r="1170" spans="1:6" ht="15.75" thickBot="1" x14ac:dyDescent="0.3">
      <c r="A1170" s="32" t="str">
        <f t="shared" si="72"/>
        <v>A</v>
      </c>
      <c r="B1170" s="44" t="s">
        <v>1399</v>
      </c>
      <c r="C1170" s="45" t="s">
        <v>1400</v>
      </c>
      <c r="D1170" s="46">
        <v>150</v>
      </c>
      <c r="E1170" s="46">
        <v>148.80923999999999</v>
      </c>
      <c r="F1170" s="36">
        <f t="shared" si="73"/>
        <v>0.99206159999999988</v>
      </c>
    </row>
    <row r="1171" spans="1:6" ht="15.75" thickTop="1" x14ac:dyDescent="0.25">
      <c r="A1171" s="32" t="str">
        <f t="shared" si="72"/>
        <v>A</v>
      </c>
      <c r="B1171" s="47" t="s">
        <v>267</v>
      </c>
      <c r="C1171" s="48" t="s">
        <v>10</v>
      </c>
      <c r="D1171" s="49">
        <v>150</v>
      </c>
      <c r="E1171" s="49">
        <v>148.80923999999999</v>
      </c>
      <c r="F1171" s="40">
        <f t="shared" si="73"/>
        <v>0.99206159999999988</v>
      </c>
    </row>
    <row r="1172" spans="1:6" x14ac:dyDescent="0.25">
      <c r="A1172" s="32" t="str">
        <f t="shared" si="72"/>
        <v>A</v>
      </c>
      <c r="B1172" s="50" t="s">
        <v>267</v>
      </c>
      <c r="C1172" s="51" t="s">
        <v>14</v>
      </c>
      <c r="D1172" s="52">
        <v>125</v>
      </c>
      <c r="E1172" s="52">
        <v>124.80974000000001</v>
      </c>
      <c r="F1172" s="43">
        <f t="shared" si="73"/>
        <v>0.99847792000000002</v>
      </c>
    </row>
    <row r="1173" spans="1:6" x14ac:dyDescent="0.25">
      <c r="A1173" s="32" t="str">
        <f t="shared" si="72"/>
        <v>A</v>
      </c>
      <c r="B1173" s="50" t="s">
        <v>267</v>
      </c>
      <c r="C1173" s="51" t="s">
        <v>16</v>
      </c>
      <c r="D1173" s="52">
        <v>25</v>
      </c>
      <c r="E1173" s="52">
        <v>23.999500000000001</v>
      </c>
      <c r="F1173" s="43">
        <f t="shared" si="73"/>
        <v>0.95998000000000006</v>
      </c>
    </row>
    <row r="1174" spans="1:6" ht="30.75" thickBot="1" x14ac:dyDescent="0.3">
      <c r="A1174" s="32" t="str">
        <f t="shared" si="72"/>
        <v>A</v>
      </c>
      <c r="B1174" s="44" t="s">
        <v>1401</v>
      </c>
      <c r="C1174" s="45" t="s">
        <v>1402</v>
      </c>
      <c r="D1174" s="46">
        <v>847.1</v>
      </c>
      <c r="E1174" s="46">
        <v>847.06007999999997</v>
      </c>
      <c r="F1174" s="36">
        <f t="shared" si="73"/>
        <v>0.99995287451304449</v>
      </c>
    </row>
    <row r="1175" spans="1:6" ht="15.75" thickTop="1" x14ac:dyDescent="0.25">
      <c r="A1175" s="32" t="str">
        <f t="shared" si="72"/>
        <v>A</v>
      </c>
      <c r="B1175" s="47" t="s">
        <v>267</v>
      </c>
      <c r="C1175" s="48" t="s">
        <v>10</v>
      </c>
      <c r="D1175" s="49">
        <v>847.1</v>
      </c>
      <c r="E1175" s="49">
        <v>847.06007999999997</v>
      </c>
      <c r="F1175" s="40">
        <f t="shared" si="73"/>
        <v>0.99995287451304449</v>
      </c>
    </row>
    <row r="1176" spans="1:6" x14ac:dyDescent="0.25">
      <c r="A1176" s="32" t="str">
        <f t="shared" si="72"/>
        <v>A</v>
      </c>
      <c r="B1176" s="50" t="s">
        <v>267</v>
      </c>
      <c r="C1176" s="51" t="s">
        <v>16</v>
      </c>
      <c r="D1176" s="52">
        <v>847.1</v>
      </c>
      <c r="E1176" s="52">
        <v>847.06007999999997</v>
      </c>
      <c r="F1176" s="43">
        <f t="shared" si="73"/>
        <v>0.99995287451304449</v>
      </c>
    </row>
    <row r="1177" spans="1:6" ht="30.75" thickBot="1" x14ac:dyDescent="0.3">
      <c r="A1177" s="32" t="str">
        <f t="shared" si="72"/>
        <v>A</v>
      </c>
      <c r="B1177" s="44" t="s">
        <v>1403</v>
      </c>
      <c r="C1177" s="45" t="s">
        <v>1404</v>
      </c>
      <c r="D1177" s="46">
        <v>1.08</v>
      </c>
      <c r="E1177" s="46">
        <v>1</v>
      </c>
      <c r="F1177" s="36">
        <f t="shared" si="73"/>
        <v>0.92592592592592582</v>
      </c>
    </row>
    <row r="1178" spans="1:6" ht="15.75" thickTop="1" x14ac:dyDescent="0.25">
      <c r="A1178" s="32" t="str">
        <f t="shared" si="72"/>
        <v>A</v>
      </c>
      <c r="B1178" s="47" t="s">
        <v>267</v>
      </c>
      <c r="C1178" s="48" t="s">
        <v>10</v>
      </c>
      <c r="D1178" s="49">
        <v>1.08</v>
      </c>
      <c r="E1178" s="49">
        <v>1</v>
      </c>
      <c r="F1178" s="40">
        <f t="shared" si="73"/>
        <v>0.92592592592592582</v>
      </c>
    </row>
    <row r="1179" spans="1:6" x14ac:dyDescent="0.25">
      <c r="A1179" s="32" t="str">
        <f t="shared" si="72"/>
        <v>A</v>
      </c>
      <c r="B1179" s="50" t="s">
        <v>267</v>
      </c>
      <c r="C1179" s="51" t="s">
        <v>16</v>
      </c>
      <c r="D1179" s="52">
        <v>1.08</v>
      </c>
      <c r="E1179" s="52">
        <v>1</v>
      </c>
      <c r="F1179" s="43">
        <f t="shared" si="73"/>
        <v>0.92592592592592582</v>
      </c>
    </row>
    <row r="1180" spans="1:6" ht="30.75" thickBot="1" x14ac:dyDescent="0.3">
      <c r="A1180" s="32" t="str">
        <f t="shared" si="72"/>
        <v>A</v>
      </c>
      <c r="B1180" s="44" t="s">
        <v>1405</v>
      </c>
      <c r="C1180" s="45" t="s">
        <v>1406</v>
      </c>
      <c r="D1180" s="46">
        <v>889.5</v>
      </c>
      <c r="E1180" s="46">
        <v>889.43306999999993</v>
      </c>
      <c r="F1180" s="36">
        <f t="shared" si="73"/>
        <v>0.999924755480607</v>
      </c>
    </row>
    <row r="1181" spans="1:6" ht="15.75" thickTop="1" x14ac:dyDescent="0.25">
      <c r="A1181" s="32" t="str">
        <f t="shared" si="72"/>
        <v>A</v>
      </c>
      <c r="B1181" s="47" t="s">
        <v>267</v>
      </c>
      <c r="C1181" s="48" t="s">
        <v>10</v>
      </c>
      <c r="D1181" s="49">
        <v>889.5</v>
      </c>
      <c r="E1181" s="49">
        <v>889.43306999999993</v>
      </c>
      <c r="F1181" s="40">
        <f t="shared" si="73"/>
        <v>0.999924755480607</v>
      </c>
    </row>
    <row r="1182" spans="1:6" x14ac:dyDescent="0.25">
      <c r="A1182" s="32" t="str">
        <f t="shared" si="72"/>
        <v>A</v>
      </c>
      <c r="B1182" s="50" t="s">
        <v>267</v>
      </c>
      <c r="C1182" s="51" t="s">
        <v>12</v>
      </c>
      <c r="D1182" s="52">
        <v>889.5</v>
      </c>
      <c r="E1182" s="52">
        <v>889.43306999999993</v>
      </c>
      <c r="F1182" s="43">
        <f t="shared" si="73"/>
        <v>0.999924755480607</v>
      </c>
    </row>
    <row r="1183" spans="1:6" ht="15.75" thickBot="1" x14ac:dyDescent="0.3">
      <c r="A1183" s="32" t="str">
        <f t="shared" si="72"/>
        <v>A</v>
      </c>
      <c r="B1183" s="44" t="s">
        <v>1407</v>
      </c>
      <c r="C1183" s="45" t="s">
        <v>1408</v>
      </c>
      <c r="D1183" s="46">
        <v>21.2</v>
      </c>
      <c r="E1183" s="46">
        <v>21.168560000000003</v>
      </c>
      <c r="F1183" s="36">
        <f t="shared" si="73"/>
        <v>0.99851698113207565</v>
      </c>
    </row>
    <row r="1184" spans="1:6" ht="15.75" thickTop="1" x14ac:dyDescent="0.25">
      <c r="A1184" s="32" t="str">
        <f t="shared" si="72"/>
        <v>A</v>
      </c>
      <c r="B1184" s="47" t="s">
        <v>267</v>
      </c>
      <c r="C1184" s="48" t="s">
        <v>10</v>
      </c>
      <c r="D1184" s="49">
        <v>21.2</v>
      </c>
      <c r="E1184" s="49">
        <v>21.168560000000003</v>
      </c>
      <c r="F1184" s="40">
        <f t="shared" si="73"/>
        <v>0.99851698113207565</v>
      </c>
    </row>
    <row r="1185" spans="1:6" x14ac:dyDescent="0.25">
      <c r="A1185" s="32" t="str">
        <f t="shared" si="72"/>
        <v>A</v>
      </c>
      <c r="B1185" s="50" t="s">
        <v>267</v>
      </c>
      <c r="C1185" s="51" t="s">
        <v>14</v>
      </c>
      <c r="D1185" s="52">
        <v>21.2</v>
      </c>
      <c r="E1185" s="52">
        <v>21.168560000000003</v>
      </c>
      <c r="F1185" s="43">
        <f t="shared" si="73"/>
        <v>0.99851698113207565</v>
      </c>
    </row>
    <row r="1186" spans="1:6" ht="15.75" thickBot="1" x14ac:dyDescent="0.3">
      <c r="A1186" s="32" t="str">
        <f t="shared" si="72"/>
        <v>A</v>
      </c>
      <c r="B1186" s="44" t="s">
        <v>1409</v>
      </c>
      <c r="C1186" s="45" t="s">
        <v>1410</v>
      </c>
      <c r="D1186" s="46">
        <v>75</v>
      </c>
      <c r="E1186" s="46">
        <v>56.890730000000005</v>
      </c>
      <c r="F1186" s="36">
        <f t="shared" si="73"/>
        <v>0.75854306666666671</v>
      </c>
    </row>
    <row r="1187" spans="1:6" ht="15.75" thickTop="1" x14ac:dyDescent="0.25">
      <c r="A1187" s="32" t="str">
        <f t="shared" si="72"/>
        <v>A</v>
      </c>
      <c r="B1187" s="47" t="s">
        <v>267</v>
      </c>
      <c r="C1187" s="48" t="s">
        <v>10</v>
      </c>
      <c r="D1187" s="49">
        <v>75</v>
      </c>
      <c r="E1187" s="49">
        <v>56.890730000000005</v>
      </c>
      <c r="F1187" s="40">
        <f t="shared" si="73"/>
        <v>0.75854306666666671</v>
      </c>
    </row>
    <row r="1188" spans="1:6" x14ac:dyDescent="0.25">
      <c r="A1188" s="32" t="str">
        <f t="shared" si="72"/>
        <v>A</v>
      </c>
      <c r="B1188" s="50" t="s">
        <v>267</v>
      </c>
      <c r="C1188" s="51" t="s">
        <v>12</v>
      </c>
      <c r="D1188" s="52">
        <v>0</v>
      </c>
      <c r="E1188" s="52">
        <v>5.54833</v>
      </c>
      <c r="F1188" s="43" t="e">
        <f t="shared" si="73"/>
        <v>#DIV/0!</v>
      </c>
    </row>
    <row r="1189" spans="1:6" x14ac:dyDescent="0.25">
      <c r="A1189" s="32" t="str">
        <f t="shared" si="72"/>
        <v>A</v>
      </c>
      <c r="B1189" s="50" t="s">
        <v>267</v>
      </c>
      <c r="C1189" s="51" t="s">
        <v>16</v>
      </c>
      <c r="D1189" s="52">
        <v>75</v>
      </c>
      <c r="E1189" s="52">
        <v>51.342400000000005</v>
      </c>
      <c r="F1189" s="43">
        <f t="shared" si="73"/>
        <v>0.68456533333333336</v>
      </c>
    </row>
    <row r="1190" spans="1:6" ht="15.75" thickBot="1" x14ac:dyDescent="0.3">
      <c r="A1190" s="32" t="str">
        <f t="shared" si="72"/>
        <v>A</v>
      </c>
      <c r="B1190" s="44" t="s">
        <v>1411</v>
      </c>
      <c r="C1190" s="45" t="s">
        <v>1412</v>
      </c>
      <c r="D1190" s="46">
        <v>7550</v>
      </c>
      <c r="E1190" s="46">
        <v>6420.5683500000005</v>
      </c>
      <c r="F1190" s="36">
        <f t="shared" si="73"/>
        <v>0.85040640397350997</v>
      </c>
    </row>
    <row r="1191" spans="1:6" ht="15.75" thickTop="1" x14ac:dyDescent="0.25">
      <c r="A1191" s="32" t="str">
        <f t="shared" si="72"/>
        <v>A</v>
      </c>
      <c r="B1191" s="47" t="s">
        <v>267</v>
      </c>
      <c r="C1191" s="48" t="s">
        <v>10</v>
      </c>
      <c r="D1191" s="49">
        <v>7472.9</v>
      </c>
      <c r="E1191" s="49">
        <v>6344.8800700000002</v>
      </c>
      <c r="F1191" s="40">
        <f t="shared" si="73"/>
        <v>0.84905191692649451</v>
      </c>
    </row>
    <row r="1192" spans="1:6" x14ac:dyDescent="0.25">
      <c r="A1192" s="32" t="str">
        <f t="shared" si="72"/>
        <v>A</v>
      </c>
      <c r="B1192" s="50" t="s">
        <v>267</v>
      </c>
      <c r="C1192" s="51" t="s">
        <v>2</v>
      </c>
      <c r="D1192" s="52">
        <v>6400</v>
      </c>
      <c r="E1192" s="52">
        <v>5700</v>
      </c>
      <c r="F1192" s="43">
        <f t="shared" si="73"/>
        <v>0.890625</v>
      </c>
    </row>
    <row r="1193" spans="1:6" x14ac:dyDescent="0.25">
      <c r="A1193" s="32" t="str">
        <f t="shared" si="72"/>
        <v>A</v>
      </c>
      <c r="B1193" s="50" t="s">
        <v>267</v>
      </c>
      <c r="C1193" s="51" t="s">
        <v>16</v>
      </c>
      <c r="D1193" s="52">
        <v>1072.9000000000001</v>
      </c>
      <c r="E1193" s="52">
        <v>644.88007000000005</v>
      </c>
      <c r="F1193" s="43">
        <f t="shared" si="73"/>
        <v>0.60106260602106443</v>
      </c>
    </row>
    <row r="1194" spans="1:6" x14ac:dyDescent="0.25">
      <c r="A1194" s="32" t="str">
        <f t="shared" si="72"/>
        <v>A</v>
      </c>
      <c r="B1194" s="47" t="s">
        <v>267</v>
      </c>
      <c r="C1194" s="48" t="s">
        <v>17</v>
      </c>
      <c r="D1194" s="49">
        <v>77.099999999999994</v>
      </c>
      <c r="E1194" s="49">
        <v>75.688279999999992</v>
      </c>
      <c r="F1194" s="40">
        <f t="shared" si="73"/>
        <v>0.98168975356679633</v>
      </c>
    </row>
    <row r="1195" spans="1:6" ht="30.75" thickBot="1" x14ac:dyDescent="0.3">
      <c r="A1195" s="32" t="str">
        <f t="shared" si="72"/>
        <v>A</v>
      </c>
      <c r="B1195" s="44" t="s">
        <v>1413</v>
      </c>
      <c r="C1195" s="45" t="s">
        <v>1414</v>
      </c>
      <c r="D1195" s="46">
        <v>7550</v>
      </c>
      <c r="E1195" s="46">
        <v>6420.5683500000005</v>
      </c>
      <c r="F1195" s="36">
        <f t="shared" si="73"/>
        <v>0.85040640397350997</v>
      </c>
    </row>
    <row r="1196" spans="1:6" ht="15.75" thickTop="1" x14ac:dyDescent="0.25">
      <c r="A1196" s="32" t="str">
        <f t="shared" si="72"/>
        <v>A</v>
      </c>
      <c r="B1196" s="47" t="s">
        <v>267</v>
      </c>
      <c r="C1196" s="48" t="s">
        <v>10</v>
      </c>
      <c r="D1196" s="49">
        <v>7472.9</v>
      </c>
      <c r="E1196" s="49">
        <v>6344.8800700000002</v>
      </c>
      <c r="F1196" s="40">
        <f t="shared" si="73"/>
        <v>0.84905191692649451</v>
      </c>
    </row>
    <row r="1197" spans="1:6" x14ac:dyDescent="0.25">
      <c r="A1197" s="32" t="str">
        <f t="shared" si="72"/>
        <v>A</v>
      </c>
      <c r="B1197" s="50" t="s">
        <v>267</v>
      </c>
      <c r="C1197" s="51" t="s">
        <v>2</v>
      </c>
      <c r="D1197" s="52">
        <v>6400</v>
      </c>
      <c r="E1197" s="52">
        <v>5700</v>
      </c>
      <c r="F1197" s="43">
        <f t="shared" si="73"/>
        <v>0.890625</v>
      </c>
    </row>
    <row r="1198" spans="1:6" x14ac:dyDescent="0.25">
      <c r="A1198" s="32" t="str">
        <f t="shared" si="72"/>
        <v>A</v>
      </c>
      <c r="B1198" s="50" t="s">
        <v>267</v>
      </c>
      <c r="C1198" s="51" t="s">
        <v>16</v>
      </c>
      <c r="D1198" s="52">
        <v>1072.9000000000001</v>
      </c>
      <c r="E1198" s="52">
        <v>644.88007000000005</v>
      </c>
      <c r="F1198" s="43">
        <f t="shared" si="73"/>
        <v>0.60106260602106443</v>
      </c>
    </row>
    <row r="1199" spans="1:6" x14ac:dyDescent="0.25">
      <c r="A1199" s="32" t="str">
        <f t="shared" si="72"/>
        <v>A</v>
      </c>
      <c r="B1199" s="47" t="s">
        <v>267</v>
      </c>
      <c r="C1199" s="48" t="s">
        <v>17</v>
      </c>
      <c r="D1199" s="49">
        <v>77.099999999999994</v>
      </c>
      <c r="E1199" s="49">
        <v>75.688279999999992</v>
      </c>
      <c r="F1199" s="40">
        <f t="shared" si="73"/>
        <v>0.98168975356679633</v>
      </c>
    </row>
    <row r="1200" spans="1:6" ht="45.75" thickBot="1" x14ac:dyDescent="0.3">
      <c r="A1200" s="32" t="str">
        <f t="shared" si="72"/>
        <v>A</v>
      </c>
      <c r="B1200" s="44" t="s">
        <v>1419</v>
      </c>
      <c r="C1200" s="45" t="s">
        <v>1420</v>
      </c>
      <c r="D1200" s="46">
        <v>125</v>
      </c>
      <c r="E1200" s="46">
        <v>124.93899999999999</v>
      </c>
      <c r="F1200" s="36">
        <f t="shared" si="73"/>
        <v>0.99951199999999996</v>
      </c>
    </row>
    <row r="1201" spans="1:6" ht="15.75" thickTop="1" x14ac:dyDescent="0.25">
      <c r="A1201" s="32" t="str">
        <f t="shared" si="72"/>
        <v>A</v>
      </c>
      <c r="B1201" s="47" t="s">
        <v>267</v>
      </c>
      <c r="C1201" s="48" t="s">
        <v>10</v>
      </c>
      <c r="D1201" s="49">
        <v>125</v>
      </c>
      <c r="E1201" s="49">
        <v>124.93899999999999</v>
      </c>
      <c r="F1201" s="40">
        <f t="shared" si="73"/>
        <v>0.99951199999999996</v>
      </c>
    </row>
    <row r="1202" spans="1:6" x14ac:dyDescent="0.25">
      <c r="A1202" s="32" t="str">
        <f t="shared" si="72"/>
        <v>A</v>
      </c>
      <c r="B1202" s="50" t="s">
        <v>267</v>
      </c>
      <c r="C1202" s="51" t="s">
        <v>16</v>
      </c>
      <c r="D1202" s="52">
        <v>125</v>
      </c>
      <c r="E1202" s="52">
        <v>124.93899999999999</v>
      </c>
      <c r="F1202" s="43">
        <f t="shared" si="73"/>
        <v>0.99951199999999996</v>
      </c>
    </row>
    <row r="1203" spans="1:6" ht="15.75" thickBot="1" x14ac:dyDescent="0.3">
      <c r="A1203" s="32" t="str">
        <f t="shared" si="72"/>
        <v>A</v>
      </c>
      <c r="B1203" s="44" t="s">
        <v>1421</v>
      </c>
      <c r="C1203" s="45" t="s">
        <v>1422</v>
      </c>
      <c r="D1203" s="46">
        <v>5900</v>
      </c>
      <c r="E1203" s="46">
        <v>5878.6206900000006</v>
      </c>
      <c r="F1203" s="36">
        <f t="shared" si="73"/>
        <v>0.99637638813559337</v>
      </c>
    </row>
    <row r="1204" spans="1:6" ht="15.75" thickTop="1" x14ac:dyDescent="0.25">
      <c r="A1204" s="32" t="str">
        <f t="shared" si="72"/>
        <v>A</v>
      </c>
      <c r="B1204" s="47" t="s">
        <v>267</v>
      </c>
      <c r="C1204" s="48" t="s">
        <v>10</v>
      </c>
      <c r="D1204" s="49">
        <v>5900</v>
      </c>
      <c r="E1204" s="49">
        <v>5878.6206900000006</v>
      </c>
      <c r="F1204" s="40">
        <f t="shared" si="73"/>
        <v>0.99637638813559337</v>
      </c>
    </row>
    <row r="1205" spans="1:6" x14ac:dyDescent="0.25">
      <c r="A1205" s="32" t="str">
        <f t="shared" si="72"/>
        <v>A</v>
      </c>
      <c r="B1205" s="50" t="s">
        <v>267</v>
      </c>
      <c r="C1205" s="51" t="s">
        <v>12</v>
      </c>
      <c r="D1205" s="52">
        <v>300</v>
      </c>
      <c r="E1205" s="52">
        <v>278.62069000000002</v>
      </c>
      <c r="F1205" s="43">
        <f t="shared" si="73"/>
        <v>0.92873563333333342</v>
      </c>
    </row>
    <row r="1206" spans="1:6" x14ac:dyDescent="0.25">
      <c r="A1206" s="32" t="str">
        <f t="shared" si="72"/>
        <v>A</v>
      </c>
      <c r="B1206" s="50" t="s">
        <v>267</v>
      </c>
      <c r="C1206" s="51" t="s">
        <v>16</v>
      </c>
      <c r="D1206" s="52">
        <v>5600</v>
      </c>
      <c r="E1206" s="52">
        <v>5600</v>
      </c>
      <c r="F1206" s="43">
        <f t="shared" si="73"/>
        <v>1</v>
      </c>
    </row>
    <row r="1207" spans="1:6" ht="15.75" thickBot="1" x14ac:dyDescent="0.3">
      <c r="A1207" s="32" t="str">
        <f t="shared" si="72"/>
        <v>A</v>
      </c>
      <c r="B1207" s="44" t="s">
        <v>1423</v>
      </c>
      <c r="C1207" s="45" t="s">
        <v>1424</v>
      </c>
      <c r="D1207" s="46">
        <v>19540.3</v>
      </c>
      <c r="E1207" s="46">
        <v>18697.9617</v>
      </c>
      <c r="F1207" s="36">
        <f t="shared" si="73"/>
        <v>0.9568922534454436</v>
      </c>
    </row>
    <row r="1208" spans="1:6" ht="15.75" thickTop="1" x14ac:dyDescent="0.25">
      <c r="A1208" s="32" t="str">
        <f t="shared" si="72"/>
        <v>A</v>
      </c>
      <c r="B1208" s="47" t="s">
        <v>267</v>
      </c>
      <c r="C1208" s="48" t="s">
        <v>10</v>
      </c>
      <c r="D1208" s="49">
        <v>19444.3</v>
      </c>
      <c r="E1208" s="49">
        <v>18608.75531</v>
      </c>
      <c r="F1208" s="40">
        <f t="shared" si="73"/>
        <v>0.95702881101402471</v>
      </c>
    </row>
    <row r="1209" spans="1:6" x14ac:dyDescent="0.25">
      <c r="A1209" s="32" t="str">
        <f t="shared" si="72"/>
        <v>A</v>
      </c>
      <c r="B1209" s="50" t="s">
        <v>267</v>
      </c>
      <c r="C1209" s="51" t="s">
        <v>14</v>
      </c>
      <c r="D1209" s="52">
        <v>6000</v>
      </c>
      <c r="E1209" s="52">
        <v>6000</v>
      </c>
      <c r="F1209" s="43">
        <f t="shared" si="73"/>
        <v>1</v>
      </c>
    </row>
    <row r="1210" spans="1:6" x14ac:dyDescent="0.25">
      <c r="A1210" s="32" t="str">
        <f t="shared" si="72"/>
        <v>A</v>
      </c>
      <c r="B1210" s="50" t="s">
        <v>267</v>
      </c>
      <c r="C1210" s="51" t="s">
        <v>16</v>
      </c>
      <c r="D1210" s="52">
        <v>13444.3</v>
      </c>
      <c r="E1210" s="52">
        <v>12608.75531</v>
      </c>
      <c r="F1210" s="43">
        <f t="shared" si="73"/>
        <v>0.93785138013879499</v>
      </c>
    </row>
    <row r="1211" spans="1:6" x14ac:dyDescent="0.25">
      <c r="A1211" s="32" t="str">
        <f t="shared" si="72"/>
        <v>A</v>
      </c>
      <c r="B1211" s="47" t="s">
        <v>267</v>
      </c>
      <c r="C1211" s="48" t="s">
        <v>17</v>
      </c>
      <c r="D1211" s="49">
        <v>96</v>
      </c>
      <c r="E1211" s="49">
        <v>89.206389999999999</v>
      </c>
      <c r="F1211" s="40">
        <f t="shared" si="73"/>
        <v>0.92923322916666662</v>
      </c>
    </row>
    <row r="1212" spans="1:6" ht="30.75" thickBot="1" x14ac:dyDescent="0.3">
      <c r="A1212" s="32" t="str">
        <f t="shared" si="72"/>
        <v>A</v>
      </c>
      <c r="B1212" s="44" t="s">
        <v>1425</v>
      </c>
      <c r="C1212" s="45" t="s">
        <v>1426</v>
      </c>
      <c r="D1212" s="46">
        <v>12000</v>
      </c>
      <c r="E1212" s="46">
        <v>12000</v>
      </c>
      <c r="F1212" s="36">
        <f t="shared" si="73"/>
        <v>1</v>
      </c>
    </row>
    <row r="1213" spans="1:6" ht="15.75" thickTop="1" x14ac:dyDescent="0.25">
      <c r="A1213" s="32" t="str">
        <f t="shared" si="72"/>
        <v>A</v>
      </c>
      <c r="B1213" s="47" t="s">
        <v>267</v>
      </c>
      <c r="C1213" s="48" t="s">
        <v>10</v>
      </c>
      <c r="D1213" s="49">
        <v>12000</v>
      </c>
      <c r="E1213" s="49">
        <v>12000</v>
      </c>
      <c r="F1213" s="40">
        <f t="shared" si="73"/>
        <v>1</v>
      </c>
    </row>
    <row r="1214" spans="1:6" x14ac:dyDescent="0.25">
      <c r="A1214" s="32" t="str">
        <f t="shared" si="72"/>
        <v>A</v>
      </c>
      <c r="B1214" s="50" t="s">
        <v>267</v>
      </c>
      <c r="C1214" s="51" t="s">
        <v>16</v>
      </c>
      <c r="D1214" s="52">
        <v>12000</v>
      </c>
      <c r="E1214" s="52">
        <v>12000</v>
      </c>
      <c r="F1214" s="43">
        <f t="shared" si="73"/>
        <v>1</v>
      </c>
    </row>
    <row r="1215" spans="1:6" ht="30.75" thickBot="1" x14ac:dyDescent="0.3">
      <c r="A1215" s="32" t="str">
        <f t="shared" si="72"/>
        <v>A</v>
      </c>
      <c r="B1215" s="44" t="s">
        <v>1427</v>
      </c>
      <c r="C1215" s="45" t="s">
        <v>1428</v>
      </c>
      <c r="D1215" s="46">
        <v>6000</v>
      </c>
      <c r="E1215" s="46">
        <v>6000</v>
      </c>
      <c r="F1215" s="36">
        <f t="shared" si="73"/>
        <v>1</v>
      </c>
    </row>
    <row r="1216" spans="1:6" ht="15.75" thickTop="1" x14ac:dyDescent="0.25">
      <c r="A1216" s="32" t="str">
        <f t="shared" si="72"/>
        <v>A</v>
      </c>
      <c r="B1216" s="47" t="s">
        <v>267</v>
      </c>
      <c r="C1216" s="48" t="s">
        <v>10</v>
      </c>
      <c r="D1216" s="49">
        <v>6000</v>
      </c>
      <c r="E1216" s="49">
        <v>6000</v>
      </c>
      <c r="F1216" s="40">
        <f t="shared" si="73"/>
        <v>1</v>
      </c>
    </row>
    <row r="1217" spans="1:6" x14ac:dyDescent="0.25">
      <c r="A1217" s="32" t="str">
        <f t="shared" si="72"/>
        <v>A</v>
      </c>
      <c r="B1217" s="50" t="s">
        <v>267</v>
      </c>
      <c r="C1217" s="51" t="s">
        <v>14</v>
      </c>
      <c r="D1217" s="52">
        <v>6000</v>
      </c>
      <c r="E1217" s="52">
        <v>6000</v>
      </c>
      <c r="F1217" s="43">
        <f t="shared" si="73"/>
        <v>1</v>
      </c>
    </row>
    <row r="1218" spans="1:6" ht="30.75" thickBot="1" x14ac:dyDescent="0.3">
      <c r="A1218" s="32" t="str">
        <f t="shared" ref="A1218:A1255" si="74">IF(OR(D1218&lt;&gt;0,E1218&lt;&gt;0,),"A","B")</f>
        <v>A</v>
      </c>
      <c r="B1218" s="44" t="s">
        <v>1429</v>
      </c>
      <c r="C1218" s="45" t="s">
        <v>1430</v>
      </c>
      <c r="D1218" s="46">
        <v>60</v>
      </c>
      <c r="E1218" s="46">
        <v>175.53154000000001</v>
      </c>
      <c r="F1218" s="36">
        <f t="shared" ref="F1218:F1255" si="75">E1218/D1218</f>
        <v>2.9255256666666667</v>
      </c>
    </row>
    <row r="1219" spans="1:6" ht="15.75" thickTop="1" x14ac:dyDescent="0.25">
      <c r="A1219" s="32" t="str">
        <f t="shared" si="74"/>
        <v>A</v>
      </c>
      <c r="B1219" s="47" t="s">
        <v>267</v>
      </c>
      <c r="C1219" s="48" t="s">
        <v>10</v>
      </c>
      <c r="D1219" s="49">
        <v>60</v>
      </c>
      <c r="E1219" s="49">
        <v>175.53154000000001</v>
      </c>
      <c r="F1219" s="40">
        <f t="shared" si="75"/>
        <v>2.9255256666666667</v>
      </c>
    </row>
    <row r="1220" spans="1:6" x14ac:dyDescent="0.25">
      <c r="A1220" s="32" t="str">
        <f t="shared" si="74"/>
        <v>A</v>
      </c>
      <c r="B1220" s="50" t="s">
        <v>267</v>
      </c>
      <c r="C1220" s="51" t="s">
        <v>16</v>
      </c>
      <c r="D1220" s="52">
        <v>60</v>
      </c>
      <c r="E1220" s="52">
        <v>175.53154000000001</v>
      </c>
      <c r="F1220" s="43">
        <f t="shared" si="75"/>
        <v>2.9255256666666667</v>
      </c>
    </row>
    <row r="1221" spans="1:6" ht="30.75" thickBot="1" x14ac:dyDescent="0.3">
      <c r="A1221" s="32" t="str">
        <f t="shared" si="74"/>
        <v>A</v>
      </c>
      <c r="B1221" s="44" t="s">
        <v>1431</v>
      </c>
      <c r="C1221" s="45" t="s">
        <v>1432</v>
      </c>
      <c r="D1221" s="46">
        <v>1299.0999999999999</v>
      </c>
      <c r="E1221" s="46">
        <v>522.43016</v>
      </c>
      <c r="F1221" s="36">
        <f t="shared" si="75"/>
        <v>0.40214776383650225</v>
      </c>
    </row>
    <row r="1222" spans="1:6" ht="15.75" thickTop="1" x14ac:dyDescent="0.25">
      <c r="A1222" s="32" t="str">
        <f t="shared" si="74"/>
        <v>A</v>
      </c>
      <c r="B1222" s="47" t="s">
        <v>267</v>
      </c>
      <c r="C1222" s="48" t="s">
        <v>10</v>
      </c>
      <c r="D1222" s="49">
        <v>1203.0999999999999</v>
      </c>
      <c r="E1222" s="49">
        <v>433.22377</v>
      </c>
      <c r="F1222" s="40">
        <f t="shared" si="75"/>
        <v>0.3600895769262738</v>
      </c>
    </row>
    <row r="1223" spans="1:6" x14ac:dyDescent="0.25">
      <c r="A1223" s="32" t="str">
        <f t="shared" si="74"/>
        <v>A</v>
      </c>
      <c r="B1223" s="50" t="s">
        <v>267</v>
      </c>
      <c r="C1223" s="51" t="s">
        <v>16</v>
      </c>
      <c r="D1223" s="52">
        <v>1203.0999999999999</v>
      </c>
      <c r="E1223" s="52">
        <v>433.22377</v>
      </c>
      <c r="F1223" s="43">
        <f t="shared" si="75"/>
        <v>0.3600895769262738</v>
      </c>
    </row>
    <row r="1224" spans="1:6" x14ac:dyDescent="0.25">
      <c r="A1224" s="32" t="str">
        <f t="shared" si="74"/>
        <v>A</v>
      </c>
      <c r="B1224" s="47" t="s">
        <v>267</v>
      </c>
      <c r="C1224" s="48" t="s">
        <v>17</v>
      </c>
      <c r="D1224" s="49">
        <v>96</v>
      </c>
      <c r="E1224" s="49">
        <v>89.206389999999999</v>
      </c>
      <c r="F1224" s="40">
        <f t="shared" si="75"/>
        <v>0.92923322916666662</v>
      </c>
    </row>
    <row r="1225" spans="1:6" ht="30.75" thickBot="1" x14ac:dyDescent="0.3">
      <c r="A1225" s="32" t="str">
        <f t="shared" si="74"/>
        <v>A</v>
      </c>
      <c r="B1225" s="44" t="s">
        <v>1433</v>
      </c>
      <c r="C1225" s="45" t="s">
        <v>1434</v>
      </c>
      <c r="D1225" s="46">
        <v>181.2</v>
      </c>
      <c r="E1225" s="46">
        <v>0</v>
      </c>
      <c r="F1225" s="36">
        <f t="shared" si="75"/>
        <v>0</v>
      </c>
    </row>
    <row r="1226" spans="1:6" ht="15.75" thickTop="1" x14ac:dyDescent="0.25">
      <c r="A1226" s="32" t="str">
        <f t="shared" si="74"/>
        <v>A</v>
      </c>
      <c r="B1226" s="47" t="s">
        <v>267</v>
      </c>
      <c r="C1226" s="48" t="s">
        <v>10</v>
      </c>
      <c r="D1226" s="49">
        <v>181.2</v>
      </c>
      <c r="E1226" s="49">
        <v>0</v>
      </c>
      <c r="F1226" s="40">
        <f t="shared" si="75"/>
        <v>0</v>
      </c>
    </row>
    <row r="1227" spans="1:6" x14ac:dyDescent="0.25">
      <c r="A1227" s="32" t="str">
        <f t="shared" si="74"/>
        <v>A</v>
      </c>
      <c r="B1227" s="50" t="s">
        <v>267</v>
      </c>
      <c r="C1227" s="51" t="s">
        <v>16</v>
      </c>
      <c r="D1227" s="52">
        <v>181.2</v>
      </c>
      <c r="E1227" s="52">
        <v>0</v>
      </c>
      <c r="F1227" s="43">
        <f t="shared" si="75"/>
        <v>0</v>
      </c>
    </row>
    <row r="1228" spans="1:6" ht="30.75" thickBot="1" x14ac:dyDescent="0.3">
      <c r="A1228" s="32" t="str">
        <f t="shared" si="74"/>
        <v>A</v>
      </c>
      <c r="B1228" s="44" t="s">
        <v>1435</v>
      </c>
      <c r="C1228" s="45" t="s">
        <v>1436</v>
      </c>
      <c r="D1228" s="46">
        <v>81.2</v>
      </c>
      <c r="E1228" s="46">
        <v>0</v>
      </c>
      <c r="F1228" s="36">
        <f t="shared" si="75"/>
        <v>0</v>
      </c>
    </row>
    <row r="1229" spans="1:6" ht="15.75" thickTop="1" x14ac:dyDescent="0.25">
      <c r="A1229" s="32" t="str">
        <f t="shared" si="74"/>
        <v>A</v>
      </c>
      <c r="B1229" s="47" t="s">
        <v>267</v>
      </c>
      <c r="C1229" s="48" t="s">
        <v>10</v>
      </c>
      <c r="D1229" s="49">
        <v>81.2</v>
      </c>
      <c r="E1229" s="49">
        <v>0</v>
      </c>
      <c r="F1229" s="40">
        <f t="shared" si="75"/>
        <v>0</v>
      </c>
    </row>
    <row r="1230" spans="1:6" x14ac:dyDescent="0.25">
      <c r="A1230" s="32" t="str">
        <f t="shared" si="74"/>
        <v>A</v>
      </c>
      <c r="B1230" s="50" t="s">
        <v>267</v>
      </c>
      <c r="C1230" s="51" t="s">
        <v>16</v>
      </c>
      <c r="D1230" s="52">
        <v>81.2</v>
      </c>
      <c r="E1230" s="52">
        <v>0</v>
      </c>
      <c r="F1230" s="43">
        <f t="shared" si="75"/>
        <v>0</v>
      </c>
    </row>
    <row r="1231" spans="1:6" ht="30.75" thickBot="1" x14ac:dyDescent="0.3">
      <c r="A1231" s="32" t="str">
        <f t="shared" si="74"/>
        <v>A</v>
      </c>
      <c r="B1231" s="44" t="s">
        <v>1437</v>
      </c>
      <c r="C1231" s="45" t="s">
        <v>1438</v>
      </c>
      <c r="D1231" s="46">
        <v>100</v>
      </c>
      <c r="E1231" s="46">
        <v>0</v>
      </c>
      <c r="F1231" s="36">
        <f t="shared" si="75"/>
        <v>0</v>
      </c>
    </row>
    <row r="1232" spans="1:6" ht="15.75" thickTop="1" x14ac:dyDescent="0.25">
      <c r="A1232" s="32" t="str">
        <f t="shared" si="74"/>
        <v>A</v>
      </c>
      <c r="B1232" s="47" t="s">
        <v>267</v>
      </c>
      <c r="C1232" s="48" t="s">
        <v>10</v>
      </c>
      <c r="D1232" s="49">
        <v>100</v>
      </c>
      <c r="E1232" s="49">
        <v>0</v>
      </c>
      <c r="F1232" s="40">
        <f t="shared" si="75"/>
        <v>0</v>
      </c>
    </row>
    <row r="1233" spans="1:6" x14ac:dyDescent="0.25">
      <c r="A1233" s="32" t="str">
        <f t="shared" si="74"/>
        <v>A</v>
      </c>
      <c r="B1233" s="50" t="s">
        <v>267</v>
      </c>
      <c r="C1233" s="51" t="s">
        <v>16</v>
      </c>
      <c r="D1233" s="52">
        <v>100</v>
      </c>
      <c r="E1233" s="52">
        <v>0</v>
      </c>
      <c r="F1233" s="43">
        <f t="shared" si="75"/>
        <v>0</v>
      </c>
    </row>
    <row r="1234" spans="1:6" ht="15.75" thickBot="1" x14ac:dyDescent="0.3">
      <c r="A1234" s="32" t="str">
        <f t="shared" si="74"/>
        <v>A</v>
      </c>
      <c r="B1234" s="44" t="s">
        <v>1439</v>
      </c>
      <c r="C1234" s="45" t="s">
        <v>1440</v>
      </c>
      <c r="D1234" s="46">
        <v>5555</v>
      </c>
      <c r="E1234" s="46">
        <v>5183.1175499999999</v>
      </c>
      <c r="F1234" s="36">
        <f t="shared" si="75"/>
        <v>0.93305446444644469</v>
      </c>
    </row>
    <row r="1235" spans="1:6" ht="15.75" thickTop="1" x14ac:dyDescent="0.25">
      <c r="A1235" s="32" t="str">
        <f t="shared" si="74"/>
        <v>A</v>
      </c>
      <c r="B1235" s="47" t="s">
        <v>267</v>
      </c>
      <c r="C1235" s="48" t="s">
        <v>10</v>
      </c>
      <c r="D1235" s="49">
        <v>5425</v>
      </c>
      <c r="E1235" s="49">
        <v>5072.8295499999995</v>
      </c>
      <c r="F1235" s="40">
        <f t="shared" si="75"/>
        <v>0.93508378801843306</v>
      </c>
    </row>
    <row r="1236" spans="1:6" x14ac:dyDescent="0.25">
      <c r="A1236" s="32" t="str">
        <f t="shared" si="74"/>
        <v>A</v>
      </c>
      <c r="B1236" s="50" t="s">
        <v>267</v>
      </c>
      <c r="C1236" s="51" t="s">
        <v>11</v>
      </c>
      <c r="D1236" s="52">
        <v>3725</v>
      </c>
      <c r="E1236" s="52">
        <v>3696.79405</v>
      </c>
      <c r="F1236" s="43">
        <f t="shared" si="75"/>
        <v>0.99242793288590603</v>
      </c>
    </row>
    <row r="1237" spans="1:6" x14ac:dyDescent="0.25">
      <c r="A1237" s="32" t="str">
        <f t="shared" si="74"/>
        <v>A</v>
      </c>
      <c r="B1237" s="50" t="s">
        <v>267</v>
      </c>
      <c r="C1237" s="51" t="s">
        <v>12</v>
      </c>
      <c r="D1237" s="52">
        <v>1448</v>
      </c>
      <c r="E1237" s="52">
        <v>1177.34257</v>
      </c>
      <c r="F1237" s="43">
        <f t="shared" si="75"/>
        <v>0.81308188535911607</v>
      </c>
    </row>
    <row r="1238" spans="1:6" x14ac:dyDescent="0.25">
      <c r="A1238" s="32" t="str">
        <f t="shared" si="74"/>
        <v>A</v>
      </c>
      <c r="B1238" s="50" t="s">
        <v>267</v>
      </c>
      <c r="C1238" s="51" t="s">
        <v>15</v>
      </c>
      <c r="D1238" s="52">
        <v>70</v>
      </c>
      <c r="E1238" s="52">
        <v>70</v>
      </c>
      <c r="F1238" s="43">
        <f t="shared" si="75"/>
        <v>1</v>
      </c>
    </row>
    <row r="1239" spans="1:6" x14ac:dyDescent="0.25">
      <c r="A1239" s="32" t="str">
        <f t="shared" si="74"/>
        <v>A</v>
      </c>
      <c r="B1239" s="50" t="s">
        <v>267</v>
      </c>
      <c r="C1239" s="51" t="s">
        <v>16</v>
      </c>
      <c r="D1239" s="52">
        <v>182</v>
      </c>
      <c r="E1239" s="52">
        <v>128.69292999999999</v>
      </c>
      <c r="F1239" s="43">
        <f t="shared" si="75"/>
        <v>0.70710401098901088</v>
      </c>
    </row>
    <row r="1240" spans="1:6" x14ac:dyDescent="0.25">
      <c r="A1240" s="32" t="str">
        <f t="shared" si="74"/>
        <v>A</v>
      </c>
      <c r="B1240" s="47" t="s">
        <v>267</v>
      </c>
      <c r="C1240" s="48" t="s">
        <v>17</v>
      </c>
      <c r="D1240" s="49">
        <v>130</v>
      </c>
      <c r="E1240" s="49">
        <v>110.288</v>
      </c>
      <c r="F1240" s="40">
        <f t="shared" si="75"/>
        <v>0.84836923076923076</v>
      </c>
    </row>
    <row r="1241" spans="1:6" ht="30.75" thickBot="1" x14ac:dyDescent="0.3">
      <c r="A1241" s="32" t="str">
        <f t="shared" si="74"/>
        <v>A</v>
      </c>
      <c r="B1241" s="44" t="s">
        <v>1441</v>
      </c>
      <c r="C1241" s="45" t="s">
        <v>1442</v>
      </c>
      <c r="D1241" s="46">
        <v>5445</v>
      </c>
      <c r="E1241" s="46">
        <v>5193.8411400000005</v>
      </c>
      <c r="F1241" s="36">
        <f t="shared" si="75"/>
        <v>0.95387348760330581</v>
      </c>
    </row>
    <row r="1242" spans="1:6" ht="15.75" thickTop="1" x14ac:dyDescent="0.25">
      <c r="A1242" s="32" t="str">
        <f t="shared" si="74"/>
        <v>A</v>
      </c>
      <c r="B1242" s="47" t="s">
        <v>267</v>
      </c>
      <c r="C1242" s="48" t="s">
        <v>10</v>
      </c>
      <c r="D1242" s="49">
        <v>4905</v>
      </c>
      <c r="E1242" s="49">
        <v>4875.1843200000003</v>
      </c>
      <c r="F1242" s="40">
        <f t="shared" si="75"/>
        <v>0.99392137003058112</v>
      </c>
    </row>
    <row r="1243" spans="1:6" x14ac:dyDescent="0.25">
      <c r="A1243" s="32" t="str">
        <f t="shared" si="74"/>
        <v>A</v>
      </c>
      <c r="B1243" s="50" t="s">
        <v>267</v>
      </c>
      <c r="C1243" s="51" t="s">
        <v>11</v>
      </c>
      <c r="D1243" s="52">
        <v>2762.5</v>
      </c>
      <c r="E1243" s="52">
        <v>2673.47325</v>
      </c>
      <c r="F1243" s="43">
        <f t="shared" si="75"/>
        <v>0.96777312217194567</v>
      </c>
    </row>
    <row r="1244" spans="1:6" x14ac:dyDescent="0.25">
      <c r="A1244" s="32" t="str">
        <f t="shared" si="74"/>
        <v>A</v>
      </c>
      <c r="B1244" s="50" t="s">
        <v>267</v>
      </c>
      <c r="C1244" s="51" t="s">
        <v>12</v>
      </c>
      <c r="D1244" s="52">
        <v>1497.5</v>
      </c>
      <c r="E1244" s="52">
        <v>776.94871999999998</v>
      </c>
      <c r="F1244" s="43">
        <f t="shared" si="75"/>
        <v>0.51883053088480802</v>
      </c>
    </row>
    <row r="1245" spans="1:6" x14ac:dyDescent="0.25">
      <c r="A1245" s="32" t="str">
        <f t="shared" si="74"/>
        <v>A</v>
      </c>
      <c r="B1245" s="50" t="s">
        <v>267</v>
      </c>
      <c r="C1245" s="51" t="s">
        <v>14</v>
      </c>
      <c r="D1245" s="52">
        <v>0</v>
      </c>
      <c r="E1245" s="52">
        <v>740.53615000000002</v>
      </c>
      <c r="F1245" s="43" t="e">
        <f t="shared" si="75"/>
        <v>#DIV/0!</v>
      </c>
    </row>
    <row r="1246" spans="1:6" x14ac:dyDescent="0.25">
      <c r="A1246" s="32" t="str">
        <f t="shared" si="74"/>
        <v>A</v>
      </c>
      <c r="B1246" s="50" t="s">
        <v>267</v>
      </c>
      <c r="C1246" s="51" t="s">
        <v>2</v>
      </c>
      <c r="D1246" s="52">
        <v>645</v>
      </c>
      <c r="E1246" s="52">
        <v>643.64700000000005</v>
      </c>
      <c r="F1246" s="43">
        <f t="shared" si="75"/>
        <v>0.99790232558139547</v>
      </c>
    </row>
    <row r="1247" spans="1:6" x14ac:dyDescent="0.25">
      <c r="A1247" s="32" t="str">
        <f t="shared" si="74"/>
        <v>A</v>
      </c>
      <c r="B1247" s="50" t="s">
        <v>267</v>
      </c>
      <c r="C1247" s="51" t="s">
        <v>16</v>
      </c>
      <c r="D1247" s="52">
        <v>0</v>
      </c>
      <c r="E1247" s="52">
        <v>40.5792</v>
      </c>
      <c r="F1247" s="43" t="e">
        <f t="shared" si="75"/>
        <v>#DIV/0!</v>
      </c>
    </row>
    <row r="1248" spans="1:6" x14ac:dyDescent="0.25">
      <c r="A1248" s="32" t="str">
        <f t="shared" si="74"/>
        <v>A</v>
      </c>
      <c r="B1248" s="47" t="s">
        <v>267</v>
      </c>
      <c r="C1248" s="48" t="s">
        <v>17</v>
      </c>
      <c r="D1248" s="49">
        <v>540</v>
      </c>
      <c r="E1248" s="49">
        <v>318.65681999999998</v>
      </c>
      <c r="F1248" s="40">
        <f t="shared" si="75"/>
        <v>0.59010522222222217</v>
      </c>
    </row>
    <row r="1249" spans="1:6" ht="15.75" thickBot="1" x14ac:dyDescent="0.3">
      <c r="A1249" s="32" t="str">
        <f t="shared" si="74"/>
        <v>A</v>
      </c>
      <c r="B1249" s="44" t="s">
        <v>1451</v>
      </c>
      <c r="C1249" s="45" t="s">
        <v>1452</v>
      </c>
      <c r="D1249" s="46">
        <v>4219</v>
      </c>
      <c r="E1249" s="46">
        <v>4586.1155699999999</v>
      </c>
      <c r="F1249" s="36">
        <f t="shared" si="75"/>
        <v>1.0870148305285612</v>
      </c>
    </row>
    <row r="1250" spans="1:6" ht="15.75" thickTop="1" x14ac:dyDescent="0.25">
      <c r="A1250" s="32" t="str">
        <f t="shared" si="74"/>
        <v>A</v>
      </c>
      <c r="B1250" s="47" t="s">
        <v>267</v>
      </c>
      <c r="C1250" s="48" t="s">
        <v>10</v>
      </c>
      <c r="D1250" s="49">
        <v>3953</v>
      </c>
      <c r="E1250" s="49">
        <v>4011.6333000000004</v>
      </c>
      <c r="F1250" s="40">
        <f t="shared" si="75"/>
        <v>1.0148326081457122</v>
      </c>
    </row>
    <row r="1251" spans="1:6" x14ac:dyDescent="0.25">
      <c r="A1251" s="32" t="str">
        <f t="shared" si="74"/>
        <v>A</v>
      </c>
      <c r="B1251" s="50" t="s">
        <v>267</v>
      </c>
      <c r="C1251" s="51" t="s">
        <v>11</v>
      </c>
      <c r="D1251" s="52">
        <v>2315</v>
      </c>
      <c r="E1251" s="52">
        <v>2308.7474999999999</v>
      </c>
      <c r="F1251" s="43">
        <f t="shared" si="75"/>
        <v>0.99729913606911447</v>
      </c>
    </row>
    <row r="1252" spans="1:6" x14ac:dyDescent="0.25">
      <c r="A1252" s="32" t="str">
        <f t="shared" si="74"/>
        <v>A</v>
      </c>
      <c r="B1252" s="50" t="s">
        <v>267</v>
      </c>
      <c r="C1252" s="51" t="s">
        <v>12</v>
      </c>
      <c r="D1252" s="52">
        <v>1561</v>
      </c>
      <c r="E1252" s="52">
        <v>1625.9678899999999</v>
      </c>
      <c r="F1252" s="43">
        <f t="shared" si="75"/>
        <v>1.0416194042280589</v>
      </c>
    </row>
    <row r="1253" spans="1:6" x14ac:dyDescent="0.25">
      <c r="A1253" s="32" t="str">
        <f t="shared" si="74"/>
        <v>A</v>
      </c>
      <c r="B1253" s="50" t="s">
        <v>267</v>
      </c>
      <c r="C1253" s="51" t="s">
        <v>15</v>
      </c>
      <c r="D1253" s="52">
        <v>20</v>
      </c>
      <c r="E1253" s="52">
        <v>19.96283</v>
      </c>
      <c r="F1253" s="43">
        <f t="shared" si="75"/>
        <v>0.99814150000000001</v>
      </c>
    </row>
    <row r="1254" spans="1:6" x14ac:dyDescent="0.25">
      <c r="A1254" s="32" t="str">
        <f t="shared" si="74"/>
        <v>A</v>
      </c>
      <c r="B1254" s="50" t="s">
        <v>267</v>
      </c>
      <c r="C1254" s="51" t="s">
        <v>16</v>
      </c>
      <c r="D1254" s="52">
        <v>57</v>
      </c>
      <c r="E1254" s="52">
        <v>56.955080000000002</v>
      </c>
      <c r="F1254" s="43">
        <f t="shared" si="75"/>
        <v>0.99921192982456142</v>
      </c>
    </row>
    <row r="1255" spans="1:6" x14ac:dyDescent="0.25">
      <c r="A1255" s="32" t="str">
        <f t="shared" si="74"/>
        <v>A</v>
      </c>
      <c r="B1255" s="47" t="s">
        <v>267</v>
      </c>
      <c r="C1255" s="48" t="s">
        <v>17</v>
      </c>
      <c r="D1255" s="49">
        <v>266</v>
      </c>
      <c r="E1255" s="49">
        <v>574.48226999999997</v>
      </c>
      <c r="F1255" s="40">
        <f t="shared" si="75"/>
        <v>2.1597077819548871</v>
      </c>
    </row>
    <row r="1256" spans="1:6" ht="30.75" thickBot="1" x14ac:dyDescent="0.3">
      <c r="A1256" s="32" t="str">
        <f t="shared" ref="A1256:A1280" si="76">IF(OR(D1256&lt;&gt;0,E1256&lt;&gt;0,),"A","B")</f>
        <v>A</v>
      </c>
      <c r="B1256" s="44" t="s">
        <v>1461</v>
      </c>
      <c r="C1256" s="45" t="s">
        <v>1462</v>
      </c>
      <c r="D1256" s="46">
        <v>514</v>
      </c>
      <c r="E1256" s="46">
        <v>384.1037</v>
      </c>
      <c r="F1256" s="36">
        <f t="shared" ref="F1256:F1280" si="77">E1256/D1256</f>
        <v>0.74728346303501947</v>
      </c>
    </row>
    <row r="1257" spans="1:6" ht="15.75" thickTop="1" x14ac:dyDescent="0.25">
      <c r="A1257" s="32" t="str">
        <f t="shared" si="76"/>
        <v>A</v>
      </c>
      <c r="B1257" s="47" t="s">
        <v>267</v>
      </c>
      <c r="C1257" s="48" t="s">
        <v>10</v>
      </c>
      <c r="D1257" s="49">
        <v>514</v>
      </c>
      <c r="E1257" s="49">
        <v>384.1037</v>
      </c>
      <c r="F1257" s="40">
        <f t="shared" si="77"/>
        <v>0.74728346303501947</v>
      </c>
    </row>
    <row r="1258" spans="1:6" x14ac:dyDescent="0.25">
      <c r="A1258" s="32" t="str">
        <f t="shared" si="76"/>
        <v>A</v>
      </c>
      <c r="B1258" s="50" t="s">
        <v>267</v>
      </c>
      <c r="C1258" s="51" t="s">
        <v>11</v>
      </c>
      <c r="D1258" s="52">
        <v>124</v>
      </c>
      <c r="E1258" s="52">
        <v>108.395</v>
      </c>
      <c r="F1258" s="43">
        <f t="shared" si="77"/>
        <v>0.87415322580645161</v>
      </c>
    </row>
    <row r="1259" spans="1:6" x14ac:dyDescent="0.25">
      <c r="A1259" s="32" t="str">
        <f t="shared" si="76"/>
        <v>A</v>
      </c>
      <c r="B1259" s="50" t="s">
        <v>267</v>
      </c>
      <c r="C1259" s="51" t="s">
        <v>12</v>
      </c>
      <c r="D1259" s="52">
        <v>390</v>
      </c>
      <c r="E1259" s="52">
        <v>275.70870000000002</v>
      </c>
      <c r="F1259" s="43">
        <f t="shared" si="77"/>
        <v>0.7069453846153847</v>
      </c>
    </row>
    <row r="1260" spans="1:6" ht="60.75" thickBot="1" x14ac:dyDescent="0.3">
      <c r="A1260" s="32" t="str">
        <f t="shared" si="76"/>
        <v>A</v>
      </c>
      <c r="B1260" s="44" t="s">
        <v>1466</v>
      </c>
      <c r="C1260" s="45" t="s">
        <v>1467</v>
      </c>
      <c r="D1260" s="46">
        <v>313</v>
      </c>
      <c r="E1260" s="46">
        <v>870.43509999999981</v>
      </c>
      <c r="F1260" s="36">
        <f t="shared" si="77"/>
        <v>2.7809428115015966</v>
      </c>
    </row>
    <row r="1261" spans="1:6" ht="15.75" thickTop="1" x14ac:dyDescent="0.25">
      <c r="A1261" s="32" t="str">
        <f t="shared" si="76"/>
        <v>A</v>
      </c>
      <c r="B1261" s="47" t="s">
        <v>267</v>
      </c>
      <c r="C1261" s="48" t="s">
        <v>10</v>
      </c>
      <c r="D1261" s="49">
        <v>313</v>
      </c>
      <c r="E1261" s="49">
        <v>870.43509999999981</v>
      </c>
      <c r="F1261" s="40">
        <f t="shared" si="77"/>
        <v>2.7809428115015966</v>
      </c>
    </row>
    <row r="1262" spans="1:6" x14ac:dyDescent="0.25">
      <c r="A1262" s="32" t="str">
        <f t="shared" si="76"/>
        <v>A</v>
      </c>
      <c r="B1262" s="50" t="s">
        <v>267</v>
      </c>
      <c r="C1262" s="51" t="s">
        <v>11</v>
      </c>
      <c r="D1262" s="52">
        <v>153</v>
      </c>
      <c r="E1262" s="52">
        <v>178.08639000000002</v>
      </c>
      <c r="F1262" s="43">
        <f t="shared" si="77"/>
        <v>1.1639633333333335</v>
      </c>
    </row>
    <row r="1263" spans="1:6" x14ac:dyDescent="0.25">
      <c r="A1263" s="32" t="str">
        <f t="shared" si="76"/>
        <v>A</v>
      </c>
      <c r="B1263" s="50" t="s">
        <v>267</v>
      </c>
      <c r="C1263" s="51" t="s">
        <v>12</v>
      </c>
      <c r="D1263" s="52">
        <v>154</v>
      </c>
      <c r="E1263" s="52">
        <v>516.35136999999997</v>
      </c>
      <c r="F1263" s="43">
        <f t="shared" si="77"/>
        <v>3.3529309740259738</v>
      </c>
    </row>
    <row r="1264" spans="1:6" x14ac:dyDescent="0.25">
      <c r="A1264" s="32" t="str">
        <f t="shared" si="76"/>
        <v>A</v>
      </c>
      <c r="B1264" s="50" t="s">
        <v>267</v>
      </c>
      <c r="C1264" s="51" t="s">
        <v>2</v>
      </c>
      <c r="D1264" s="52">
        <v>0</v>
      </c>
      <c r="E1264" s="52">
        <v>148.28051000000002</v>
      </c>
      <c r="F1264" s="43" t="e">
        <f t="shared" si="77"/>
        <v>#DIV/0!</v>
      </c>
    </row>
    <row r="1265" spans="1:6" x14ac:dyDescent="0.25">
      <c r="A1265" s="32" t="str">
        <f t="shared" si="76"/>
        <v>A</v>
      </c>
      <c r="B1265" s="50" t="s">
        <v>267</v>
      </c>
      <c r="C1265" s="51" t="s">
        <v>15</v>
      </c>
      <c r="D1265" s="52">
        <v>3.5</v>
      </c>
      <c r="E1265" s="52">
        <v>2.0219100000000001</v>
      </c>
      <c r="F1265" s="43">
        <f t="shared" si="77"/>
        <v>0.57768857142857144</v>
      </c>
    </row>
    <row r="1266" spans="1:6" x14ac:dyDescent="0.25">
      <c r="A1266" s="32" t="str">
        <f t="shared" si="76"/>
        <v>A</v>
      </c>
      <c r="B1266" s="50" t="s">
        <v>267</v>
      </c>
      <c r="C1266" s="51" t="s">
        <v>16</v>
      </c>
      <c r="D1266" s="52">
        <v>2.5</v>
      </c>
      <c r="E1266" s="52">
        <v>25.69492</v>
      </c>
      <c r="F1266" s="43">
        <f t="shared" si="77"/>
        <v>10.277968</v>
      </c>
    </row>
    <row r="1267" spans="1:6" ht="30.75" thickBot="1" x14ac:dyDescent="0.3">
      <c r="A1267" s="32" t="str">
        <f t="shared" si="76"/>
        <v>A</v>
      </c>
      <c r="B1267" s="44" t="s">
        <v>1474</v>
      </c>
      <c r="C1267" s="45" t="s">
        <v>1475</v>
      </c>
      <c r="D1267" s="46">
        <v>415</v>
      </c>
      <c r="E1267" s="46">
        <v>378.04433</v>
      </c>
      <c r="F1267" s="36">
        <f t="shared" si="77"/>
        <v>0.91095019277108435</v>
      </c>
    </row>
    <row r="1268" spans="1:6" ht="15.75" thickTop="1" x14ac:dyDescent="0.25">
      <c r="A1268" s="32" t="str">
        <f t="shared" si="76"/>
        <v>A</v>
      </c>
      <c r="B1268" s="47" t="s">
        <v>267</v>
      </c>
      <c r="C1268" s="48" t="s">
        <v>10</v>
      </c>
      <c r="D1268" s="49">
        <v>414</v>
      </c>
      <c r="E1268" s="49">
        <v>377.47533000000004</v>
      </c>
      <c r="F1268" s="40">
        <f t="shared" si="77"/>
        <v>0.91177615942029</v>
      </c>
    </row>
    <row r="1269" spans="1:6" x14ac:dyDescent="0.25">
      <c r="A1269" s="32" t="str">
        <f t="shared" si="76"/>
        <v>A</v>
      </c>
      <c r="B1269" s="50" t="s">
        <v>267</v>
      </c>
      <c r="C1269" s="51" t="s">
        <v>11</v>
      </c>
      <c r="D1269" s="52">
        <v>170</v>
      </c>
      <c r="E1269" s="52">
        <v>169.24695</v>
      </c>
      <c r="F1269" s="43">
        <f t="shared" si="77"/>
        <v>0.99557029411764708</v>
      </c>
    </row>
    <row r="1270" spans="1:6" x14ac:dyDescent="0.25">
      <c r="A1270" s="32" t="str">
        <f t="shared" si="76"/>
        <v>A</v>
      </c>
      <c r="B1270" s="50" t="s">
        <v>267</v>
      </c>
      <c r="C1270" s="51" t="s">
        <v>12</v>
      </c>
      <c r="D1270" s="52">
        <v>215</v>
      </c>
      <c r="E1270" s="52">
        <v>181.80473999999998</v>
      </c>
      <c r="F1270" s="43">
        <f t="shared" si="77"/>
        <v>0.84560344186046499</v>
      </c>
    </row>
    <row r="1271" spans="1:6" x14ac:dyDescent="0.25">
      <c r="A1271" s="32" t="str">
        <f t="shared" si="76"/>
        <v>A</v>
      </c>
      <c r="B1271" s="50" t="s">
        <v>267</v>
      </c>
      <c r="C1271" s="51" t="s">
        <v>15</v>
      </c>
      <c r="D1271" s="52">
        <v>1</v>
      </c>
      <c r="E1271" s="52">
        <v>0.29114999999999996</v>
      </c>
      <c r="F1271" s="43">
        <f t="shared" si="77"/>
        <v>0.29114999999999996</v>
      </c>
    </row>
    <row r="1272" spans="1:6" x14ac:dyDescent="0.25">
      <c r="A1272" s="32" t="str">
        <f t="shared" si="76"/>
        <v>A</v>
      </c>
      <c r="B1272" s="50" t="s">
        <v>267</v>
      </c>
      <c r="C1272" s="51" t="s">
        <v>16</v>
      </c>
      <c r="D1272" s="52">
        <v>28</v>
      </c>
      <c r="E1272" s="52">
        <v>26.132489999999997</v>
      </c>
      <c r="F1272" s="43">
        <f t="shared" si="77"/>
        <v>0.93330321428571417</v>
      </c>
    </row>
    <row r="1273" spans="1:6" x14ac:dyDescent="0.25">
      <c r="A1273" s="32" t="str">
        <f t="shared" si="76"/>
        <v>A</v>
      </c>
      <c r="B1273" s="47" t="s">
        <v>267</v>
      </c>
      <c r="C1273" s="48" t="s">
        <v>17</v>
      </c>
      <c r="D1273" s="49">
        <v>1</v>
      </c>
      <c r="E1273" s="49">
        <v>0.56899999999999995</v>
      </c>
      <c r="F1273" s="40">
        <f t="shared" si="77"/>
        <v>0.56899999999999995</v>
      </c>
    </row>
    <row r="1274" spans="1:6" ht="30.75" thickBot="1" x14ac:dyDescent="0.3">
      <c r="A1274" s="32" t="str">
        <f t="shared" si="76"/>
        <v>A</v>
      </c>
      <c r="B1274" s="44" t="s">
        <v>1480</v>
      </c>
      <c r="C1274" s="45" t="s">
        <v>1481</v>
      </c>
      <c r="D1274" s="46">
        <v>1012</v>
      </c>
      <c r="E1274" s="46">
        <v>1104.40778</v>
      </c>
      <c r="F1274" s="36">
        <f t="shared" si="77"/>
        <v>1.0913120355731225</v>
      </c>
    </row>
    <row r="1275" spans="1:6" ht="15.75" thickTop="1" x14ac:dyDescent="0.25">
      <c r="A1275" s="32" t="str">
        <f t="shared" si="76"/>
        <v>A</v>
      </c>
      <c r="B1275" s="47" t="s">
        <v>267</v>
      </c>
      <c r="C1275" s="48" t="s">
        <v>10</v>
      </c>
      <c r="D1275" s="49">
        <v>932</v>
      </c>
      <c r="E1275" s="49">
        <v>1068.6797799999999</v>
      </c>
      <c r="F1275" s="40">
        <f t="shared" si="77"/>
        <v>1.1466521244635193</v>
      </c>
    </row>
    <row r="1276" spans="1:6" x14ac:dyDescent="0.25">
      <c r="A1276" s="32" t="str">
        <f t="shared" si="76"/>
        <v>A</v>
      </c>
      <c r="B1276" s="50" t="s">
        <v>267</v>
      </c>
      <c r="C1276" s="51" t="s">
        <v>11</v>
      </c>
      <c r="D1276" s="52">
        <v>0</v>
      </c>
      <c r="E1276" s="52">
        <v>61.774339999999995</v>
      </c>
      <c r="F1276" s="43" t="e">
        <f t="shared" si="77"/>
        <v>#DIV/0!</v>
      </c>
    </row>
    <row r="1277" spans="1:6" x14ac:dyDescent="0.25">
      <c r="A1277" s="32" t="str">
        <f t="shared" si="76"/>
        <v>A</v>
      </c>
      <c r="B1277" s="50" t="s">
        <v>267</v>
      </c>
      <c r="C1277" s="51" t="s">
        <v>12</v>
      </c>
      <c r="D1277" s="52">
        <v>856</v>
      </c>
      <c r="E1277" s="52">
        <v>859.80878000000007</v>
      </c>
      <c r="F1277" s="43">
        <f t="shared" si="77"/>
        <v>1.0044495093457946</v>
      </c>
    </row>
    <row r="1278" spans="1:6" x14ac:dyDescent="0.25">
      <c r="A1278" s="32" t="str">
        <f t="shared" si="76"/>
        <v>A</v>
      </c>
      <c r="B1278" s="50" t="s">
        <v>267</v>
      </c>
      <c r="C1278" s="51" t="s">
        <v>2</v>
      </c>
      <c r="D1278" s="52">
        <v>58</v>
      </c>
      <c r="E1278" s="52">
        <v>131.80332000000001</v>
      </c>
      <c r="F1278" s="43">
        <f t="shared" si="77"/>
        <v>2.2724710344827588</v>
      </c>
    </row>
    <row r="1279" spans="1:6" x14ac:dyDescent="0.25">
      <c r="A1279" s="32" t="str">
        <f t="shared" si="76"/>
        <v>A</v>
      </c>
      <c r="B1279" s="50" t="s">
        <v>267</v>
      </c>
      <c r="C1279" s="51" t="s">
        <v>16</v>
      </c>
      <c r="D1279" s="52">
        <v>18</v>
      </c>
      <c r="E1279" s="52">
        <v>15.293340000000001</v>
      </c>
      <c r="F1279" s="43">
        <f t="shared" si="77"/>
        <v>0.84963</v>
      </c>
    </row>
    <row r="1280" spans="1:6" x14ac:dyDescent="0.25">
      <c r="A1280" s="32" t="str">
        <f t="shared" si="76"/>
        <v>A</v>
      </c>
      <c r="B1280" s="47" t="s">
        <v>267</v>
      </c>
      <c r="C1280" s="48" t="s">
        <v>17</v>
      </c>
      <c r="D1280" s="49">
        <v>80</v>
      </c>
      <c r="E1280" s="49">
        <v>35.728000000000002</v>
      </c>
      <c r="F1280" s="40">
        <f t="shared" si="77"/>
        <v>0.4466</v>
      </c>
    </row>
    <row r="1281" spans="1:6" ht="30.75" thickBot="1" x14ac:dyDescent="0.3">
      <c r="A1281" s="32" t="str">
        <f t="shared" ref="A1281:A1312" si="78">IF(OR(D1281&lt;&gt;0,E1281&lt;&gt;0,),"A","B")</f>
        <v>A</v>
      </c>
      <c r="B1281" s="44" t="s">
        <v>1490</v>
      </c>
      <c r="C1281" s="45" t="s">
        <v>1491</v>
      </c>
      <c r="D1281" s="46">
        <v>1159</v>
      </c>
      <c r="E1281" s="46">
        <v>1552.7143999999998</v>
      </c>
      <c r="F1281" s="36">
        <f t="shared" ref="F1281:F1312" si="79">E1281/D1281</f>
        <v>1.339701811906816</v>
      </c>
    </row>
    <row r="1282" spans="1:6" ht="15.75" thickTop="1" x14ac:dyDescent="0.25">
      <c r="A1282" s="32" t="str">
        <f t="shared" si="78"/>
        <v>A</v>
      </c>
      <c r="B1282" s="47" t="s">
        <v>267</v>
      </c>
      <c r="C1282" s="48" t="s">
        <v>10</v>
      </c>
      <c r="D1282" s="49">
        <v>1128.4000000000001</v>
      </c>
      <c r="E1282" s="49">
        <v>1522.1143999999999</v>
      </c>
      <c r="F1282" s="40">
        <f t="shared" si="79"/>
        <v>1.3489138603332149</v>
      </c>
    </row>
    <row r="1283" spans="1:6" x14ac:dyDescent="0.25">
      <c r="A1283" s="32" t="str">
        <f t="shared" si="78"/>
        <v>A</v>
      </c>
      <c r="B1283" s="50" t="s">
        <v>267</v>
      </c>
      <c r="C1283" s="51" t="s">
        <v>11</v>
      </c>
      <c r="D1283" s="52">
        <v>815</v>
      </c>
      <c r="E1283" s="52">
        <v>810.60496000000001</v>
      </c>
      <c r="F1283" s="43">
        <f t="shared" si="79"/>
        <v>0.99460731288343562</v>
      </c>
    </row>
    <row r="1284" spans="1:6" x14ac:dyDescent="0.25">
      <c r="A1284" s="32" t="str">
        <f t="shared" si="78"/>
        <v>A</v>
      </c>
      <c r="B1284" s="50" t="s">
        <v>267</v>
      </c>
      <c r="C1284" s="51" t="s">
        <v>12</v>
      </c>
      <c r="D1284" s="52">
        <v>288.39999999999998</v>
      </c>
      <c r="E1284" s="52">
        <v>514.02895000000001</v>
      </c>
      <c r="F1284" s="43">
        <f t="shared" si="79"/>
        <v>1.7823472607489599</v>
      </c>
    </row>
    <row r="1285" spans="1:6" x14ac:dyDescent="0.25">
      <c r="A1285" s="32" t="str">
        <f t="shared" si="78"/>
        <v>A</v>
      </c>
      <c r="B1285" s="50" t="s">
        <v>267</v>
      </c>
      <c r="C1285" s="51" t="s">
        <v>2</v>
      </c>
      <c r="D1285" s="52">
        <v>0</v>
      </c>
      <c r="E1285" s="52">
        <v>176.30446000000001</v>
      </c>
      <c r="F1285" s="43" t="e">
        <f t="shared" si="79"/>
        <v>#DIV/0!</v>
      </c>
    </row>
    <row r="1286" spans="1:6" x14ac:dyDescent="0.25">
      <c r="A1286" s="32" t="str">
        <f t="shared" si="78"/>
        <v>A</v>
      </c>
      <c r="B1286" s="50" t="s">
        <v>267</v>
      </c>
      <c r="C1286" s="51" t="s">
        <v>15</v>
      </c>
      <c r="D1286" s="52">
        <v>20</v>
      </c>
      <c r="E1286" s="52">
        <v>20</v>
      </c>
      <c r="F1286" s="43">
        <f t="shared" si="79"/>
        <v>1</v>
      </c>
    </row>
    <row r="1287" spans="1:6" x14ac:dyDescent="0.25">
      <c r="A1287" s="32" t="str">
        <f t="shared" si="78"/>
        <v>A</v>
      </c>
      <c r="B1287" s="50" t="s">
        <v>267</v>
      </c>
      <c r="C1287" s="51" t="s">
        <v>16</v>
      </c>
      <c r="D1287" s="52">
        <v>5</v>
      </c>
      <c r="E1287" s="52">
        <v>1.1760299999999999</v>
      </c>
      <c r="F1287" s="43">
        <f t="shared" si="79"/>
        <v>0.23520599999999997</v>
      </c>
    </row>
    <row r="1288" spans="1:6" x14ac:dyDescent="0.25">
      <c r="A1288" s="32" t="str">
        <f t="shared" si="78"/>
        <v>A</v>
      </c>
      <c r="B1288" s="47" t="s">
        <v>267</v>
      </c>
      <c r="C1288" s="48" t="s">
        <v>17</v>
      </c>
      <c r="D1288" s="49">
        <v>30.6</v>
      </c>
      <c r="E1288" s="49">
        <v>30.6</v>
      </c>
      <c r="F1288" s="40">
        <f t="shared" si="79"/>
        <v>1</v>
      </c>
    </row>
    <row r="1289" spans="1:6" ht="30.75" thickBot="1" x14ac:dyDescent="0.3">
      <c r="A1289" s="32" t="str">
        <f t="shared" si="78"/>
        <v>A</v>
      </c>
      <c r="B1289" s="44" t="s">
        <v>1492</v>
      </c>
      <c r="C1289" s="45" t="s">
        <v>1493</v>
      </c>
      <c r="D1289" s="46">
        <v>897.5</v>
      </c>
      <c r="E1289" s="46">
        <v>886.77873</v>
      </c>
      <c r="F1289" s="36">
        <f t="shared" si="79"/>
        <v>0.98805429526462396</v>
      </c>
    </row>
    <row r="1290" spans="1:6" ht="15.75" thickTop="1" x14ac:dyDescent="0.25">
      <c r="A1290" s="32" t="str">
        <f t="shared" si="78"/>
        <v>A</v>
      </c>
      <c r="B1290" s="47" t="s">
        <v>267</v>
      </c>
      <c r="C1290" s="48" t="s">
        <v>10</v>
      </c>
      <c r="D1290" s="49">
        <v>887.5</v>
      </c>
      <c r="E1290" s="49">
        <v>877.03273000000002</v>
      </c>
      <c r="F1290" s="40">
        <f t="shared" si="79"/>
        <v>0.98820589295774652</v>
      </c>
    </row>
    <row r="1291" spans="1:6" x14ac:dyDescent="0.25">
      <c r="A1291" s="32" t="str">
        <f t="shared" si="78"/>
        <v>A</v>
      </c>
      <c r="B1291" s="50" t="s">
        <v>267</v>
      </c>
      <c r="C1291" s="51" t="s">
        <v>11</v>
      </c>
      <c r="D1291" s="52">
        <v>429</v>
      </c>
      <c r="E1291" s="52">
        <v>428.49043999999998</v>
      </c>
      <c r="F1291" s="43">
        <f t="shared" si="79"/>
        <v>0.99881221445221435</v>
      </c>
    </row>
    <row r="1292" spans="1:6" x14ac:dyDescent="0.25">
      <c r="A1292" s="32" t="str">
        <f t="shared" si="78"/>
        <v>A</v>
      </c>
      <c r="B1292" s="50" t="s">
        <v>267</v>
      </c>
      <c r="C1292" s="51" t="s">
        <v>12</v>
      </c>
      <c r="D1292" s="52">
        <v>428.5</v>
      </c>
      <c r="E1292" s="52">
        <v>419.27965999999998</v>
      </c>
      <c r="F1292" s="43">
        <f t="shared" si="79"/>
        <v>0.97848228704784124</v>
      </c>
    </row>
    <row r="1293" spans="1:6" x14ac:dyDescent="0.25">
      <c r="A1293" s="32" t="str">
        <f t="shared" si="78"/>
        <v>A</v>
      </c>
      <c r="B1293" s="50" t="s">
        <v>267</v>
      </c>
      <c r="C1293" s="51" t="s">
        <v>15</v>
      </c>
      <c r="D1293" s="52">
        <v>28</v>
      </c>
      <c r="E1293" s="52">
        <v>27.692330000000002</v>
      </c>
      <c r="F1293" s="43">
        <f t="shared" si="79"/>
        <v>0.98901178571428583</v>
      </c>
    </row>
    <row r="1294" spans="1:6" x14ac:dyDescent="0.25">
      <c r="A1294" s="32" t="str">
        <f t="shared" si="78"/>
        <v>A</v>
      </c>
      <c r="B1294" s="50" t="s">
        <v>267</v>
      </c>
      <c r="C1294" s="51" t="s">
        <v>16</v>
      </c>
      <c r="D1294" s="52">
        <v>2</v>
      </c>
      <c r="E1294" s="52">
        <v>1.5703</v>
      </c>
      <c r="F1294" s="43">
        <f t="shared" si="79"/>
        <v>0.78515000000000001</v>
      </c>
    </row>
    <row r="1295" spans="1:6" x14ac:dyDescent="0.25">
      <c r="A1295" s="32" t="str">
        <f t="shared" si="78"/>
        <v>A</v>
      </c>
      <c r="B1295" s="47" t="s">
        <v>267</v>
      </c>
      <c r="C1295" s="48" t="s">
        <v>17</v>
      </c>
      <c r="D1295" s="49">
        <v>10</v>
      </c>
      <c r="E1295" s="49">
        <v>9.7460000000000004</v>
      </c>
      <c r="F1295" s="40">
        <f t="shared" si="79"/>
        <v>0.97460000000000002</v>
      </c>
    </row>
    <row r="1296" spans="1:6" ht="30.75" thickBot="1" x14ac:dyDescent="0.3">
      <c r="A1296" s="32" t="str">
        <f t="shared" si="78"/>
        <v>A</v>
      </c>
      <c r="B1296" s="44" t="s">
        <v>1496</v>
      </c>
      <c r="C1296" s="45" t="s">
        <v>1497</v>
      </c>
      <c r="D1296" s="46">
        <v>613570</v>
      </c>
      <c r="E1296" s="46">
        <v>614252.46622000006</v>
      </c>
      <c r="F1296" s="36">
        <f t="shared" si="79"/>
        <v>1.001112287465163</v>
      </c>
    </row>
    <row r="1297" spans="1:6" ht="15.75" thickTop="1" x14ac:dyDescent="0.25">
      <c r="A1297" s="32" t="str">
        <f t="shared" si="78"/>
        <v>A</v>
      </c>
      <c r="B1297" s="47" t="s">
        <v>267</v>
      </c>
      <c r="C1297" s="48" t="s">
        <v>10</v>
      </c>
      <c r="D1297" s="49">
        <v>495211.68800000002</v>
      </c>
      <c r="E1297" s="49">
        <v>496099.10024999996</v>
      </c>
      <c r="F1297" s="40">
        <f t="shared" si="79"/>
        <v>1.0017919856730035</v>
      </c>
    </row>
    <row r="1298" spans="1:6" x14ac:dyDescent="0.25">
      <c r="A1298" s="32" t="str">
        <f t="shared" si="78"/>
        <v>A</v>
      </c>
      <c r="B1298" s="50" t="s">
        <v>267</v>
      </c>
      <c r="C1298" s="51" t="s">
        <v>11</v>
      </c>
      <c r="D1298" s="52">
        <v>8823.2019999999993</v>
      </c>
      <c r="E1298" s="52">
        <v>8826.735990000001</v>
      </c>
      <c r="F1298" s="43">
        <f t="shared" si="79"/>
        <v>1.0004005337291384</v>
      </c>
    </row>
    <row r="1299" spans="1:6" x14ac:dyDescent="0.25">
      <c r="A1299" s="32" t="str">
        <f t="shared" si="78"/>
        <v>A</v>
      </c>
      <c r="B1299" s="50" t="s">
        <v>267</v>
      </c>
      <c r="C1299" s="51" t="s">
        <v>12</v>
      </c>
      <c r="D1299" s="52">
        <v>38431.714999999997</v>
      </c>
      <c r="E1299" s="52">
        <v>37868.639390000004</v>
      </c>
      <c r="F1299" s="43">
        <f t="shared" si="79"/>
        <v>0.98534867335480625</v>
      </c>
    </row>
    <row r="1300" spans="1:6" x14ac:dyDescent="0.25">
      <c r="A1300" s="32" t="str">
        <f t="shared" si="78"/>
        <v>A</v>
      </c>
      <c r="B1300" s="50" t="s">
        <v>267</v>
      </c>
      <c r="C1300" s="51" t="s">
        <v>14</v>
      </c>
      <c r="D1300" s="52">
        <v>23824.566999999999</v>
      </c>
      <c r="E1300" s="52">
        <v>24749.207760000001</v>
      </c>
      <c r="F1300" s="43">
        <f t="shared" si="79"/>
        <v>1.0388103909716386</v>
      </c>
    </row>
    <row r="1301" spans="1:6" x14ac:dyDescent="0.25">
      <c r="A1301" s="32" t="str">
        <f t="shared" si="78"/>
        <v>A</v>
      </c>
      <c r="B1301" s="50" t="s">
        <v>267</v>
      </c>
      <c r="C1301" s="51" t="s">
        <v>2</v>
      </c>
      <c r="D1301" s="52">
        <v>20293.965</v>
      </c>
      <c r="E1301" s="52">
        <v>20574.497990000003</v>
      </c>
      <c r="F1301" s="43">
        <f t="shared" si="79"/>
        <v>1.0138234687011634</v>
      </c>
    </row>
    <row r="1302" spans="1:6" x14ac:dyDescent="0.25">
      <c r="A1302" s="32" t="str">
        <f t="shared" si="78"/>
        <v>A</v>
      </c>
      <c r="B1302" s="50" t="s">
        <v>267</v>
      </c>
      <c r="C1302" s="51" t="s">
        <v>15</v>
      </c>
      <c r="D1302" s="52">
        <v>1701.902</v>
      </c>
      <c r="E1302" s="52">
        <v>1681.1194100000002</v>
      </c>
      <c r="F1302" s="43">
        <f t="shared" si="79"/>
        <v>0.98778860944989799</v>
      </c>
    </row>
    <row r="1303" spans="1:6" x14ac:dyDescent="0.25">
      <c r="A1303" s="32" t="str">
        <f t="shared" si="78"/>
        <v>A</v>
      </c>
      <c r="B1303" s="50" t="s">
        <v>267</v>
      </c>
      <c r="C1303" s="51" t="s">
        <v>16</v>
      </c>
      <c r="D1303" s="52">
        <v>402136.337</v>
      </c>
      <c r="E1303" s="52">
        <v>402398.89970999991</v>
      </c>
      <c r="F1303" s="43">
        <f t="shared" si="79"/>
        <v>1.000652919634069</v>
      </c>
    </row>
    <row r="1304" spans="1:6" x14ac:dyDescent="0.25">
      <c r="A1304" s="32" t="str">
        <f t="shared" si="78"/>
        <v>A</v>
      </c>
      <c r="B1304" s="47" t="s">
        <v>267</v>
      </c>
      <c r="C1304" s="48" t="s">
        <v>17</v>
      </c>
      <c r="D1304" s="49">
        <v>118358.31200000001</v>
      </c>
      <c r="E1304" s="49">
        <v>118153.36596999998</v>
      </c>
      <c r="F1304" s="40">
        <f t="shared" si="79"/>
        <v>0.99826842723137166</v>
      </c>
    </row>
    <row r="1305" spans="1:6" ht="45.75" thickBot="1" x14ac:dyDescent="0.3">
      <c r="A1305" s="32" t="str">
        <f t="shared" si="78"/>
        <v>A</v>
      </c>
      <c r="B1305" s="44" t="s">
        <v>1498</v>
      </c>
      <c r="C1305" s="45" t="s">
        <v>1499</v>
      </c>
      <c r="D1305" s="46">
        <v>10282.27</v>
      </c>
      <c r="E1305" s="46">
        <v>10498.673000000001</v>
      </c>
      <c r="F1305" s="36">
        <f t="shared" si="79"/>
        <v>1.0210462281188881</v>
      </c>
    </row>
    <row r="1306" spans="1:6" ht="15.75" thickTop="1" x14ac:dyDescent="0.25">
      <c r="A1306" s="32" t="str">
        <f t="shared" si="78"/>
        <v>A</v>
      </c>
      <c r="B1306" s="47" t="s">
        <v>267</v>
      </c>
      <c r="C1306" s="48" t="s">
        <v>10</v>
      </c>
      <c r="D1306" s="49">
        <v>10137.645</v>
      </c>
      <c r="E1306" s="49">
        <v>10354.113859999999</v>
      </c>
      <c r="F1306" s="40">
        <f t="shared" si="79"/>
        <v>1.0213529730030988</v>
      </c>
    </row>
    <row r="1307" spans="1:6" x14ac:dyDescent="0.25">
      <c r="A1307" s="32" t="str">
        <f t="shared" si="78"/>
        <v>A</v>
      </c>
      <c r="B1307" s="50" t="s">
        <v>267</v>
      </c>
      <c r="C1307" s="51" t="s">
        <v>11</v>
      </c>
      <c r="D1307" s="52">
        <v>3891.0120000000002</v>
      </c>
      <c r="E1307" s="52">
        <v>3887.7426700000005</v>
      </c>
      <c r="F1307" s="43">
        <f t="shared" si="79"/>
        <v>0.99915977385831767</v>
      </c>
    </row>
    <row r="1308" spans="1:6" x14ac:dyDescent="0.25">
      <c r="A1308" s="32" t="str">
        <f t="shared" si="78"/>
        <v>A</v>
      </c>
      <c r="B1308" s="50" t="s">
        <v>267</v>
      </c>
      <c r="C1308" s="51" t="s">
        <v>12</v>
      </c>
      <c r="D1308" s="52">
        <v>6028.4359999999997</v>
      </c>
      <c r="E1308" s="52">
        <v>6261.8726099999994</v>
      </c>
      <c r="F1308" s="43">
        <f t="shared" si="79"/>
        <v>1.0387225824409514</v>
      </c>
    </row>
    <row r="1309" spans="1:6" x14ac:dyDescent="0.25">
      <c r="A1309" s="32" t="str">
        <f t="shared" si="78"/>
        <v>A</v>
      </c>
      <c r="B1309" s="50" t="s">
        <v>267</v>
      </c>
      <c r="C1309" s="51" t="s">
        <v>2</v>
      </c>
      <c r="D1309" s="52">
        <v>72.75</v>
      </c>
      <c r="E1309" s="52">
        <v>72.743409999999997</v>
      </c>
      <c r="F1309" s="43">
        <f t="shared" si="79"/>
        <v>0.9999094158075601</v>
      </c>
    </row>
    <row r="1310" spans="1:6" x14ac:dyDescent="0.25">
      <c r="A1310" s="32" t="str">
        <f t="shared" si="78"/>
        <v>A</v>
      </c>
      <c r="B1310" s="50" t="s">
        <v>267</v>
      </c>
      <c r="C1310" s="51" t="s">
        <v>15</v>
      </c>
      <c r="D1310" s="52">
        <v>123.76300000000001</v>
      </c>
      <c r="E1310" s="52">
        <v>112.3155</v>
      </c>
      <c r="F1310" s="43">
        <f t="shared" si="79"/>
        <v>0.9075046661764824</v>
      </c>
    </row>
    <row r="1311" spans="1:6" x14ac:dyDescent="0.25">
      <c r="A1311" s="32" t="str">
        <f t="shared" si="78"/>
        <v>A</v>
      </c>
      <c r="B1311" s="50" t="s">
        <v>267</v>
      </c>
      <c r="C1311" s="51" t="s">
        <v>16</v>
      </c>
      <c r="D1311" s="52">
        <v>21.684000000000001</v>
      </c>
      <c r="E1311" s="52">
        <v>19.43967</v>
      </c>
      <c r="F1311" s="43">
        <f t="shared" si="79"/>
        <v>0.89649833978970661</v>
      </c>
    </row>
    <row r="1312" spans="1:6" x14ac:dyDescent="0.25">
      <c r="A1312" s="32" t="str">
        <f t="shared" si="78"/>
        <v>A</v>
      </c>
      <c r="B1312" s="47" t="s">
        <v>267</v>
      </c>
      <c r="C1312" s="48" t="s">
        <v>17</v>
      </c>
      <c r="D1312" s="49">
        <v>144.625</v>
      </c>
      <c r="E1312" s="49">
        <v>144.55914000000001</v>
      </c>
      <c r="F1312" s="40">
        <f t="shared" si="79"/>
        <v>0.99954461538461548</v>
      </c>
    </row>
    <row r="1313" spans="1:6" ht="15.75" thickBot="1" x14ac:dyDescent="0.3">
      <c r="A1313" s="32" t="str">
        <f t="shared" ref="A1313:A1340" si="80">IF(OR(D1313&lt;&gt;0,E1313&lt;&gt;0,),"A","B")</f>
        <v>A</v>
      </c>
      <c r="B1313" s="44" t="s">
        <v>1638</v>
      </c>
      <c r="C1313" s="45" t="s">
        <v>1639</v>
      </c>
      <c r="D1313" s="46">
        <v>395954.29399999999</v>
      </c>
      <c r="E1313" s="46">
        <v>395752.77613999997</v>
      </c>
      <c r="F1313" s="36">
        <f t="shared" ref="F1313:F1340" si="81">E1313/D1313</f>
        <v>0.99949105777345093</v>
      </c>
    </row>
    <row r="1314" spans="1:6" ht="15.75" thickTop="1" x14ac:dyDescent="0.25">
      <c r="A1314" s="32" t="str">
        <f t="shared" si="80"/>
        <v>A</v>
      </c>
      <c r="B1314" s="47" t="s">
        <v>267</v>
      </c>
      <c r="C1314" s="48" t="s">
        <v>10</v>
      </c>
      <c r="D1314" s="49">
        <v>372423.53100000002</v>
      </c>
      <c r="E1314" s="49">
        <v>372222.01347999997</v>
      </c>
      <c r="F1314" s="40">
        <f t="shared" si="81"/>
        <v>0.9994589022893936</v>
      </c>
    </row>
    <row r="1315" spans="1:6" x14ac:dyDescent="0.25">
      <c r="A1315" s="32" t="str">
        <f t="shared" si="80"/>
        <v>A</v>
      </c>
      <c r="B1315" s="50" t="s">
        <v>267</v>
      </c>
      <c r="C1315" s="51" t="s">
        <v>11</v>
      </c>
      <c r="D1315" s="52">
        <v>705.81</v>
      </c>
      <c r="E1315" s="52">
        <v>705.56740000000002</v>
      </c>
      <c r="F1315" s="43">
        <f t="shared" si="81"/>
        <v>0.99965628143551388</v>
      </c>
    </row>
    <row r="1316" spans="1:6" x14ac:dyDescent="0.25">
      <c r="A1316" s="32" t="str">
        <f t="shared" si="80"/>
        <v>A</v>
      </c>
      <c r="B1316" s="50" t="s">
        <v>267</v>
      </c>
      <c r="C1316" s="51" t="s">
        <v>12</v>
      </c>
      <c r="D1316" s="52">
        <v>18148.736000000001</v>
      </c>
      <c r="E1316" s="52">
        <v>18047.146130000001</v>
      </c>
      <c r="F1316" s="43">
        <f t="shared" si="81"/>
        <v>0.99440237215418203</v>
      </c>
    </row>
    <row r="1317" spans="1:6" x14ac:dyDescent="0.25">
      <c r="A1317" s="32" t="str">
        <f t="shared" si="80"/>
        <v>A</v>
      </c>
      <c r="B1317" s="50" t="s">
        <v>267</v>
      </c>
      <c r="C1317" s="51" t="s">
        <v>14</v>
      </c>
      <c r="D1317" s="52">
        <v>8017.134</v>
      </c>
      <c r="E1317" s="52">
        <v>8016.4825200000005</v>
      </c>
      <c r="F1317" s="43">
        <f t="shared" si="81"/>
        <v>0.99991873904065975</v>
      </c>
    </row>
    <row r="1318" spans="1:6" x14ac:dyDescent="0.25">
      <c r="A1318" s="32" t="str">
        <f t="shared" si="80"/>
        <v>A</v>
      </c>
      <c r="B1318" s="50" t="s">
        <v>267</v>
      </c>
      <c r="C1318" s="51" t="s">
        <v>2</v>
      </c>
      <c r="D1318" s="52">
        <v>13472.025</v>
      </c>
      <c r="E1318" s="52">
        <v>13481.994909999999</v>
      </c>
      <c r="F1318" s="43">
        <f t="shared" si="81"/>
        <v>1.0007400453903552</v>
      </c>
    </row>
    <row r="1319" spans="1:6" x14ac:dyDescent="0.25">
      <c r="A1319" s="32" t="str">
        <f t="shared" si="80"/>
        <v>A</v>
      </c>
      <c r="B1319" s="50" t="s">
        <v>267</v>
      </c>
      <c r="C1319" s="51" t="s">
        <v>15</v>
      </c>
      <c r="D1319" s="52">
        <v>1515.4</v>
      </c>
      <c r="E1319" s="52">
        <v>1507.8375899999999</v>
      </c>
      <c r="F1319" s="43">
        <f t="shared" si="81"/>
        <v>0.99500962782103719</v>
      </c>
    </row>
    <row r="1320" spans="1:6" x14ac:dyDescent="0.25">
      <c r="A1320" s="32" t="str">
        <f t="shared" si="80"/>
        <v>A</v>
      </c>
      <c r="B1320" s="50" t="s">
        <v>267</v>
      </c>
      <c r="C1320" s="51" t="s">
        <v>16</v>
      </c>
      <c r="D1320" s="52">
        <v>330564.42599999998</v>
      </c>
      <c r="E1320" s="52">
        <v>330462.98493000004</v>
      </c>
      <c r="F1320" s="43">
        <f t="shared" si="81"/>
        <v>0.99969312768700669</v>
      </c>
    </row>
    <row r="1321" spans="1:6" x14ac:dyDescent="0.25">
      <c r="A1321" s="32" t="str">
        <f t="shared" si="80"/>
        <v>A</v>
      </c>
      <c r="B1321" s="47" t="s">
        <v>267</v>
      </c>
      <c r="C1321" s="48" t="s">
        <v>17</v>
      </c>
      <c r="D1321" s="49">
        <v>23530.762999999999</v>
      </c>
      <c r="E1321" s="49">
        <v>23530.76266</v>
      </c>
      <c r="F1321" s="40">
        <f t="shared" si="81"/>
        <v>0.99999998555082981</v>
      </c>
    </row>
    <row r="1322" spans="1:6" ht="15.75" thickBot="1" x14ac:dyDescent="0.3">
      <c r="A1322" s="32" t="str">
        <f t="shared" si="80"/>
        <v>A</v>
      </c>
      <c r="B1322" s="44" t="s">
        <v>1640</v>
      </c>
      <c r="C1322" s="45" t="s">
        <v>1641</v>
      </c>
      <c r="D1322" s="46">
        <v>300589.8</v>
      </c>
      <c r="E1322" s="46">
        <v>300530.69120999996</v>
      </c>
      <c r="F1322" s="36">
        <f t="shared" si="81"/>
        <v>0.99980335729954894</v>
      </c>
    </row>
    <row r="1323" spans="1:6" ht="15.75" thickTop="1" x14ac:dyDescent="0.25">
      <c r="A1323" s="32" t="str">
        <f t="shared" si="80"/>
        <v>A</v>
      </c>
      <c r="B1323" s="47" t="s">
        <v>267</v>
      </c>
      <c r="C1323" s="48" t="s">
        <v>10</v>
      </c>
      <c r="D1323" s="49">
        <v>300589.8</v>
      </c>
      <c r="E1323" s="49">
        <v>300530.69120999996</v>
      </c>
      <c r="F1323" s="40">
        <f t="shared" si="81"/>
        <v>0.99980335729954894</v>
      </c>
    </row>
    <row r="1324" spans="1:6" x14ac:dyDescent="0.25">
      <c r="A1324" s="32" t="str">
        <f t="shared" si="80"/>
        <v>A</v>
      </c>
      <c r="B1324" s="50" t="s">
        <v>267</v>
      </c>
      <c r="C1324" s="51" t="s">
        <v>14</v>
      </c>
      <c r="D1324" s="52">
        <v>7700</v>
      </c>
      <c r="E1324" s="52">
        <v>7700</v>
      </c>
      <c r="F1324" s="43">
        <f t="shared" si="81"/>
        <v>1</v>
      </c>
    </row>
    <row r="1325" spans="1:6" x14ac:dyDescent="0.25">
      <c r="A1325" s="32" t="str">
        <f t="shared" si="80"/>
        <v>A</v>
      </c>
      <c r="B1325" s="50" t="s">
        <v>267</v>
      </c>
      <c r="C1325" s="51" t="s">
        <v>16</v>
      </c>
      <c r="D1325" s="52">
        <v>292889.8</v>
      </c>
      <c r="E1325" s="52">
        <v>292830.69120999996</v>
      </c>
      <c r="F1325" s="43">
        <f t="shared" si="81"/>
        <v>0.99979818761185935</v>
      </c>
    </row>
    <row r="1326" spans="1:6" ht="30.75" thickBot="1" x14ac:dyDescent="0.3">
      <c r="A1326" s="32" t="str">
        <f t="shared" si="80"/>
        <v>A</v>
      </c>
      <c r="B1326" s="44" t="s">
        <v>1642</v>
      </c>
      <c r="C1326" s="45" t="s">
        <v>1643</v>
      </c>
      <c r="D1326" s="46">
        <v>3020.41</v>
      </c>
      <c r="E1326" s="46">
        <v>3009.7393099999995</v>
      </c>
      <c r="F1326" s="36">
        <f t="shared" si="81"/>
        <v>0.99646713856728053</v>
      </c>
    </row>
    <row r="1327" spans="1:6" ht="15.75" thickTop="1" x14ac:dyDescent="0.25">
      <c r="A1327" s="32" t="str">
        <f t="shared" si="80"/>
        <v>A</v>
      </c>
      <c r="B1327" s="47" t="s">
        <v>267</v>
      </c>
      <c r="C1327" s="48" t="s">
        <v>10</v>
      </c>
      <c r="D1327" s="49">
        <v>3020.41</v>
      </c>
      <c r="E1327" s="49">
        <v>3009.7393099999995</v>
      </c>
      <c r="F1327" s="40">
        <f t="shared" si="81"/>
        <v>0.99646713856728053</v>
      </c>
    </row>
    <row r="1328" spans="1:6" x14ac:dyDescent="0.25">
      <c r="A1328" s="32" t="str">
        <f t="shared" si="80"/>
        <v>A</v>
      </c>
      <c r="B1328" s="50" t="s">
        <v>267</v>
      </c>
      <c r="C1328" s="51" t="s">
        <v>11</v>
      </c>
      <c r="D1328" s="52">
        <v>181.41</v>
      </c>
      <c r="E1328" s="52">
        <v>181.40932999999998</v>
      </c>
      <c r="F1328" s="43">
        <f t="shared" si="81"/>
        <v>0.99999630670856066</v>
      </c>
    </row>
    <row r="1329" spans="1:6" x14ac:dyDescent="0.25">
      <c r="A1329" s="32" t="str">
        <f t="shared" si="80"/>
        <v>A</v>
      </c>
      <c r="B1329" s="50" t="s">
        <v>267</v>
      </c>
      <c r="C1329" s="51" t="s">
        <v>12</v>
      </c>
      <c r="D1329" s="52">
        <v>2836</v>
      </c>
      <c r="E1329" s="52">
        <v>2815.4594999999995</v>
      </c>
      <c r="F1329" s="43">
        <f t="shared" si="81"/>
        <v>0.99275722849083192</v>
      </c>
    </row>
    <row r="1330" spans="1:6" x14ac:dyDescent="0.25">
      <c r="A1330" s="32" t="str">
        <f t="shared" si="80"/>
        <v>A</v>
      </c>
      <c r="B1330" s="50" t="s">
        <v>267</v>
      </c>
      <c r="C1330" s="51" t="s">
        <v>2</v>
      </c>
      <c r="D1330" s="52">
        <v>0</v>
      </c>
      <c r="E1330" s="52">
        <v>9.9700000000000006</v>
      </c>
      <c r="F1330" s="43" t="e">
        <f t="shared" si="81"/>
        <v>#DIV/0!</v>
      </c>
    </row>
    <row r="1331" spans="1:6" x14ac:dyDescent="0.25">
      <c r="A1331" s="32" t="str">
        <f t="shared" si="80"/>
        <v>A</v>
      </c>
      <c r="B1331" s="50" t="s">
        <v>267</v>
      </c>
      <c r="C1331" s="51" t="s">
        <v>16</v>
      </c>
      <c r="D1331" s="52">
        <v>3</v>
      </c>
      <c r="E1331" s="52">
        <v>2.9004799999999999</v>
      </c>
      <c r="F1331" s="43">
        <f t="shared" si="81"/>
        <v>0.96682666666666661</v>
      </c>
    </row>
    <row r="1332" spans="1:6" ht="30.75" thickBot="1" x14ac:dyDescent="0.3">
      <c r="A1332" s="32" t="str">
        <f t="shared" si="80"/>
        <v>A</v>
      </c>
      <c r="B1332" s="44" t="s">
        <v>1648</v>
      </c>
      <c r="C1332" s="45" t="s">
        <v>1649</v>
      </c>
      <c r="D1332" s="46">
        <v>7766.9979999999996</v>
      </c>
      <c r="E1332" s="46">
        <v>7665.3021599999993</v>
      </c>
      <c r="F1332" s="36">
        <f t="shared" si="81"/>
        <v>0.9869066735951264</v>
      </c>
    </row>
    <row r="1333" spans="1:6" ht="15.75" thickTop="1" x14ac:dyDescent="0.25">
      <c r="A1333" s="32" t="str">
        <f t="shared" si="80"/>
        <v>A</v>
      </c>
      <c r="B1333" s="47" t="s">
        <v>267</v>
      </c>
      <c r="C1333" s="48" t="s">
        <v>10</v>
      </c>
      <c r="D1333" s="49">
        <v>7766.9979999999996</v>
      </c>
      <c r="E1333" s="49">
        <v>7665.3021599999993</v>
      </c>
      <c r="F1333" s="40">
        <f t="shared" si="81"/>
        <v>0.9869066735951264</v>
      </c>
    </row>
    <row r="1334" spans="1:6" x14ac:dyDescent="0.25">
      <c r="A1334" s="32" t="str">
        <f t="shared" si="80"/>
        <v>A</v>
      </c>
      <c r="B1334" s="50" t="s">
        <v>267</v>
      </c>
      <c r="C1334" s="51" t="s">
        <v>11</v>
      </c>
      <c r="D1334" s="52">
        <v>524.4</v>
      </c>
      <c r="E1334" s="52">
        <v>524.15806999999995</v>
      </c>
      <c r="F1334" s="43">
        <f t="shared" si="81"/>
        <v>0.99953865369946604</v>
      </c>
    </row>
    <row r="1335" spans="1:6" x14ac:dyDescent="0.25">
      <c r="A1335" s="32" t="str">
        <f t="shared" si="80"/>
        <v>A</v>
      </c>
      <c r="B1335" s="50" t="s">
        <v>267</v>
      </c>
      <c r="C1335" s="51" t="s">
        <v>12</v>
      </c>
      <c r="D1335" s="52">
        <v>6740.22</v>
      </c>
      <c r="E1335" s="52">
        <v>6681.0127599999996</v>
      </c>
      <c r="F1335" s="43">
        <f t="shared" si="81"/>
        <v>0.99121582975036415</v>
      </c>
    </row>
    <row r="1336" spans="1:6" x14ac:dyDescent="0.25">
      <c r="A1336" s="32" t="str">
        <f t="shared" si="80"/>
        <v>A</v>
      </c>
      <c r="B1336" s="50" t="s">
        <v>267</v>
      </c>
      <c r="C1336" s="51" t="s">
        <v>15</v>
      </c>
      <c r="D1336" s="52">
        <v>304</v>
      </c>
      <c r="E1336" s="52">
        <v>303.84558999999996</v>
      </c>
      <c r="F1336" s="43">
        <f t="shared" si="81"/>
        <v>0.99949207236842097</v>
      </c>
    </row>
    <row r="1337" spans="1:6" x14ac:dyDescent="0.25">
      <c r="A1337" s="32" t="str">
        <f t="shared" si="80"/>
        <v>A</v>
      </c>
      <c r="B1337" s="50" t="s">
        <v>267</v>
      </c>
      <c r="C1337" s="51" t="s">
        <v>16</v>
      </c>
      <c r="D1337" s="52">
        <v>198.37799999999999</v>
      </c>
      <c r="E1337" s="52">
        <v>156.28574</v>
      </c>
      <c r="F1337" s="43">
        <f t="shared" si="81"/>
        <v>0.78781790319491085</v>
      </c>
    </row>
    <row r="1338" spans="1:6" ht="15.75" thickBot="1" x14ac:dyDescent="0.3">
      <c r="A1338" s="32" t="str">
        <f t="shared" si="80"/>
        <v>A</v>
      </c>
      <c r="B1338" s="44" t="s">
        <v>1653</v>
      </c>
      <c r="C1338" s="45" t="s">
        <v>1654</v>
      </c>
      <c r="D1338" s="46">
        <v>382.01799999999997</v>
      </c>
      <c r="E1338" s="46">
        <v>382.0172</v>
      </c>
      <c r="F1338" s="36">
        <f t="shared" si="81"/>
        <v>0.99999790585783921</v>
      </c>
    </row>
    <row r="1339" spans="1:6" ht="15.75" thickTop="1" x14ac:dyDescent="0.25">
      <c r="A1339" s="32" t="str">
        <f t="shared" si="80"/>
        <v>A</v>
      </c>
      <c r="B1339" s="47" t="s">
        <v>267</v>
      </c>
      <c r="C1339" s="48" t="s">
        <v>10</v>
      </c>
      <c r="D1339" s="49">
        <v>382.01799999999997</v>
      </c>
      <c r="E1339" s="49">
        <v>382.0172</v>
      </c>
      <c r="F1339" s="40">
        <f t="shared" si="81"/>
        <v>0.99999790585783921</v>
      </c>
    </row>
    <row r="1340" spans="1:6" x14ac:dyDescent="0.25">
      <c r="A1340" s="32" t="str">
        <f t="shared" si="80"/>
        <v>A</v>
      </c>
      <c r="B1340" s="50" t="s">
        <v>267</v>
      </c>
      <c r="C1340" s="51" t="s">
        <v>12</v>
      </c>
      <c r="D1340" s="52">
        <v>382.01799999999997</v>
      </c>
      <c r="E1340" s="52">
        <v>382.0172</v>
      </c>
      <c r="F1340" s="43">
        <f t="shared" si="81"/>
        <v>0.99999790585783921</v>
      </c>
    </row>
    <row r="1341" spans="1:6" ht="45.75" thickBot="1" x14ac:dyDescent="0.3">
      <c r="A1341" s="32" t="str">
        <f t="shared" ref="A1341:A1370" si="82">IF(OR(D1341&lt;&gt;0,E1341&lt;&gt;0,),"A","B")</f>
        <v>A</v>
      </c>
      <c r="B1341" s="44" t="s">
        <v>1659</v>
      </c>
      <c r="C1341" s="45" t="s">
        <v>1660</v>
      </c>
      <c r="D1341" s="46">
        <v>70</v>
      </c>
      <c r="E1341" s="46">
        <v>69.981979999999993</v>
      </c>
      <c r="F1341" s="36">
        <f t="shared" ref="F1341:F1370" si="83">E1341/D1341</f>
        <v>0.99974257142857137</v>
      </c>
    </row>
    <row r="1342" spans="1:6" ht="15.75" thickTop="1" x14ac:dyDescent="0.25">
      <c r="A1342" s="32" t="str">
        <f t="shared" si="82"/>
        <v>A</v>
      </c>
      <c r="B1342" s="47" t="s">
        <v>267</v>
      </c>
      <c r="C1342" s="48" t="s">
        <v>10</v>
      </c>
      <c r="D1342" s="49">
        <v>70</v>
      </c>
      <c r="E1342" s="49">
        <v>69.981979999999993</v>
      </c>
      <c r="F1342" s="40">
        <f t="shared" si="83"/>
        <v>0.99974257142857137</v>
      </c>
    </row>
    <row r="1343" spans="1:6" x14ac:dyDescent="0.25">
      <c r="A1343" s="32" t="str">
        <f t="shared" si="82"/>
        <v>A</v>
      </c>
      <c r="B1343" s="50" t="s">
        <v>267</v>
      </c>
      <c r="C1343" s="51" t="s">
        <v>14</v>
      </c>
      <c r="D1343" s="52">
        <v>70</v>
      </c>
      <c r="E1343" s="52">
        <v>69.981979999999993</v>
      </c>
      <c r="F1343" s="43">
        <f t="shared" si="83"/>
        <v>0.99974257142857137</v>
      </c>
    </row>
    <row r="1344" spans="1:6" ht="30.75" thickBot="1" x14ac:dyDescent="0.3">
      <c r="A1344" s="32" t="str">
        <f t="shared" si="82"/>
        <v>A</v>
      </c>
      <c r="B1344" s="44" t="s">
        <v>1663</v>
      </c>
      <c r="C1344" s="45" t="s">
        <v>1664</v>
      </c>
      <c r="D1344" s="46">
        <v>762.33</v>
      </c>
      <c r="E1344" s="46">
        <v>758.59622999999999</v>
      </c>
      <c r="F1344" s="36">
        <f t="shared" si="83"/>
        <v>0.9951021604816811</v>
      </c>
    </row>
    <row r="1345" spans="1:6" ht="15.75" thickTop="1" x14ac:dyDescent="0.25">
      <c r="A1345" s="32" t="str">
        <f t="shared" si="82"/>
        <v>A</v>
      </c>
      <c r="B1345" s="47" t="s">
        <v>267</v>
      </c>
      <c r="C1345" s="48" t="s">
        <v>10</v>
      </c>
      <c r="D1345" s="49">
        <v>762.33</v>
      </c>
      <c r="E1345" s="49">
        <v>758.59622999999999</v>
      </c>
      <c r="F1345" s="40">
        <f t="shared" si="83"/>
        <v>0.9951021604816811</v>
      </c>
    </row>
    <row r="1346" spans="1:6" x14ac:dyDescent="0.25">
      <c r="A1346" s="32" t="str">
        <f t="shared" si="82"/>
        <v>A</v>
      </c>
      <c r="B1346" s="50" t="s">
        <v>267</v>
      </c>
      <c r="C1346" s="51" t="s">
        <v>12</v>
      </c>
      <c r="D1346" s="52">
        <v>762.33</v>
      </c>
      <c r="E1346" s="52">
        <v>758.59622999999999</v>
      </c>
      <c r="F1346" s="43">
        <f t="shared" si="83"/>
        <v>0.9951021604816811</v>
      </c>
    </row>
    <row r="1347" spans="1:6" ht="45.75" thickBot="1" x14ac:dyDescent="0.3">
      <c r="A1347" s="32" t="str">
        <f t="shared" si="82"/>
        <v>A</v>
      </c>
      <c r="B1347" s="44" t="s">
        <v>1667</v>
      </c>
      <c r="C1347" s="45" t="s">
        <v>1668</v>
      </c>
      <c r="D1347" s="46">
        <v>1211.4000000000001</v>
      </c>
      <c r="E1347" s="46">
        <v>1203.992</v>
      </c>
      <c r="F1347" s="36">
        <f t="shared" si="83"/>
        <v>0.9938847614330526</v>
      </c>
    </row>
    <row r="1348" spans="1:6" ht="15.75" thickTop="1" x14ac:dyDescent="0.25">
      <c r="A1348" s="32" t="str">
        <f t="shared" si="82"/>
        <v>A</v>
      </c>
      <c r="B1348" s="47" t="s">
        <v>267</v>
      </c>
      <c r="C1348" s="48" t="s">
        <v>10</v>
      </c>
      <c r="D1348" s="49">
        <v>1211.4000000000001</v>
      </c>
      <c r="E1348" s="49">
        <v>1203.992</v>
      </c>
      <c r="F1348" s="40">
        <f t="shared" si="83"/>
        <v>0.9938847614330526</v>
      </c>
    </row>
    <row r="1349" spans="1:6" x14ac:dyDescent="0.25">
      <c r="A1349" s="32" t="str">
        <f t="shared" si="82"/>
        <v>A</v>
      </c>
      <c r="B1349" s="50" t="s">
        <v>267</v>
      </c>
      <c r="C1349" s="51" t="s">
        <v>15</v>
      </c>
      <c r="D1349" s="52">
        <v>1211.4000000000001</v>
      </c>
      <c r="E1349" s="52">
        <v>1203.992</v>
      </c>
      <c r="F1349" s="43">
        <f t="shared" si="83"/>
        <v>0.9938847614330526</v>
      </c>
    </row>
    <row r="1350" spans="1:6" ht="30.75" thickBot="1" x14ac:dyDescent="0.3">
      <c r="A1350" s="32" t="str">
        <f t="shared" si="82"/>
        <v>A</v>
      </c>
      <c r="B1350" s="44" t="s">
        <v>1669</v>
      </c>
      <c r="C1350" s="45" t="s">
        <v>1670</v>
      </c>
      <c r="D1350" s="46">
        <v>84.78</v>
      </c>
      <c r="E1350" s="46">
        <v>84.150809999999993</v>
      </c>
      <c r="F1350" s="36">
        <f t="shared" si="83"/>
        <v>0.99257855626326952</v>
      </c>
    </row>
    <row r="1351" spans="1:6" ht="15.75" thickTop="1" x14ac:dyDescent="0.25">
      <c r="A1351" s="32" t="str">
        <f t="shared" si="82"/>
        <v>A</v>
      </c>
      <c r="B1351" s="47" t="s">
        <v>267</v>
      </c>
      <c r="C1351" s="48" t="s">
        <v>10</v>
      </c>
      <c r="D1351" s="49">
        <v>84.78</v>
      </c>
      <c r="E1351" s="49">
        <v>84.150809999999993</v>
      </c>
      <c r="F1351" s="40">
        <f t="shared" si="83"/>
        <v>0.99257855626326952</v>
      </c>
    </row>
    <row r="1352" spans="1:6" x14ac:dyDescent="0.25">
      <c r="A1352" s="32" t="str">
        <f t="shared" si="82"/>
        <v>A</v>
      </c>
      <c r="B1352" s="50" t="s">
        <v>267</v>
      </c>
      <c r="C1352" s="51" t="s">
        <v>12</v>
      </c>
      <c r="D1352" s="52">
        <v>33</v>
      </c>
      <c r="E1352" s="52">
        <v>33</v>
      </c>
      <c r="F1352" s="43">
        <f t="shared" si="83"/>
        <v>1</v>
      </c>
    </row>
    <row r="1353" spans="1:6" x14ac:dyDescent="0.25">
      <c r="A1353" s="32" t="str">
        <f t="shared" si="82"/>
        <v>A</v>
      </c>
      <c r="B1353" s="50" t="s">
        <v>267</v>
      </c>
      <c r="C1353" s="51" t="s">
        <v>14</v>
      </c>
      <c r="D1353" s="52">
        <v>51.78</v>
      </c>
      <c r="E1353" s="52">
        <v>51.15081</v>
      </c>
      <c r="F1353" s="43">
        <f t="shared" si="83"/>
        <v>0.98784878331402082</v>
      </c>
    </row>
    <row r="1354" spans="1:6" ht="30.75" thickBot="1" x14ac:dyDescent="0.3">
      <c r="A1354" s="32" t="str">
        <f t="shared" si="82"/>
        <v>A</v>
      </c>
      <c r="B1354" s="44" t="s">
        <v>1675</v>
      </c>
      <c r="C1354" s="45" t="s">
        <v>1676</v>
      </c>
      <c r="D1354" s="46">
        <v>1143</v>
      </c>
      <c r="E1354" s="46">
        <v>1127.8925699999998</v>
      </c>
      <c r="F1354" s="36">
        <f t="shared" si="83"/>
        <v>0.98678265091863493</v>
      </c>
    </row>
    <row r="1355" spans="1:6" ht="15.75" thickTop="1" x14ac:dyDescent="0.25">
      <c r="A1355" s="32" t="str">
        <f t="shared" si="82"/>
        <v>A</v>
      </c>
      <c r="B1355" s="47" t="s">
        <v>267</v>
      </c>
      <c r="C1355" s="48" t="s">
        <v>10</v>
      </c>
      <c r="D1355" s="49">
        <v>1143</v>
      </c>
      <c r="E1355" s="49">
        <v>1127.8925699999998</v>
      </c>
      <c r="F1355" s="40">
        <f t="shared" si="83"/>
        <v>0.98678265091863493</v>
      </c>
    </row>
    <row r="1356" spans="1:6" x14ac:dyDescent="0.25">
      <c r="A1356" s="32" t="str">
        <f t="shared" si="82"/>
        <v>A</v>
      </c>
      <c r="B1356" s="50" t="s">
        <v>267</v>
      </c>
      <c r="C1356" s="51" t="s">
        <v>12</v>
      </c>
      <c r="D1356" s="52">
        <v>1143</v>
      </c>
      <c r="E1356" s="52">
        <v>1127.8925699999998</v>
      </c>
      <c r="F1356" s="43">
        <f t="shared" si="83"/>
        <v>0.98678265091863493</v>
      </c>
    </row>
    <row r="1357" spans="1:6" ht="30.75" thickBot="1" x14ac:dyDescent="0.3">
      <c r="A1357" s="32" t="str">
        <f t="shared" si="82"/>
        <v>A</v>
      </c>
      <c r="B1357" s="44" t="s">
        <v>1681</v>
      </c>
      <c r="C1357" s="45" t="s">
        <v>1682</v>
      </c>
      <c r="D1357" s="46">
        <v>17474.509999999998</v>
      </c>
      <c r="E1357" s="46">
        <v>17474.348990000002</v>
      </c>
      <c r="F1357" s="36">
        <f t="shared" si="83"/>
        <v>0.99999078600773372</v>
      </c>
    </row>
    <row r="1358" spans="1:6" ht="15.75" thickTop="1" x14ac:dyDescent="0.25">
      <c r="A1358" s="32" t="str">
        <f t="shared" si="82"/>
        <v>A</v>
      </c>
      <c r="B1358" s="47" t="s">
        <v>267</v>
      </c>
      <c r="C1358" s="48" t="s">
        <v>10</v>
      </c>
      <c r="D1358" s="49">
        <v>17474.509999999998</v>
      </c>
      <c r="E1358" s="49">
        <v>17474.348990000002</v>
      </c>
      <c r="F1358" s="40">
        <f t="shared" si="83"/>
        <v>0.99999078600773372</v>
      </c>
    </row>
    <row r="1359" spans="1:6" x14ac:dyDescent="0.25">
      <c r="A1359" s="32" t="str">
        <f t="shared" si="82"/>
        <v>A</v>
      </c>
      <c r="B1359" s="50" t="s">
        <v>267</v>
      </c>
      <c r="C1359" s="51" t="s">
        <v>12</v>
      </c>
      <c r="D1359" s="52">
        <v>5071.3599999999997</v>
      </c>
      <c r="E1359" s="52">
        <v>5071.1989999999996</v>
      </c>
      <c r="F1359" s="43">
        <f t="shared" si="83"/>
        <v>0.99996825309187276</v>
      </c>
    </row>
    <row r="1360" spans="1:6" x14ac:dyDescent="0.25">
      <c r="A1360" s="32" t="str">
        <f t="shared" si="82"/>
        <v>A</v>
      </c>
      <c r="B1360" s="50" t="s">
        <v>267</v>
      </c>
      <c r="C1360" s="51" t="s">
        <v>14</v>
      </c>
      <c r="D1360" s="52">
        <v>3.15</v>
      </c>
      <c r="E1360" s="52">
        <v>3.15</v>
      </c>
      <c r="F1360" s="43">
        <f t="shared" si="83"/>
        <v>1</v>
      </c>
    </row>
    <row r="1361" spans="1:6" x14ac:dyDescent="0.25">
      <c r="A1361" s="32" t="str">
        <f t="shared" si="82"/>
        <v>A</v>
      </c>
      <c r="B1361" s="50" t="s">
        <v>267</v>
      </c>
      <c r="C1361" s="51" t="s">
        <v>2</v>
      </c>
      <c r="D1361" s="52">
        <v>12400</v>
      </c>
      <c r="E1361" s="52">
        <v>12399.99999</v>
      </c>
      <c r="F1361" s="43">
        <f t="shared" si="83"/>
        <v>0.99999999919354843</v>
      </c>
    </row>
    <row r="1362" spans="1:6" ht="15.75" thickBot="1" x14ac:dyDescent="0.3">
      <c r="A1362" s="32" t="str">
        <f t="shared" si="82"/>
        <v>A</v>
      </c>
      <c r="B1362" s="44" t="s">
        <v>1685</v>
      </c>
      <c r="C1362" s="45" t="s">
        <v>1686</v>
      </c>
      <c r="D1362" s="46">
        <v>36884.832999999999</v>
      </c>
      <c r="E1362" s="46">
        <v>36884.8292</v>
      </c>
      <c r="F1362" s="36">
        <f t="shared" si="83"/>
        <v>0.9999998969766245</v>
      </c>
    </row>
    <row r="1363" spans="1:6" ht="15.75" thickTop="1" x14ac:dyDescent="0.25">
      <c r="A1363" s="32" t="str">
        <f t="shared" si="82"/>
        <v>A</v>
      </c>
      <c r="B1363" s="47" t="s">
        <v>267</v>
      </c>
      <c r="C1363" s="48" t="s">
        <v>10</v>
      </c>
      <c r="D1363" s="49">
        <v>36884.832999999999</v>
      </c>
      <c r="E1363" s="49">
        <v>36884.8292</v>
      </c>
      <c r="F1363" s="40">
        <f t="shared" si="83"/>
        <v>0.9999998969766245</v>
      </c>
    </row>
    <row r="1364" spans="1:6" x14ac:dyDescent="0.25">
      <c r="A1364" s="32" t="str">
        <f t="shared" si="82"/>
        <v>A</v>
      </c>
      <c r="B1364" s="50" t="s">
        <v>267</v>
      </c>
      <c r="C1364" s="51" t="s">
        <v>16</v>
      </c>
      <c r="D1364" s="52">
        <v>36884.832999999999</v>
      </c>
      <c r="E1364" s="52">
        <v>36884.8292</v>
      </c>
      <c r="F1364" s="43">
        <f t="shared" si="83"/>
        <v>0.9999998969766245</v>
      </c>
    </row>
    <row r="1365" spans="1:6" ht="15.75" thickBot="1" x14ac:dyDescent="0.3">
      <c r="A1365" s="32" t="str">
        <f t="shared" si="82"/>
        <v>A</v>
      </c>
      <c r="B1365" s="44" t="s">
        <v>1687</v>
      </c>
      <c r="C1365" s="45" t="s">
        <v>1688</v>
      </c>
      <c r="D1365" s="46">
        <v>1932.3320000000001</v>
      </c>
      <c r="E1365" s="46">
        <v>1931.7209499999999</v>
      </c>
      <c r="F1365" s="36">
        <f t="shared" si="83"/>
        <v>0.99968377587288304</v>
      </c>
    </row>
    <row r="1366" spans="1:6" ht="15.75" thickTop="1" x14ac:dyDescent="0.25">
      <c r="A1366" s="32" t="str">
        <f t="shared" si="82"/>
        <v>A</v>
      </c>
      <c r="B1366" s="47" t="s">
        <v>267</v>
      </c>
      <c r="C1366" s="48" t="s">
        <v>10</v>
      </c>
      <c r="D1366" s="49">
        <v>1932.3320000000001</v>
      </c>
      <c r="E1366" s="49">
        <v>1931.7209499999999</v>
      </c>
      <c r="F1366" s="40">
        <f t="shared" si="83"/>
        <v>0.99968377587288304</v>
      </c>
    </row>
    <row r="1367" spans="1:6" x14ac:dyDescent="0.25">
      <c r="A1367" s="32" t="str">
        <f t="shared" si="82"/>
        <v>A</v>
      </c>
      <c r="B1367" s="50" t="s">
        <v>267</v>
      </c>
      <c r="C1367" s="51" t="s">
        <v>12</v>
      </c>
      <c r="D1367" s="52">
        <v>79.688000000000002</v>
      </c>
      <c r="E1367" s="52">
        <v>79.218000000000004</v>
      </c>
      <c r="F1367" s="43">
        <f t="shared" si="83"/>
        <v>0.99410199779138642</v>
      </c>
    </row>
    <row r="1368" spans="1:6" x14ac:dyDescent="0.25">
      <c r="A1368" s="32" t="str">
        <f t="shared" si="82"/>
        <v>A</v>
      </c>
      <c r="B1368" s="50" t="s">
        <v>267</v>
      </c>
      <c r="C1368" s="51" t="s">
        <v>14</v>
      </c>
      <c r="D1368" s="52">
        <v>192.20400000000001</v>
      </c>
      <c r="E1368" s="52">
        <v>192.19973000000002</v>
      </c>
      <c r="F1368" s="43">
        <f t="shared" si="83"/>
        <v>0.99997778402114423</v>
      </c>
    </row>
    <row r="1369" spans="1:6" x14ac:dyDescent="0.25">
      <c r="A1369" s="32" t="str">
        <f t="shared" si="82"/>
        <v>A</v>
      </c>
      <c r="B1369" s="50" t="s">
        <v>267</v>
      </c>
      <c r="C1369" s="51" t="s">
        <v>2</v>
      </c>
      <c r="D1369" s="52">
        <v>1072.0250000000001</v>
      </c>
      <c r="E1369" s="52">
        <v>1072.0249199999998</v>
      </c>
      <c r="F1369" s="43">
        <f t="shared" si="83"/>
        <v>0.99999992537487437</v>
      </c>
    </row>
    <row r="1370" spans="1:6" x14ac:dyDescent="0.25">
      <c r="A1370" s="32" t="str">
        <f t="shared" si="82"/>
        <v>A</v>
      </c>
      <c r="B1370" s="50" t="s">
        <v>267</v>
      </c>
      <c r="C1370" s="51" t="s">
        <v>16</v>
      </c>
      <c r="D1370" s="52">
        <v>588.41499999999996</v>
      </c>
      <c r="E1370" s="52">
        <v>588.27830000000006</v>
      </c>
      <c r="F1370" s="43">
        <f t="shared" si="83"/>
        <v>0.9997676809734628</v>
      </c>
    </row>
    <row r="1371" spans="1:6" ht="45.75" thickBot="1" x14ac:dyDescent="0.3">
      <c r="A1371" s="32" t="str">
        <f t="shared" ref="A1371:A1394" si="84">IF(OR(D1371&lt;&gt;0,E1371&lt;&gt;0,),"A","B")</f>
        <v>A</v>
      </c>
      <c r="B1371" s="44" t="s">
        <v>1693</v>
      </c>
      <c r="C1371" s="45" t="s">
        <v>1694</v>
      </c>
      <c r="D1371" s="46">
        <v>24518.483</v>
      </c>
      <c r="E1371" s="46">
        <v>24518.034500000002</v>
      </c>
      <c r="F1371" s="36">
        <f t="shared" ref="F1371:F1394" si="85">E1371/D1371</f>
        <v>0.99998170767742856</v>
      </c>
    </row>
    <row r="1372" spans="1:6" ht="15.75" thickTop="1" x14ac:dyDescent="0.25">
      <c r="A1372" s="32" t="str">
        <f t="shared" si="84"/>
        <v>A</v>
      </c>
      <c r="B1372" s="47" t="s">
        <v>267</v>
      </c>
      <c r="C1372" s="48" t="s">
        <v>10</v>
      </c>
      <c r="D1372" s="49">
        <v>987.72</v>
      </c>
      <c r="E1372" s="49">
        <v>987.27184</v>
      </c>
      <c r="F1372" s="40">
        <f t="shared" si="85"/>
        <v>0.9995462681731665</v>
      </c>
    </row>
    <row r="1373" spans="1:6" x14ac:dyDescent="0.25">
      <c r="A1373" s="32" t="str">
        <f t="shared" si="84"/>
        <v>A</v>
      </c>
      <c r="B1373" s="50" t="s">
        <v>267</v>
      </c>
      <c r="C1373" s="51" t="s">
        <v>12</v>
      </c>
      <c r="D1373" s="52">
        <v>987.72</v>
      </c>
      <c r="E1373" s="52">
        <v>987.27184</v>
      </c>
      <c r="F1373" s="43">
        <f t="shared" si="85"/>
        <v>0.9995462681731665</v>
      </c>
    </row>
    <row r="1374" spans="1:6" x14ac:dyDescent="0.25">
      <c r="A1374" s="32" t="str">
        <f t="shared" si="84"/>
        <v>A</v>
      </c>
      <c r="B1374" s="47" t="s">
        <v>267</v>
      </c>
      <c r="C1374" s="48" t="s">
        <v>17</v>
      </c>
      <c r="D1374" s="49">
        <v>23530.762999999999</v>
      </c>
      <c r="E1374" s="49">
        <v>23530.76266</v>
      </c>
      <c r="F1374" s="40">
        <f t="shared" si="85"/>
        <v>0.99999998555082981</v>
      </c>
    </row>
    <row r="1375" spans="1:6" ht="15.75" thickBot="1" x14ac:dyDescent="0.3">
      <c r="A1375" s="32" t="str">
        <f t="shared" si="84"/>
        <v>A</v>
      </c>
      <c r="B1375" s="44" t="s">
        <v>1699</v>
      </c>
      <c r="C1375" s="45" t="s">
        <v>1700</v>
      </c>
      <c r="D1375" s="46">
        <v>113.4</v>
      </c>
      <c r="E1375" s="46">
        <v>111.47902999999999</v>
      </c>
      <c r="F1375" s="36">
        <f t="shared" si="85"/>
        <v>0.98306022927689585</v>
      </c>
    </row>
    <row r="1376" spans="1:6" ht="15.75" thickTop="1" x14ac:dyDescent="0.25">
      <c r="A1376" s="32" t="str">
        <f t="shared" si="84"/>
        <v>A</v>
      </c>
      <c r="B1376" s="47" t="s">
        <v>267</v>
      </c>
      <c r="C1376" s="48" t="s">
        <v>10</v>
      </c>
      <c r="D1376" s="49">
        <v>113.4</v>
      </c>
      <c r="E1376" s="49">
        <v>111.47902999999999</v>
      </c>
      <c r="F1376" s="40">
        <f t="shared" si="85"/>
        <v>0.98306022927689585</v>
      </c>
    </row>
    <row r="1377" spans="1:6" x14ac:dyDescent="0.25">
      <c r="A1377" s="32" t="str">
        <f t="shared" si="84"/>
        <v>A</v>
      </c>
      <c r="B1377" s="50" t="s">
        <v>267</v>
      </c>
      <c r="C1377" s="51" t="s">
        <v>12</v>
      </c>
      <c r="D1377" s="52">
        <v>113.4</v>
      </c>
      <c r="E1377" s="52">
        <v>111.47902999999999</v>
      </c>
      <c r="F1377" s="43">
        <f t="shared" si="85"/>
        <v>0.98306022927689585</v>
      </c>
    </row>
    <row r="1378" spans="1:6" ht="15.75" thickBot="1" x14ac:dyDescent="0.3">
      <c r="A1378" s="32" t="str">
        <f t="shared" si="84"/>
        <v>A</v>
      </c>
      <c r="B1378" s="44" t="s">
        <v>1705</v>
      </c>
      <c r="C1378" s="45" t="s">
        <v>1706</v>
      </c>
      <c r="D1378" s="46">
        <v>33909.086000000003</v>
      </c>
      <c r="E1378" s="46">
        <v>34165.15986</v>
      </c>
      <c r="F1378" s="36">
        <f t="shared" si="85"/>
        <v>1.0075517771254583</v>
      </c>
    </row>
    <row r="1379" spans="1:6" ht="15.75" thickTop="1" x14ac:dyDescent="0.25">
      <c r="A1379" s="32" t="str">
        <f t="shared" si="84"/>
        <v>A</v>
      </c>
      <c r="B1379" s="47" t="s">
        <v>267</v>
      </c>
      <c r="C1379" s="48" t="s">
        <v>10</v>
      </c>
      <c r="D1379" s="49">
        <v>33870.286</v>
      </c>
      <c r="E1379" s="49">
        <v>34064.893520000005</v>
      </c>
      <c r="F1379" s="40">
        <f t="shared" si="85"/>
        <v>1.0057456709990582</v>
      </c>
    </row>
    <row r="1380" spans="1:6" x14ac:dyDescent="0.25">
      <c r="A1380" s="32" t="str">
        <f t="shared" si="84"/>
        <v>A</v>
      </c>
      <c r="B1380" s="50" t="s">
        <v>267</v>
      </c>
      <c r="C1380" s="51" t="s">
        <v>11</v>
      </c>
      <c r="D1380" s="52">
        <v>441.5</v>
      </c>
      <c r="E1380" s="52">
        <v>450.69907000000001</v>
      </c>
      <c r="F1380" s="43">
        <f t="shared" si="85"/>
        <v>1.0208359456398641</v>
      </c>
    </row>
    <row r="1381" spans="1:6" x14ac:dyDescent="0.25">
      <c r="A1381" s="32" t="str">
        <f t="shared" si="84"/>
        <v>A</v>
      </c>
      <c r="B1381" s="50" t="s">
        <v>267</v>
      </c>
      <c r="C1381" s="51" t="s">
        <v>12</v>
      </c>
      <c r="D1381" s="52">
        <v>1370.4</v>
      </c>
      <c r="E1381" s="52">
        <v>1630.3466600000002</v>
      </c>
      <c r="F1381" s="43">
        <f t="shared" si="85"/>
        <v>1.1896867046117923</v>
      </c>
    </row>
    <row r="1382" spans="1:6" x14ac:dyDescent="0.25">
      <c r="A1382" s="32" t="str">
        <f t="shared" si="84"/>
        <v>A</v>
      </c>
      <c r="B1382" s="50" t="s">
        <v>267</v>
      </c>
      <c r="C1382" s="51" t="s">
        <v>14</v>
      </c>
      <c r="D1382" s="52">
        <v>5803.8050000000003</v>
      </c>
      <c r="E1382" s="52">
        <v>5733.3408899999995</v>
      </c>
      <c r="F1382" s="43">
        <f t="shared" si="85"/>
        <v>0.98785898044472531</v>
      </c>
    </row>
    <row r="1383" spans="1:6" x14ac:dyDescent="0.25">
      <c r="A1383" s="32" t="str">
        <f t="shared" si="84"/>
        <v>A</v>
      </c>
      <c r="B1383" s="50" t="s">
        <v>267</v>
      </c>
      <c r="C1383" s="51" t="s">
        <v>2</v>
      </c>
      <c r="D1383" s="52">
        <v>12.061</v>
      </c>
      <c r="E1383" s="52">
        <v>12.06246</v>
      </c>
      <c r="F1383" s="43">
        <f t="shared" si="85"/>
        <v>1.0001210513224443</v>
      </c>
    </row>
    <row r="1384" spans="1:6" x14ac:dyDescent="0.25">
      <c r="A1384" s="32" t="str">
        <f t="shared" si="84"/>
        <v>A</v>
      </c>
      <c r="B1384" s="50" t="s">
        <v>267</v>
      </c>
      <c r="C1384" s="51" t="s">
        <v>15</v>
      </c>
      <c r="D1384" s="52">
        <v>33.200000000000003</v>
      </c>
      <c r="E1384" s="52">
        <v>31.540610000000001</v>
      </c>
      <c r="F1384" s="43">
        <f t="shared" si="85"/>
        <v>0.95001837349397589</v>
      </c>
    </row>
    <row r="1385" spans="1:6" x14ac:dyDescent="0.25">
      <c r="A1385" s="32" t="str">
        <f t="shared" si="84"/>
        <v>A</v>
      </c>
      <c r="B1385" s="50" t="s">
        <v>267</v>
      </c>
      <c r="C1385" s="51" t="s">
        <v>16</v>
      </c>
      <c r="D1385" s="52">
        <v>26209.32</v>
      </c>
      <c r="E1385" s="52">
        <v>26206.903830000007</v>
      </c>
      <c r="F1385" s="43">
        <f t="shared" si="85"/>
        <v>0.99990781256438577</v>
      </c>
    </row>
    <row r="1386" spans="1:6" x14ac:dyDescent="0.25">
      <c r="A1386" s="32" t="str">
        <f t="shared" si="84"/>
        <v>A</v>
      </c>
      <c r="B1386" s="47" t="s">
        <v>267</v>
      </c>
      <c r="C1386" s="48" t="s">
        <v>17</v>
      </c>
      <c r="D1386" s="49">
        <v>38.799999999999997</v>
      </c>
      <c r="E1386" s="49">
        <v>100.26634</v>
      </c>
      <c r="F1386" s="40">
        <f t="shared" si="85"/>
        <v>2.5841840206185567</v>
      </c>
    </row>
    <row r="1387" spans="1:6" ht="30.75" thickBot="1" x14ac:dyDescent="0.3">
      <c r="A1387" s="32" t="str">
        <f t="shared" si="84"/>
        <v>A</v>
      </c>
      <c r="B1387" s="44" t="s">
        <v>1707</v>
      </c>
      <c r="C1387" s="45" t="s">
        <v>1708</v>
      </c>
      <c r="D1387" s="46">
        <v>31667.424999999999</v>
      </c>
      <c r="E1387" s="46">
        <v>31918.758880000001</v>
      </c>
      <c r="F1387" s="36">
        <f t="shared" si="85"/>
        <v>1.0079366693060772</v>
      </c>
    </row>
    <row r="1388" spans="1:6" ht="15.75" thickTop="1" x14ac:dyDescent="0.25">
      <c r="A1388" s="32" t="str">
        <f t="shared" si="84"/>
        <v>A</v>
      </c>
      <c r="B1388" s="47" t="s">
        <v>267</v>
      </c>
      <c r="C1388" s="48" t="s">
        <v>10</v>
      </c>
      <c r="D1388" s="49">
        <v>31666.625</v>
      </c>
      <c r="E1388" s="49">
        <v>31856.472540000002</v>
      </c>
      <c r="F1388" s="40">
        <f t="shared" si="85"/>
        <v>1.0059951933620965</v>
      </c>
    </row>
    <row r="1389" spans="1:6" x14ac:dyDescent="0.25">
      <c r="A1389" s="32" t="str">
        <f t="shared" si="84"/>
        <v>A</v>
      </c>
      <c r="B1389" s="50" t="s">
        <v>267</v>
      </c>
      <c r="C1389" s="51" t="s">
        <v>11</v>
      </c>
      <c r="D1389" s="52">
        <v>0</v>
      </c>
      <c r="E1389" s="52">
        <v>11.799020000000001</v>
      </c>
      <c r="F1389" s="43" t="e">
        <f t="shared" si="85"/>
        <v>#DIV/0!</v>
      </c>
    </row>
    <row r="1390" spans="1:6" x14ac:dyDescent="0.25">
      <c r="A1390" s="32" t="str">
        <f t="shared" si="84"/>
        <v>A</v>
      </c>
      <c r="B1390" s="50" t="s">
        <v>267</v>
      </c>
      <c r="C1390" s="51" t="s">
        <v>12</v>
      </c>
      <c r="D1390" s="52">
        <v>0</v>
      </c>
      <c r="E1390" s="52">
        <v>218.02912000000001</v>
      </c>
      <c r="F1390" s="43" t="e">
        <f t="shared" si="85"/>
        <v>#DIV/0!</v>
      </c>
    </row>
    <row r="1391" spans="1:6" x14ac:dyDescent="0.25">
      <c r="A1391" s="32" t="str">
        <f t="shared" si="84"/>
        <v>A</v>
      </c>
      <c r="B1391" s="50" t="s">
        <v>267</v>
      </c>
      <c r="C1391" s="51" t="s">
        <v>14</v>
      </c>
      <c r="D1391" s="52">
        <v>5458.8050000000003</v>
      </c>
      <c r="E1391" s="52">
        <v>5420.3144699999993</v>
      </c>
      <c r="F1391" s="43">
        <f t="shared" si="85"/>
        <v>0.99294890914769796</v>
      </c>
    </row>
    <row r="1392" spans="1:6" x14ac:dyDescent="0.25">
      <c r="A1392" s="32" t="str">
        <f t="shared" si="84"/>
        <v>A</v>
      </c>
      <c r="B1392" s="50" t="s">
        <v>267</v>
      </c>
      <c r="C1392" s="51" t="s">
        <v>2</v>
      </c>
      <c r="D1392" s="52">
        <v>0</v>
      </c>
      <c r="E1392" s="52">
        <v>0.5403</v>
      </c>
      <c r="F1392" s="43" t="e">
        <f t="shared" si="85"/>
        <v>#DIV/0!</v>
      </c>
    </row>
    <row r="1393" spans="1:6" x14ac:dyDescent="0.25">
      <c r="A1393" s="32" t="str">
        <f t="shared" si="84"/>
        <v>A</v>
      </c>
      <c r="B1393" s="50" t="s">
        <v>267</v>
      </c>
      <c r="C1393" s="51" t="s">
        <v>16</v>
      </c>
      <c r="D1393" s="52">
        <v>26207.82</v>
      </c>
      <c r="E1393" s="52">
        <v>26205.789630000003</v>
      </c>
      <c r="F1393" s="43">
        <f t="shared" si="85"/>
        <v>0.99992252808512894</v>
      </c>
    </row>
    <row r="1394" spans="1:6" x14ac:dyDescent="0.25">
      <c r="A1394" s="32" t="str">
        <f t="shared" si="84"/>
        <v>A</v>
      </c>
      <c r="B1394" s="47" t="s">
        <v>267</v>
      </c>
      <c r="C1394" s="48" t="s">
        <v>17</v>
      </c>
      <c r="D1394" s="49">
        <v>0.8</v>
      </c>
      <c r="E1394" s="49">
        <v>62.286339999999996</v>
      </c>
      <c r="F1394" s="40">
        <f t="shared" si="85"/>
        <v>77.857924999999994</v>
      </c>
    </row>
    <row r="1395" spans="1:6" ht="15.75" thickBot="1" x14ac:dyDescent="0.3">
      <c r="A1395" s="32" t="str">
        <f t="shared" ref="A1395:A1414" si="86">IF(OR(D1395&lt;&gt;0,E1395&lt;&gt;0,),"A","B")</f>
        <v>A</v>
      </c>
      <c r="B1395" s="44" t="s">
        <v>1764</v>
      </c>
      <c r="C1395" s="45" t="s">
        <v>1765</v>
      </c>
      <c r="D1395" s="46">
        <v>1208.1610000000001</v>
      </c>
      <c r="E1395" s="46">
        <v>1242.80026</v>
      </c>
      <c r="F1395" s="36">
        <f t="shared" ref="F1395:F1414" si="87">E1395/D1395</f>
        <v>1.0286710628798645</v>
      </c>
    </row>
    <row r="1396" spans="1:6" ht="15.75" thickTop="1" x14ac:dyDescent="0.25">
      <c r="A1396" s="32" t="str">
        <f t="shared" si="86"/>
        <v>A</v>
      </c>
      <c r="B1396" s="47" t="s">
        <v>267</v>
      </c>
      <c r="C1396" s="48" t="s">
        <v>10</v>
      </c>
      <c r="D1396" s="49">
        <v>1190.1610000000001</v>
      </c>
      <c r="E1396" s="49">
        <v>1224.80026</v>
      </c>
      <c r="F1396" s="40">
        <f t="shared" si="87"/>
        <v>1.0291046841561771</v>
      </c>
    </row>
    <row r="1397" spans="1:6" x14ac:dyDescent="0.25">
      <c r="A1397" s="32" t="str">
        <f t="shared" si="86"/>
        <v>A</v>
      </c>
      <c r="B1397" s="50" t="s">
        <v>267</v>
      </c>
      <c r="C1397" s="51" t="s">
        <v>11</v>
      </c>
      <c r="D1397" s="52">
        <v>391.5</v>
      </c>
      <c r="E1397" s="52">
        <v>391.01175000000001</v>
      </c>
      <c r="F1397" s="43">
        <f t="shared" si="87"/>
        <v>0.9987528735632184</v>
      </c>
    </row>
    <row r="1398" spans="1:6" x14ac:dyDescent="0.25">
      <c r="A1398" s="32" t="str">
        <f t="shared" si="86"/>
        <v>A</v>
      </c>
      <c r="B1398" s="50" t="s">
        <v>267</v>
      </c>
      <c r="C1398" s="51" t="s">
        <v>12</v>
      </c>
      <c r="D1398" s="52">
        <v>420.4</v>
      </c>
      <c r="E1398" s="52">
        <v>489.27345000000008</v>
      </c>
      <c r="F1398" s="43">
        <f t="shared" si="87"/>
        <v>1.1638283777354903</v>
      </c>
    </row>
    <row r="1399" spans="1:6" x14ac:dyDescent="0.25">
      <c r="A1399" s="32" t="str">
        <f t="shared" si="86"/>
        <v>A</v>
      </c>
      <c r="B1399" s="50" t="s">
        <v>267</v>
      </c>
      <c r="C1399" s="51" t="s">
        <v>14</v>
      </c>
      <c r="D1399" s="52">
        <v>345</v>
      </c>
      <c r="E1399" s="52">
        <v>313.02641999999997</v>
      </c>
      <c r="F1399" s="43">
        <f t="shared" si="87"/>
        <v>0.907322956521739</v>
      </c>
    </row>
    <row r="1400" spans="1:6" x14ac:dyDescent="0.25">
      <c r="A1400" s="32" t="str">
        <f t="shared" si="86"/>
        <v>A</v>
      </c>
      <c r="B1400" s="50" t="s">
        <v>267</v>
      </c>
      <c r="C1400" s="51" t="s">
        <v>2</v>
      </c>
      <c r="D1400" s="52">
        <v>12.061</v>
      </c>
      <c r="E1400" s="52">
        <v>11.52216</v>
      </c>
      <c r="F1400" s="43">
        <f t="shared" si="87"/>
        <v>0.95532377083160591</v>
      </c>
    </row>
    <row r="1401" spans="1:6" x14ac:dyDescent="0.25">
      <c r="A1401" s="32" t="str">
        <f t="shared" si="86"/>
        <v>A</v>
      </c>
      <c r="B1401" s="50" t="s">
        <v>267</v>
      </c>
      <c r="C1401" s="51" t="s">
        <v>15</v>
      </c>
      <c r="D1401" s="52">
        <v>20.2</v>
      </c>
      <c r="E1401" s="52">
        <v>19.308880000000002</v>
      </c>
      <c r="F1401" s="43">
        <f t="shared" si="87"/>
        <v>0.95588514851485162</v>
      </c>
    </row>
    <row r="1402" spans="1:6" x14ac:dyDescent="0.25">
      <c r="A1402" s="32" t="str">
        <f t="shared" si="86"/>
        <v>A</v>
      </c>
      <c r="B1402" s="50" t="s">
        <v>267</v>
      </c>
      <c r="C1402" s="51" t="s">
        <v>16</v>
      </c>
      <c r="D1402" s="52">
        <v>1</v>
      </c>
      <c r="E1402" s="52">
        <v>0.65760000000000007</v>
      </c>
      <c r="F1402" s="43">
        <f t="shared" si="87"/>
        <v>0.65760000000000007</v>
      </c>
    </row>
    <row r="1403" spans="1:6" x14ac:dyDescent="0.25">
      <c r="A1403" s="32" t="str">
        <f t="shared" si="86"/>
        <v>A</v>
      </c>
      <c r="B1403" s="47" t="s">
        <v>267</v>
      </c>
      <c r="C1403" s="48" t="s">
        <v>17</v>
      </c>
      <c r="D1403" s="49">
        <v>18</v>
      </c>
      <c r="E1403" s="49">
        <v>18</v>
      </c>
      <c r="F1403" s="40">
        <f t="shared" si="87"/>
        <v>1</v>
      </c>
    </row>
    <row r="1404" spans="1:6" ht="30.75" thickBot="1" x14ac:dyDescent="0.3">
      <c r="A1404" s="32" t="str">
        <f t="shared" si="86"/>
        <v>A</v>
      </c>
      <c r="B1404" s="44" t="s">
        <v>1769</v>
      </c>
      <c r="C1404" s="45" t="s">
        <v>1770</v>
      </c>
      <c r="D1404" s="46">
        <v>1033.5</v>
      </c>
      <c r="E1404" s="46">
        <v>1003.60072</v>
      </c>
      <c r="F1404" s="36">
        <f t="shared" si="87"/>
        <v>0.97106987905176589</v>
      </c>
    </row>
    <row r="1405" spans="1:6" ht="15.75" thickTop="1" x14ac:dyDescent="0.25">
      <c r="A1405" s="32" t="str">
        <f t="shared" si="86"/>
        <v>A</v>
      </c>
      <c r="B1405" s="47" t="s">
        <v>267</v>
      </c>
      <c r="C1405" s="48" t="s">
        <v>10</v>
      </c>
      <c r="D1405" s="49">
        <v>1013.5</v>
      </c>
      <c r="E1405" s="49">
        <v>983.62072000000001</v>
      </c>
      <c r="F1405" s="40">
        <f t="shared" si="87"/>
        <v>0.97051871731623085</v>
      </c>
    </row>
    <row r="1406" spans="1:6" x14ac:dyDescent="0.25">
      <c r="A1406" s="32" t="str">
        <f t="shared" si="86"/>
        <v>A</v>
      </c>
      <c r="B1406" s="50" t="s">
        <v>267</v>
      </c>
      <c r="C1406" s="51" t="s">
        <v>11</v>
      </c>
      <c r="D1406" s="52">
        <v>50</v>
      </c>
      <c r="E1406" s="52">
        <v>47.888300000000001</v>
      </c>
      <c r="F1406" s="43">
        <f t="shared" si="87"/>
        <v>0.95776600000000001</v>
      </c>
    </row>
    <row r="1407" spans="1:6" x14ac:dyDescent="0.25">
      <c r="A1407" s="32" t="str">
        <f t="shared" si="86"/>
        <v>A</v>
      </c>
      <c r="B1407" s="50" t="s">
        <v>267</v>
      </c>
      <c r="C1407" s="51" t="s">
        <v>12</v>
      </c>
      <c r="D1407" s="52">
        <v>950</v>
      </c>
      <c r="E1407" s="52">
        <v>923.04408999999998</v>
      </c>
      <c r="F1407" s="43">
        <f t="shared" si="87"/>
        <v>0.97162535789473681</v>
      </c>
    </row>
    <row r="1408" spans="1:6" x14ac:dyDescent="0.25">
      <c r="A1408" s="32" t="str">
        <f t="shared" si="86"/>
        <v>A</v>
      </c>
      <c r="B1408" s="50" t="s">
        <v>267</v>
      </c>
      <c r="C1408" s="51" t="s">
        <v>15</v>
      </c>
      <c r="D1408" s="52">
        <v>13</v>
      </c>
      <c r="E1408" s="52">
        <v>12.231729999999999</v>
      </c>
      <c r="F1408" s="43">
        <f t="shared" si="87"/>
        <v>0.94090230769230765</v>
      </c>
    </row>
    <row r="1409" spans="1:6" x14ac:dyDescent="0.25">
      <c r="A1409" s="32" t="str">
        <f t="shared" si="86"/>
        <v>A</v>
      </c>
      <c r="B1409" s="50" t="s">
        <v>267</v>
      </c>
      <c r="C1409" s="51" t="s">
        <v>16</v>
      </c>
      <c r="D1409" s="52">
        <v>0.5</v>
      </c>
      <c r="E1409" s="52">
        <v>0.45660000000000001</v>
      </c>
      <c r="F1409" s="43">
        <f t="shared" si="87"/>
        <v>0.91320000000000001</v>
      </c>
    </row>
    <row r="1410" spans="1:6" x14ac:dyDescent="0.25">
      <c r="A1410" s="32" t="str">
        <f t="shared" si="86"/>
        <v>A</v>
      </c>
      <c r="B1410" s="47" t="s">
        <v>267</v>
      </c>
      <c r="C1410" s="48" t="s">
        <v>17</v>
      </c>
      <c r="D1410" s="49">
        <v>20</v>
      </c>
      <c r="E1410" s="49">
        <v>19.98</v>
      </c>
      <c r="F1410" s="40">
        <f t="shared" si="87"/>
        <v>0.999</v>
      </c>
    </row>
    <row r="1411" spans="1:6" ht="15.75" thickBot="1" x14ac:dyDescent="0.3">
      <c r="A1411" s="32" t="str">
        <f t="shared" si="86"/>
        <v>A</v>
      </c>
      <c r="B1411" s="44" t="s">
        <v>1771</v>
      </c>
      <c r="C1411" s="45" t="s">
        <v>1772</v>
      </c>
      <c r="D1411" s="46">
        <v>33842.267</v>
      </c>
      <c r="E1411" s="46">
        <v>35767.405340000005</v>
      </c>
      <c r="F1411" s="36">
        <f t="shared" si="87"/>
        <v>1.0568856199852097</v>
      </c>
    </row>
    <row r="1412" spans="1:6" ht="15.75" thickTop="1" x14ac:dyDescent="0.25">
      <c r="A1412" s="32" t="str">
        <f t="shared" si="86"/>
        <v>A</v>
      </c>
      <c r="B1412" s="47" t="s">
        <v>267</v>
      </c>
      <c r="C1412" s="48" t="s">
        <v>10</v>
      </c>
      <c r="D1412" s="49">
        <v>33754.866999999998</v>
      </c>
      <c r="E1412" s="49">
        <v>35583.745940000008</v>
      </c>
      <c r="F1412" s="40">
        <f t="shared" si="87"/>
        <v>1.0541811923003581</v>
      </c>
    </row>
    <row r="1413" spans="1:6" x14ac:dyDescent="0.25">
      <c r="A1413" s="32" t="str">
        <f t="shared" si="86"/>
        <v>A</v>
      </c>
      <c r="B1413" s="50" t="s">
        <v>267</v>
      </c>
      <c r="C1413" s="51" t="s">
        <v>11</v>
      </c>
      <c r="D1413" s="52">
        <v>1605.1</v>
      </c>
      <c r="E1413" s="52">
        <v>1604.18841</v>
      </c>
      <c r="F1413" s="43">
        <f t="shared" si="87"/>
        <v>0.9994320665379105</v>
      </c>
    </row>
    <row r="1414" spans="1:6" x14ac:dyDescent="0.25">
      <c r="A1414" s="32" t="str">
        <f t="shared" si="86"/>
        <v>A</v>
      </c>
      <c r="B1414" s="50" t="s">
        <v>267</v>
      </c>
      <c r="C1414" s="51" t="s">
        <v>12</v>
      </c>
      <c r="D1414" s="52">
        <v>1432.865</v>
      </c>
      <c r="E1414" s="52">
        <v>1512.89276</v>
      </c>
      <c r="F1414" s="43">
        <f t="shared" si="87"/>
        <v>1.0558515701060462</v>
      </c>
    </row>
    <row r="1415" spans="1:6" x14ac:dyDescent="0.25">
      <c r="A1415" s="32" t="str">
        <f t="shared" ref="A1415:A1430" si="88">IF(OR(D1415&lt;&gt;0,E1415&lt;&gt;0,),"A","B")</f>
        <v>A</v>
      </c>
      <c r="B1415" s="50" t="s">
        <v>267</v>
      </c>
      <c r="C1415" s="51" t="s">
        <v>14</v>
      </c>
      <c r="D1415" s="52">
        <v>1569.9780000000001</v>
      </c>
      <c r="E1415" s="52">
        <v>2729.4003700000003</v>
      </c>
      <c r="F1415" s="43">
        <f t="shared" ref="F1415:F1430" si="89">E1415/D1415</f>
        <v>1.7384959343379336</v>
      </c>
    </row>
    <row r="1416" spans="1:6" x14ac:dyDescent="0.25">
      <c r="A1416" s="32" t="str">
        <f t="shared" si="88"/>
        <v>A</v>
      </c>
      <c r="B1416" s="50" t="s">
        <v>267</v>
      </c>
      <c r="C1416" s="51" t="s">
        <v>2</v>
      </c>
      <c r="D1416" s="52">
        <v>1187.3520000000001</v>
      </c>
      <c r="E1416" s="52">
        <v>1375.5898500000001</v>
      </c>
      <c r="F1416" s="43">
        <f t="shared" si="89"/>
        <v>1.158535842782932</v>
      </c>
    </row>
    <row r="1417" spans="1:6" x14ac:dyDescent="0.25">
      <c r="A1417" s="32" t="str">
        <f t="shared" si="88"/>
        <v>A</v>
      </c>
      <c r="B1417" s="50" t="s">
        <v>267</v>
      </c>
      <c r="C1417" s="51" t="s">
        <v>15</v>
      </c>
      <c r="D1417" s="52">
        <v>2.39</v>
      </c>
      <c r="E1417" s="52">
        <v>2.38917</v>
      </c>
      <c r="F1417" s="43">
        <f t="shared" si="89"/>
        <v>0.99965271966527192</v>
      </c>
    </row>
    <row r="1418" spans="1:6" x14ac:dyDescent="0.25">
      <c r="A1418" s="32" t="str">
        <f t="shared" si="88"/>
        <v>A</v>
      </c>
      <c r="B1418" s="50" t="s">
        <v>267</v>
      </c>
      <c r="C1418" s="51" t="s">
        <v>16</v>
      </c>
      <c r="D1418" s="52">
        <v>27957.182000000001</v>
      </c>
      <c r="E1418" s="52">
        <v>28359.285379999998</v>
      </c>
      <c r="F1418" s="43">
        <f t="shared" si="89"/>
        <v>1.0143828294282304</v>
      </c>
    </row>
    <row r="1419" spans="1:6" x14ac:dyDescent="0.25">
      <c r="A1419" s="32" t="str">
        <f t="shared" si="88"/>
        <v>A</v>
      </c>
      <c r="B1419" s="47" t="s">
        <v>267</v>
      </c>
      <c r="C1419" s="48" t="s">
        <v>17</v>
      </c>
      <c r="D1419" s="49">
        <v>87.4</v>
      </c>
      <c r="E1419" s="49">
        <v>183.65940000000001</v>
      </c>
      <c r="F1419" s="40">
        <f t="shared" si="89"/>
        <v>2.1013661327231121</v>
      </c>
    </row>
    <row r="1420" spans="1:6" ht="15.75" thickBot="1" x14ac:dyDescent="0.3">
      <c r="A1420" s="32" t="str">
        <f t="shared" si="88"/>
        <v>A</v>
      </c>
      <c r="B1420" s="44" t="s">
        <v>1773</v>
      </c>
      <c r="C1420" s="45" t="s">
        <v>1774</v>
      </c>
      <c r="D1420" s="46">
        <v>2444.3000000000002</v>
      </c>
      <c r="E1420" s="46">
        <v>2444.1078700000003</v>
      </c>
      <c r="F1420" s="36">
        <f t="shared" si="89"/>
        <v>0.99992139671889702</v>
      </c>
    </row>
    <row r="1421" spans="1:6" ht="15.75" thickTop="1" x14ac:dyDescent="0.25">
      <c r="A1421" s="32" t="str">
        <f t="shared" si="88"/>
        <v>A</v>
      </c>
      <c r="B1421" s="47" t="s">
        <v>267</v>
      </c>
      <c r="C1421" s="48" t="s">
        <v>10</v>
      </c>
      <c r="D1421" s="49">
        <v>2377.3000000000002</v>
      </c>
      <c r="E1421" s="49">
        <v>2377.1078700000003</v>
      </c>
      <c r="F1421" s="40">
        <f t="shared" si="89"/>
        <v>0.99991918142430491</v>
      </c>
    </row>
    <row r="1422" spans="1:6" x14ac:dyDescent="0.25">
      <c r="A1422" s="32" t="str">
        <f t="shared" si="88"/>
        <v>A</v>
      </c>
      <c r="B1422" s="50" t="s">
        <v>267</v>
      </c>
      <c r="C1422" s="51" t="s">
        <v>11</v>
      </c>
      <c r="D1422" s="52">
        <v>1506.9</v>
      </c>
      <c r="E1422" s="52">
        <v>1506.8441599999999</v>
      </c>
      <c r="F1422" s="43">
        <f t="shared" si="89"/>
        <v>0.99996294379189055</v>
      </c>
    </row>
    <row r="1423" spans="1:6" x14ac:dyDescent="0.25">
      <c r="A1423" s="32" t="str">
        <f t="shared" si="88"/>
        <v>A</v>
      </c>
      <c r="B1423" s="50" t="s">
        <v>267</v>
      </c>
      <c r="C1423" s="51" t="s">
        <v>12</v>
      </c>
      <c r="D1423" s="52">
        <v>865.3</v>
      </c>
      <c r="E1423" s="52">
        <v>865.25400000000002</v>
      </c>
      <c r="F1423" s="43">
        <f t="shared" si="89"/>
        <v>0.99994683924650418</v>
      </c>
    </row>
    <row r="1424" spans="1:6" x14ac:dyDescent="0.25">
      <c r="A1424" s="32" t="str">
        <f t="shared" si="88"/>
        <v>A</v>
      </c>
      <c r="B1424" s="50" t="s">
        <v>267</v>
      </c>
      <c r="C1424" s="51" t="s">
        <v>16</v>
      </c>
      <c r="D1424" s="52">
        <v>5.0999999999999996</v>
      </c>
      <c r="E1424" s="52">
        <v>5.0097100000000001</v>
      </c>
      <c r="F1424" s="43">
        <f t="shared" si="89"/>
        <v>0.98229607843137268</v>
      </c>
    </row>
    <row r="1425" spans="1:6" x14ac:dyDescent="0.25">
      <c r="A1425" s="32" t="str">
        <f t="shared" si="88"/>
        <v>A</v>
      </c>
      <c r="B1425" s="47" t="s">
        <v>267</v>
      </c>
      <c r="C1425" s="48" t="s">
        <v>17</v>
      </c>
      <c r="D1425" s="49">
        <v>67</v>
      </c>
      <c r="E1425" s="49">
        <v>67</v>
      </c>
      <c r="F1425" s="40">
        <f t="shared" si="89"/>
        <v>1</v>
      </c>
    </row>
    <row r="1426" spans="1:6" ht="30.75" thickBot="1" x14ac:dyDescent="0.3">
      <c r="A1426" s="32" t="str">
        <f t="shared" si="88"/>
        <v>A</v>
      </c>
      <c r="B1426" s="44" t="s">
        <v>1779</v>
      </c>
      <c r="C1426" s="45" t="s">
        <v>1780</v>
      </c>
      <c r="D1426" s="46">
        <v>28257.172999999999</v>
      </c>
      <c r="E1426" s="46">
        <v>28255.759559999999</v>
      </c>
      <c r="F1426" s="36">
        <f t="shared" si="89"/>
        <v>0.9999499794264628</v>
      </c>
    </row>
    <row r="1427" spans="1:6" ht="15.75" thickTop="1" x14ac:dyDescent="0.25">
      <c r="A1427" s="32" t="str">
        <f t="shared" si="88"/>
        <v>A</v>
      </c>
      <c r="B1427" s="47" t="s">
        <v>267</v>
      </c>
      <c r="C1427" s="48" t="s">
        <v>10</v>
      </c>
      <c r="D1427" s="49">
        <v>28257.172999999999</v>
      </c>
      <c r="E1427" s="49">
        <v>28255.759559999999</v>
      </c>
      <c r="F1427" s="40">
        <f t="shared" si="89"/>
        <v>0.9999499794264628</v>
      </c>
    </row>
    <row r="1428" spans="1:6" x14ac:dyDescent="0.25">
      <c r="A1428" s="32" t="str">
        <f t="shared" si="88"/>
        <v>A</v>
      </c>
      <c r="B1428" s="50" t="s">
        <v>267</v>
      </c>
      <c r="C1428" s="51" t="s">
        <v>12</v>
      </c>
      <c r="D1428" s="52">
        <v>270.39999999999998</v>
      </c>
      <c r="E1428" s="52">
        <v>270.07825000000003</v>
      </c>
      <c r="F1428" s="43">
        <f t="shared" si="89"/>
        <v>0.99881009615384631</v>
      </c>
    </row>
    <row r="1429" spans="1:6" x14ac:dyDescent="0.25">
      <c r="A1429" s="32" t="str">
        <f t="shared" si="88"/>
        <v>A</v>
      </c>
      <c r="B1429" s="50" t="s">
        <v>267</v>
      </c>
      <c r="C1429" s="51" t="s">
        <v>2</v>
      </c>
      <c r="D1429" s="52">
        <v>1177.752</v>
      </c>
      <c r="E1429" s="52">
        <v>1177.752</v>
      </c>
      <c r="F1429" s="43">
        <f t="shared" si="89"/>
        <v>1</v>
      </c>
    </row>
    <row r="1430" spans="1:6" x14ac:dyDescent="0.25">
      <c r="A1430" s="32" t="str">
        <f t="shared" si="88"/>
        <v>A</v>
      </c>
      <c r="B1430" s="50" t="s">
        <v>267</v>
      </c>
      <c r="C1430" s="51" t="s">
        <v>16</v>
      </c>
      <c r="D1430" s="52">
        <v>26809.021000000001</v>
      </c>
      <c r="E1430" s="52">
        <v>26807.92931</v>
      </c>
      <c r="F1430" s="43">
        <f t="shared" si="89"/>
        <v>0.99995927900537651</v>
      </c>
    </row>
    <row r="1431" spans="1:6" ht="15.75" thickBot="1" x14ac:dyDescent="0.3">
      <c r="A1431" s="32" t="str">
        <f t="shared" ref="A1431:A1449" si="90">IF(OR(D1431&lt;&gt;0,E1431&lt;&gt;0,),"A","B")</f>
        <v>A</v>
      </c>
      <c r="B1431" s="44" t="s">
        <v>1819</v>
      </c>
      <c r="C1431" s="45" t="s">
        <v>1820</v>
      </c>
      <c r="D1431" s="46">
        <v>58.1</v>
      </c>
      <c r="E1431" s="46">
        <v>58.098999999999997</v>
      </c>
      <c r="F1431" s="36">
        <f t="shared" ref="F1431:F1449" si="91">E1431/D1431</f>
        <v>0.99998278829604126</v>
      </c>
    </row>
    <row r="1432" spans="1:6" ht="15.75" thickTop="1" x14ac:dyDescent="0.25">
      <c r="A1432" s="32" t="str">
        <f t="shared" si="90"/>
        <v>A</v>
      </c>
      <c r="B1432" s="47" t="s">
        <v>267</v>
      </c>
      <c r="C1432" s="48" t="s">
        <v>10</v>
      </c>
      <c r="D1432" s="49">
        <v>58.1</v>
      </c>
      <c r="E1432" s="49">
        <v>58.098999999999997</v>
      </c>
      <c r="F1432" s="40">
        <f t="shared" si="91"/>
        <v>0.99998278829604126</v>
      </c>
    </row>
    <row r="1433" spans="1:6" x14ac:dyDescent="0.25">
      <c r="A1433" s="32" t="str">
        <f t="shared" si="90"/>
        <v>A</v>
      </c>
      <c r="B1433" s="50" t="s">
        <v>267</v>
      </c>
      <c r="C1433" s="51" t="s">
        <v>12</v>
      </c>
      <c r="D1433" s="52">
        <v>55.71</v>
      </c>
      <c r="E1433" s="52">
        <v>55.709830000000004</v>
      </c>
      <c r="F1433" s="43">
        <f t="shared" si="91"/>
        <v>0.99999694848321674</v>
      </c>
    </row>
    <row r="1434" spans="1:6" x14ac:dyDescent="0.25">
      <c r="A1434" s="32" t="str">
        <f t="shared" si="90"/>
        <v>A</v>
      </c>
      <c r="B1434" s="50" t="s">
        <v>267</v>
      </c>
      <c r="C1434" s="51" t="s">
        <v>15</v>
      </c>
      <c r="D1434" s="52">
        <v>2.39</v>
      </c>
      <c r="E1434" s="52">
        <v>2.38917</v>
      </c>
      <c r="F1434" s="43">
        <f t="shared" si="91"/>
        <v>0.99965271966527192</v>
      </c>
    </row>
    <row r="1435" spans="1:6" ht="15.75" thickBot="1" x14ac:dyDescent="0.3">
      <c r="A1435" s="32" t="str">
        <f t="shared" si="90"/>
        <v>A</v>
      </c>
      <c r="B1435" s="44" t="s">
        <v>1823</v>
      </c>
      <c r="C1435" s="45" t="s">
        <v>1824</v>
      </c>
      <c r="D1435" s="46">
        <v>475.12299999999999</v>
      </c>
      <c r="E1435" s="46">
        <v>469.10703000000001</v>
      </c>
      <c r="F1435" s="36">
        <f t="shared" si="91"/>
        <v>0.9873380787711814</v>
      </c>
    </row>
    <row r="1436" spans="1:6" ht="15.75" thickTop="1" x14ac:dyDescent="0.25">
      <c r="A1436" s="32" t="str">
        <f t="shared" si="90"/>
        <v>A</v>
      </c>
      <c r="B1436" s="47" t="s">
        <v>267</v>
      </c>
      <c r="C1436" s="48" t="s">
        <v>10</v>
      </c>
      <c r="D1436" s="49">
        <v>454.72300000000001</v>
      </c>
      <c r="E1436" s="49">
        <v>448.96003000000002</v>
      </c>
      <c r="F1436" s="40">
        <f t="shared" si="91"/>
        <v>0.98732641630179252</v>
      </c>
    </row>
    <row r="1437" spans="1:6" x14ac:dyDescent="0.25">
      <c r="A1437" s="32" t="str">
        <f t="shared" si="90"/>
        <v>A</v>
      </c>
      <c r="B1437" s="50" t="s">
        <v>267</v>
      </c>
      <c r="C1437" s="51" t="s">
        <v>11</v>
      </c>
      <c r="D1437" s="52">
        <v>67.5</v>
      </c>
      <c r="E1437" s="52">
        <v>67.464250000000007</v>
      </c>
      <c r="F1437" s="43">
        <f t="shared" si="91"/>
        <v>0.99947037037037045</v>
      </c>
    </row>
    <row r="1438" spans="1:6" x14ac:dyDescent="0.25">
      <c r="A1438" s="32" t="str">
        <f t="shared" si="90"/>
        <v>A</v>
      </c>
      <c r="B1438" s="50" t="s">
        <v>267</v>
      </c>
      <c r="C1438" s="51" t="s">
        <v>12</v>
      </c>
      <c r="D1438" s="52">
        <v>187</v>
      </c>
      <c r="E1438" s="52">
        <v>181.63442000000001</v>
      </c>
      <c r="F1438" s="43">
        <f t="shared" si="91"/>
        <v>0.97130705882352941</v>
      </c>
    </row>
    <row r="1439" spans="1:6" x14ac:dyDescent="0.25">
      <c r="A1439" s="32" t="str">
        <f t="shared" si="90"/>
        <v>A</v>
      </c>
      <c r="B1439" s="50" t="s">
        <v>267</v>
      </c>
      <c r="C1439" s="51" t="s">
        <v>2</v>
      </c>
      <c r="D1439" s="52">
        <v>9.6</v>
      </c>
      <c r="E1439" s="52">
        <v>9.3813700000000004</v>
      </c>
      <c r="F1439" s="43">
        <f t="shared" si="91"/>
        <v>0.97722604166666671</v>
      </c>
    </row>
    <row r="1440" spans="1:6" x14ac:dyDescent="0.25">
      <c r="A1440" s="32" t="str">
        <f t="shared" si="90"/>
        <v>A</v>
      </c>
      <c r="B1440" s="50" t="s">
        <v>267</v>
      </c>
      <c r="C1440" s="51" t="s">
        <v>16</v>
      </c>
      <c r="D1440" s="52">
        <v>190.62299999999999</v>
      </c>
      <c r="E1440" s="52">
        <v>190.47998999999999</v>
      </c>
      <c r="F1440" s="43">
        <f t="shared" si="91"/>
        <v>0.99924977573535201</v>
      </c>
    </row>
    <row r="1441" spans="1:6" x14ac:dyDescent="0.25">
      <c r="A1441" s="32" t="str">
        <f t="shared" si="90"/>
        <v>A</v>
      </c>
      <c r="B1441" s="47" t="s">
        <v>267</v>
      </c>
      <c r="C1441" s="48" t="s">
        <v>17</v>
      </c>
      <c r="D1441" s="49">
        <v>20.399999999999999</v>
      </c>
      <c r="E1441" s="49">
        <v>20.146999999999998</v>
      </c>
      <c r="F1441" s="40">
        <f t="shared" si="91"/>
        <v>0.98759803921568623</v>
      </c>
    </row>
    <row r="1442" spans="1:6" ht="30.75" thickBot="1" x14ac:dyDescent="0.3">
      <c r="A1442" s="32" t="str">
        <f t="shared" si="90"/>
        <v>A</v>
      </c>
      <c r="B1442" s="44" t="s">
        <v>1825</v>
      </c>
      <c r="C1442" s="45" t="s">
        <v>1826</v>
      </c>
      <c r="D1442" s="46">
        <v>2607.5709999999999</v>
      </c>
      <c r="E1442" s="46">
        <v>4540.3318799999997</v>
      </c>
      <c r="F1442" s="36">
        <f t="shared" si="91"/>
        <v>1.7412112191767741</v>
      </c>
    </row>
    <row r="1443" spans="1:6" ht="15.75" thickTop="1" x14ac:dyDescent="0.25">
      <c r="A1443" s="32" t="str">
        <f t="shared" si="90"/>
        <v>A</v>
      </c>
      <c r="B1443" s="47" t="s">
        <v>267</v>
      </c>
      <c r="C1443" s="48" t="s">
        <v>10</v>
      </c>
      <c r="D1443" s="49">
        <v>2607.5709999999999</v>
      </c>
      <c r="E1443" s="49">
        <v>4443.8194799999992</v>
      </c>
      <c r="F1443" s="40">
        <f t="shared" si="91"/>
        <v>1.704198842524326</v>
      </c>
    </row>
    <row r="1444" spans="1:6" x14ac:dyDescent="0.25">
      <c r="A1444" s="32" t="str">
        <f t="shared" si="90"/>
        <v>A</v>
      </c>
      <c r="B1444" s="50" t="s">
        <v>267</v>
      </c>
      <c r="C1444" s="51" t="s">
        <v>11</v>
      </c>
      <c r="D1444" s="52">
        <v>30.7</v>
      </c>
      <c r="E1444" s="52">
        <v>29.88</v>
      </c>
      <c r="F1444" s="43">
        <f t="shared" si="91"/>
        <v>0.97328990228013024</v>
      </c>
    </row>
    <row r="1445" spans="1:6" x14ac:dyDescent="0.25">
      <c r="A1445" s="32" t="str">
        <f t="shared" si="90"/>
        <v>A</v>
      </c>
      <c r="B1445" s="50" t="s">
        <v>267</v>
      </c>
      <c r="C1445" s="51" t="s">
        <v>12</v>
      </c>
      <c r="D1445" s="52">
        <v>54.454999999999998</v>
      </c>
      <c r="E1445" s="52">
        <v>140.21626000000001</v>
      </c>
      <c r="F1445" s="43">
        <f t="shared" si="91"/>
        <v>2.5749014782848225</v>
      </c>
    </row>
    <row r="1446" spans="1:6" x14ac:dyDescent="0.25">
      <c r="A1446" s="32" t="str">
        <f t="shared" si="90"/>
        <v>A</v>
      </c>
      <c r="B1446" s="50" t="s">
        <v>267</v>
      </c>
      <c r="C1446" s="51" t="s">
        <v>14</v>
      </c>
      <c r="D1446" s="52">
        <v>1569.9780000000001</v>
      </c>
      <c r="E1446" s="52">
        <v>2729.4003700000003</v>
      </c>
      <c r="F1446" s="43">
        <f t="shared" si="91"/>
        <v>1.7384959343379336</v>
      </c>
    </row>
    <row r="1447" spans="1:6" x14ac:dyDescent="0.25">
      <c r="A1447" s="32" t="str">
        <f t="shared" si="90"/>
        <v>A</v>
      </c>
      <c r="B1447" s="50" t="s">
        <v>267</v>
      </c>
      <c r="C1447" s="51" t="s">
        <v>2</v>
      </c>
      <c r="D1447" s="52">
        <v>0</v>
      </c>
      <c r="E1447" s="52">
        <v>188.45648</v>
      </c>
      <c r="F1447" s="43" t="e">
        <f t="shared" si="91"/>
        <v>#DIV/0!</v>
      </c>
    </row>
    <row r="1448" spans="1:6" x14ac:dyDescent="0.25">
      <c r="A1448" s="32" t="str">
        <f t="shared" si="90"/>
        <v>A</v>
      </c>
      <c r="B1448" s="50" t="s">
        <v>267</v>
      </c>
      <c r="C1448" s="51" t="s">
        <v>16</v>
      </c>
      <c r="D1448" s="52">
        <v>952.43799999999999</v>
      </c>
      <c r="E1448" s="52">
        <v>1355.8663700000002</v>
      </c>
      <c r="F1448" s="43">
        <f t="shared" si="91"/>
        <v>1.4235744163924584</v>
      </c>
    </row>
    <row r="1449" spans="1:6" x14ac:dyDescent="0.25">
      <c r="A1449" s="32" t="str">
        <f t="shared" si="90"/>
        <v>A</v>
      </c>
      <c r="B1449" s="47" t="s">
        <v>267</v>
      </c>
      <c r="C1449" s="48" t="s">
        <v>17</v>
      </c>
      <c r="D1449" s="49">
        <v>0</v>
      </c>
      <c r="E1449" s="49">
        <v>96.5124</v>
      </c>
      <c r="F1449" s="40" t="e">
        <f t="shared" si="91"/>
        <v>#DIV/0!</v>
      </c>
    </row>
    <row r="1450" spans="1:6" ht="30.75" thickBot="1" x14ac:dyDescent="0.3">
      <c r="A1450" s="32" t="str">
        <f t="shared" ref="A1450:A1473" si="92">IF(OR(D1450&lt;&gt;0,E1450&lt;&gt;0,),"A","B")</f>
        <v>A</v>
      </c>
      <c r="B1450" s="44" t="s">
        <v>1876</v>
      </c>
      <c r="C1450" s="45" t="s">
        <v>1877</v>
      </c>
      <c r="D1450" s="46">
        <v>20651.715</v>
      </c>
      <c r="E1450" s="46">
        <v>20663.13898</v>
      </c>
      <c r="F1450" s="36">
        <f t="shared" ref="F1450:F1473" si="93">E1450/D1450</f>
        <v>1.0005531734289379</v>
      </c>
    </row>
    <row r="1451" spans="1:6" ht="15.75" thickTop="1" x14ac:dyDescent="0.25">
      <c r="A1451" s="32" t="str">
        <f t="shared" si="92"/>
        <v>A</v>
      </c>
      <c r="B1451" s="47" t="s">
        <v>267</v>
      </c>
      <c r="C1451" s="48" t="s">
        <v>10</v>
      </c>
      <c r="D1451" s="49">
        <v>20607.915000000001</v>
      </c>
      <c r="E1451" s="49">
        <v>20611.420979999999</v>
      </c>
      <c r="F1451" s="40">
        <f t="shared" si="93"/>
        <v>1.0001701278368043</v>
      </c>
    </row>
    <row r="1452" spans="1:6" x14ac:dyDescent="0.25">
      <c r="A1452" s="32" t="str">
        <f t="shared" si="92"/>
        <v>A</v>
      </c>
      <c r="B1452" s="50" t="s">
        <v>267</v>
      </c>
      <c r="C1452" s="51" t="s">
        <v>11</v>
      </c>
      <c r="D1452" s="52">
        <v>1999.78</v>
      </c>
      <c r="E1452" s="52">
        <v>1998.7197900000001</v>
      </c>
      <c r="F1452" s="43">
        <f t="shared" si="93"/>
        <v>0.99946983668203504</v>
      </c>
    </row>
    <row r="1453" spans="1:6" x14ac:dyDescent="0.25">
      <c r="A1453" s="32" t="str">
        <f t="shared" si="92"/>
        <v>A</v>
      </c>
      <c r="B1453" s="50" t="s">
        <v>267</v>
      </c>
      <c r="C1453" s="51" t="s">
        <v>12</v>
      </c>
      <c r="D1453" s="52">
        <v>895.13900000000001</v>
      </c>
      <c r="E1453" s="52">
        <v>972.33213999999998</v>
      </c>
      <c r="F1453" s="43">
        <f t="shared" si="93"/>
        <v>1.0862359253702498</v>
      </c>
    </row>
    <row r="1454" spans="1:6" x14ac:dyDescent="0.25">
      <c r="A1454" s="32" t="str">
        <f t="shared" si="92"/>
        <v>A</v>
      </c>
      <c r="B1454" s="50" t="s">
        <v>267</v>
      </c>
      <c r="C1454" s="51" t="s">
        <v>14</v>
      </c>
      <c r="D1454" s="52">
        <v>6800.6949999999997</v>
      </c>
      <c r="E1454" s="52">
        <v>6646.5206600000001</v>
      </c>
      <c r="F1454" s="43">
        <f t="shared" si="93"/>
        <v>0.977329619987369</v>
      </c>
    </row>
    <row r="1455" spans="1:6" x14ac:dyDescent="0.25">
      <c r="A1455" s="32" t="str">
        <f t="shared" si="92"/>
        <v>A</v>
      </c>
      <c r="B1455" s="50" t="s">
        <v>267</v>
      </c>
      <c r="C1455" s="51" t="s">
        <v>2</v>
      </c>
      <c r="D1455" s="52">
        <v>4517.41</v>
      </c>
      <c r="E1455" s="52">
        <v>4599.7739499999998</v>
      </c>
      <c r="F1455" s="43">
        <f t="shared" si="93"/>
        <v>1.0182325602502318</v>
      </c>
    </row>
    <row r="1456" spans="1:6" x14ac:dyDescent="0.25">
      <c r="A1456" s="32" t="str">
        <f t="shared" si="92"/>
        <v>A</v>
      </c>
      <c r="B1456" s="50" t="s">
        <v>267</v>
      </c>
      <c r="C1456" s="51" t="s">
        <v>15</v>
      </c>
      <c r="D1456" s="52">
        <v>14.340999999999999</v>
      </c>
      <c r="E1456" s="52">
        <v>14.25258</v>
      </c>
      <c r="F1456" s="43">
        <f t="shared" si="93"/>
        <v>0.99383446063733361</v>
      </c>
    </row>
    <row r="1457" spans="1:6" x14ac:dyDescent="0.25">
      <c r="A1457" s="32" t="str">
        <f t="shared" si="92"/>
        <v>A</v>
      </c>
      <c r="B1457" s="50" t="s">
        <v>267</v>
      </c>
      <c r="C1457" s="51" t="s">
        <v>16</v>
      </c>
      <c r="D1457" s="52">
        <v>6380.55</v>
      </c>
      <c r="E1457" s="52">
        <v>6379.8218600000009</v>
      </c>
      <c r="F1457" s="43">
        <f t="shared" si="93"/>
        <v>0.9998858813111724</v>
      </c>
    </row>
    <row r="1458" spans="1:6" x14ac:dyDescent="0.25">
      <c r="A1458" s="32" t="str">
        <f t="shared" si="92"/>
        <v>A</v>
      </c>
      <c r="B1458" s="47" t="s">
        <v>267</v>
      </c>
      <c r="C1458" s="48" t="s">
        <v>17</v>
      </c>
      <c r="D1458" s="49">
        <v>43.8</v>
      </c>
      <c r="E1458" s="49">
        <v>51.718000000000004</v>
      </c>
      <c r="F1458" s="40">
        <f t="shared" si="93"/>
        <v>1.1807762557077628</v>
      </c>
    </row>
    <row r="1459" spans="1:6" ht="30.75" thickBot="1" x14ac:dyDescent="0.3">
      <c r="A1459" s="32" t="str">
        <f t="shared" si="92"/>
        <v>A</v>
      </c>
      <c r="B1459" s="44" t="s">
        <v>1878</v>
      </c>
      <c r="C1459" s="45" t="s">
        <v>1879</v>
      </c>
      <c r="D1459" s="46">
        <v>11384.1</v>
      </c>
      <c r="E1459" s="46">
        <v>11590.027020000001</v>
      </c>
      <c r="F1459" s="36">
        <f t="shared" si="93"/>
        <v>1.0180890030832477</v>
      </c>
    </row>
    <row r="1460" spans="1:6" ht="15.75" thickTop="1" x14ac:dyDescent="0.25">
      <c r="A1460" s="32" t="str">
        <f t="shared" si="92"/>
        <v>A</v>
      </c>
      <c r="B1460" s="47" t="s">
        <v>267</v>
      </c>
      <c r="C1460" s="48" t="s">
        <v>10</v>
      </c>
      <c r="D1460" s="49">
        <v>11384.1</v>
      </c>
      <c r="E1460" s="49">
        <v>11580.032020000001</v>
      </c>
      <c r="F1460" s="40">
        <f t="shared" si="93"/>
        <v>1.0172110241477148</v>
      </c>
    </row>
    <row r="1461" spans="1:6" x14ac:dyDescent="0.25">
      <c r="A1461" s="32" t="str">
        <f t="shared" si="92"/>
        <v>A</v>
      </c>
      <c r="B1461" s="50" t="s">
        <v>267</v>
      </c>
      <c r="C1461" s="51" t="s">
        <v>11</v>
      </c>
      <c r="D1461" s="52">
        <v>284.67</v>
      </c>
      <c r="E1461" s="52">
        <v>284.47520000000003</v>
      </c>
      <c r="F1461" s="43">
        <f t="shared" si="93"/>
        <v>0.9993156988794043</v>
      </c>
    </row>
    <row r="1462" spans="1:6" x14ac:dyDescent="0.25">
      <c r="A1462" s="32" t="str">
        <f t="shared" si="92"/>
        <v>A</v>
      </c>
      <c r="B1462" s="50" t="s">
        <v>267</v>
      </c>
      <c r="C1462" s="51" t="s">
        <v>12</v>
      </c>
      <c r="D1462" s="52">
        <v>240</v>
      </c>
      <c r="E1462" s="52">
        <v>353.80324000000002</v>
      </c>
      <c r="F1462" s="43">
        <f t="shared" si="93"/>
        <v>1.4741801666666667</v>
      </c>
    </row>
    <row r="1463" spans="1:6" x14ac:dyDescent="0.25">
      <c r="A1463" s="32" t="str">
        <f t="shared" si="92"/>
        <v>A</v>
      </c>
      <c r="B1463" s="50" t="s">
        <v>267</v>
      </c>
      <c r="C1463" s="51" t="s">
        <v>2</v>
      </c>
      <c r="D1463" s="52">
        <v>4515.41</v>
      </c>
      <c r="E1463" s="52">
        <v>4597.7739499999998</v>
      </c>
      <c r="F1463" s="43">
        <f t="shared" si="93"/>
        <v>1.0182406359555389</v>
      </c>
    </row>
    <row r="1464" spans="1:6" x14ac:dyDescent="0.25">
      <c r="A1464" s="32" t="str">
        <f t="shared" si="92"/>
        <v>A</v>
      </c>
      <c r="B1464" s="50" t="s">
        <v>267</v>
      </c>
      <c r="C1464" s="51" t="s">
        <v>15</v>
      </c>
      <c r="D1464" s="52">
        <v>9</v>
      </c>
      <c r="E1464" s="52">
        <v>9</v>
      </c>
      <c r="F1464" s="43">
        <f t="shared" si="93"/>
        <v>1</v>
      </c>
    </row>
    <row r="1465" spans="1:6" x14ac:dyDescent="0.25">
      <c r="A1465" s="32" t="str">
        <f t="shared" si="92"/>
        <v>A</v>
      </c>
      <c r="B1465" s="50" t="s">
        <v>267</v>
      </c>
      <c r="C1465" s="51" t="s">
        <v>16</v>
      </c>
      <c r="D1465" s="52">
        <v>6335.02</v>
      </c>
      <c r="E1465" s="52">
        <v>6334.9796300000007</v>
      </c>
      <c r="F1465" s="43">
        <f t="shared" si="93"/>
        <v>0.99999362748657472</v>
      </c>
    </row>
    <row r="1466" spans="1:6" x14ac:dyDescent="0.25">
      <c r="A1466" s="32" t="str">
        <f t="shared" si="92"/>
        <v>A</v>
      </c>
      <c r="B1466" s="47" t="s">
        <v>267</v>
      </c>
      <c r="C1466" s="48" t="s">
        <v>17</v>
      </c>
      <c r="D1466" s="49">
        <v>0</v>
      </c>
      <c r="E1466" s="49">
        <v>9.9949999999999992</v>
      </c>
      <c r="F1466" s="40" t="e">
        <f t="shared" si="93"/>
        <v>#DIV/0!</v>
      </c>
    </row>
    <row r="1467" spans="1:6" ht="15.75" thickBot="1" x14ac:dyDescent="0.3">
      <c r="A1467" s="32" t="str">
        <f t="shared" si="92"/>
        <v>A</v>
      </c>
      <c r="B1467" s="44" t="s">
        <v>1886</v>
      </c>
      <c r="C1467" s="45" t="s">
        <v>1887</v>
      </c>
      <c r="D1467" s="46">
        <v>2089.96</v>
      </c>
      <c r="E1467" s="46">
        <v>2056.5944800000002</v>
      </c>
      <c r="F1467" s="36">
        <f t="shared" si="93"/>
        <v>0.98403533081972872</v>
      </c>
    </row>
    <row r="1468" spans="1:6" ht="15.75" thickTop="1" x14ac:dyDescent="0.25">
      <c r="A1468" s="32" t="str">
        <f t="shared" si="92"/>
        <v>A</v>
      </c>
      <c r="B1468" s="47" t="s">
        <v>267</v>
      </c>
      <c r="C1468" s="48" t="s">
        <v>10</v>
      </c>
      <c r="D1468" s="49">
        <v>2052.56</v>
      </c>
      <c r="E1468" s="49">
        <v>2021.2714799999999</v>
      </c>
      <c r="F1468" s="40">
        <f t="shared" si="93"/>
        <v>0.98475634329812523</v>
      </c>
    </row>
    <row r="1469" spans="1:6" x14ac:dyDescent="0.25">
      <c r="A1469" s="32" t="str">
        <f t="shared" si="92"/>
        <v>A</v>
      </c>
      <c r="B1469" s="50" t="s">
        <v>267</v>
      </c>
      <c r="C1469" s="51" t="s">
        <v>11</v>
      </c>
      <c r="D1469" s="52">
        <v>1460.51</v>
      </c>
      <c r="E1469" s="52">
        <v>1459.7998300000002</v>
      </c>
      <c r="F1469" s="43">
        <f t="shared" si="93"/>
        <v>0.99951375204551851</v>
      </c>
    </row>
    <row r="1470" spans="1:6" x14ac:dyDescent="0.25">
      <c r="A1470" s="32" t="str">
        <f t="shared" si="92"/>
        <v>A</v>
      </c>
      <c r="B1470" s="50" t="s">
        <v>267</v>
      </c>
      <c r="C1470" s="51" t="s">
        <v>12</v>
      </c>
      <c r="D1470" s="52">
        <v>582.15</v>
      </c>
      <c r="E1470" s="52">
        <v>549.20481999999993</v>
      </c>
      <c r="F1470" s="43">
        <f t="shared" si="93"/>
        <v>0.94340774714420672</v>
      </c>
    </row>
    <row r="1471" spans="1:6" x14ac:dyDescent="0.25">
      <c r="A1471" s="32" t="str">
        <f t="shared" si="92"/>
        <v>A</v>
      </c>
      <c r="B1471" s="50" t="s">
        <v>267</v>
      </c>
      <c r="C1471" s="51" t="s">
        <v>15</v>
      </c>
      <c r="D1471" s="52">
        <v>3.5</v>
      </c>
      <c r="E1471" s="52">
        <v>3.4122499999999998</v>
      </c>
      <c r="F1471" s="43">
        <f t="shared" si="93"/>
        <v>0.97492857142857137</v>
      </c>
    </row>
    <row r="1472" spans="1:6" x14ac:dyDescent="0.25">
      <c r="A1472" s="32" t="str">
        <f t="shared" si="92"/>
        <v>A</v>
      </c>
      <c r="B1472" s="50" t="s">
        <v>267</v>
      </c>
      <c r="C1472" s="51" t="s">
        <v>16</v>
      </c>
      <c r="D1472" s="52">
        <v>6.4</v>
      </c>
      <c r="E1472" s="52">
        <v>8.8545800000000003</v>
      </c>
      <c r="F1472" s="43">
        <f t="shared" si="93"/>
        <v>1.383528125</v>
      </c>
    </row>
    <row r="1473" spans="1:6" x14ac:dyDescent="0.25">
      <c r="A1473" s="32" t="str">
        <f t="shared" si="92"/>
        <v>A</v>
      </c>
      <c r="B1473" s="47" t="s">
        <v>267</v>
      </c>
      <c r="C1473" s="48" t="s">
        <v>17</v>
      </c>
      <c r="D1473" s="49">
        <v>37.4</v>
      </c>
      <c r="E1473" s="49">
        <v>35.323</v>
      </c>
      <c r="F1473" s="40">
        <f t="shared" si="93"/>
        <v>0.94446524064171122</v>
      </c>
    </row>
    <row r="1474" spans="1:6" ht="30.75" thickBot="1" x14ac:dyDescent="0.3">
      <c r="A1474" s="32" t="str">
        <f t="shared" ref="A1474:A1496" si="94">IF(OR(D1474&lt;&gt;0,E1474&lt;&gt;0,),"A","B")</f>
        <v>A</v>
      </c>
      <c r="B1474" s="44" t="s">
        <v>1902</v>
      </c>
      <c r="C1474" s="45" t="s">
        <v>1903</v>
      </c>
      <c r="D1474" s="46">
        <v>331</v>
      </c>
      <c r="E1474" s="46">
        <v>326.06152000000003</v>
      </c>
      <c r="F1474" s="36">
        <f t="shared" ref="F1474:F1496" si="95">E1474/D1474</f>
        <v>0.98508012084592156</v>
      </c>
    </row>
    <row r="1475" spans="1:6" ht="15.75" thickTop="1" x14ac:dyDescent="0.25">
      <c r="A1475" s="32" t="str">
        <f t="shared" si="94"/>
        <v>A</v>
      </c>
      <c r="B1475" s="47" t="s">
        <v>267</v>
      </c>
      <c r="C1475" s="48" t="s">
        <v>10</v>
      </c>
      <c r="D1475" s="49">
        <v>324.60000000000002</v>
      </c>
      <c r="E1475" s="49">
        <v>319.66152</v>
      </c>
      <c r="F1475" s="40">
        <f t="shared" si="95"/>
        <v>0.98478595194085017</v>
      </c>
    </row>
    <row r="1476" spans="1:6" x14ac:dyDescent="0.25">
      <c r="A1476" s="32" t="str">
        <f t="shared" si="94"/>
        <v>A</v>
      </c>
      <c r="B1476" s="50" t="s">
        <v>267</v>
      </c>
      <c r="C1476" s="51" t="s">
        <v>11</v>
      </c>
      <c r="D1476" s="52">
        <v>254.6</v>
      </c>
      <c r="E1476" s="52">
        <v>254.44476</v>
      </c>
      <c r="F1476" s="43">
        <f t="shared" si="95"/>
        <v>0.999390259230165</v>
      </c>
    </row>
    <row r="1477" spans="1:6" x14ac:dyDescent="0.25">
      <c r="A1477" s="32" t="str">
        <f t="shared" si="94"/>
        <v>A</v>
      </c>
      <c r="B1477" s="50" t="s">
        <v>267</v>
      </c>
      <c r="C1477" s="51" t="s">
        <v>12</v>
      </c>
      <c r="D1477" s="52">
        <v>47</v>
      </c>
      <c r="E1477" s="52">
        <v>43.435650000000003</v>
      </c>
      <c r="F1477" s="43">
        <f t="shared" si="95"/>
        <v>0.92416276595744684</v>
      </c>
    </row>
    <row r="1478" spans="1:6" x14ac:dyDescent="0.25">
      <c r="A1478" s="32" t="str">
        <f t="shared" si="94"/>
        <v>A</v>
      </c>
      <c r="B1478" s="50" t="s">
        <v>267</v>
      </c>
      <c r="C1478" s="51" t="s">
        <v>16</v>
      </c>
      <c r="D1478" s="52">
        <v>23</v>
      </c>
      <c r="E1478" s="52">
        <v>21.781110000000002</v>
      </c>
      <c r="F1478" s="43">
        <f t="shared" si="95"/>
        <v>0.94700478260869569</v>
      </c>
    </row>
    <row r="1479" spans="1:6" x14ac:dyDescent="0.25">
      <c r="A1479" s="32" t="str">
        <f t="shared" si="94"/>
        <v>A</v>
      </c>
      <c r="B1479" s="47" t="s">
        <v>267</v>
      </c>
      <c r="C1479" s="48" t="s">
        <v>17</v>
      </c>
      <c r="D1479" s="49">
        <v>6.4</v>
      </c>
      <c r="E1479" s="49">
        <v>6.4</v>
      </c>
      <c r="F1479" s="40">
        <f t="shared" si="95"/>
        <v>1</v>
      </c>
    </row>
    <row r="1480" spans="1:6" ht="15.75" thickBot="1" x14ac:dyDescent="0.3">
      <c r="A1480" s="32" t="str">
        <f t="shared" si="94"/>
        <v>A</v>
      </c>
      <c r="B1480" s="44" t="s">
        <v>1904</v>
      </c>
      <c r="C1480" s="45" t="s">
        <v>1905</v>
      </c>
      <c r="D1480" s="46">
        <v>6822.3249999999998</v>
      </c>
      <c r="E1480" s="46">
        <v>6666.1271999999999</v>
      </c>
      <c r="F1480" s="36">
        <f t="shared" si="95"/>
        <v>0.97710490192126587</v>
      </c>
    </row>
    <row r="1481" spans="1:6" ht="15.75" thickTop="1" x14ac:dyDescent="0.25">
      <c r="A1481" s="32" t="str">
        <f t="shared" si="94"/>
        <v>A</v>
      </c>
      <c r="B1481" s="47" t="s">
        <v>267</v>
      </c>
      <c r="C1481" s="48" t="s">
        <v>10</v>
      </c>
      <c r="D1481" s="49">
        <v>6822.3249999999998</v>
      </c>
      <c r="E1481" s="49">
        <v>6666.1271999999999</v>
      </c>
      <c r="F1481" s="40">
        <f t="shared" si="95"/>
        <v>0.97710490192126587</v>
      </c>
    </row>
    <row r="1482" spans="1:6" x14ac:dyDescent="0.25">
      <c r="A1482" s="32" t="str">
        <f t="shared" si="94"/>
        <v>A</v>
      </c>
      <c r="B1482" s="50" t="s">
        <v>267</v>
      </c>
      <c r="C1482" s="51" t="s">
        <v>12</v>
      </c>
      <c r="D1482" s="52">
        <v>3.6589999999999998</v>
      </c>
      <c r="E1482" s="52">
        <v>3.5596700000000001</v>
      </c>
      <c r="F1482" s="43">
        <f t="shared" si="95"/>
        <v>0.97285323858977868</v>
      </c>
    </row>
    <row r="1483" spans="1:6" x14ac:dyDescent="0.25">
      <c r="A1483" s="32" t="str">
        <f t="shared" si="94"/>
        <v>A</v>
      </c>
      <c r="B1483" s="50" t="s">
        <v>267</v>
      </c>
      <c r="C1483" s="51" t="s">
        <v>14</v>
      </c>
      <c r="D1483" s="52">
        <v>6800.6949999999997</v>
      </c>
      <c r="E1483" s="52">
        <v>6646.5206600000001</v>
      </c>
      <c r="F1483" s="43">
        <f t="shared" si="95"/>
        <v>0.977329619987369</v>
      </c>
    </row>
    <row r="1484" spans="1:6" x14ac:dyDescent="0.25">
      <c r="A1484" s="32" t="str">
        <f t="shared" si="94"/>
        <v>A</v>
      </c>
      <c r="B1484" s="50" t="s">
        <v>267</v>
      </c>
      <c r="C1484" s="51" t="s">
        <v>15</v>
      </c>
      <c r="D1484" s="52">
        <v>1.841</v>
      </c>
      <c r="E1484" s="52">
        <v>1.84033</v>
      </c>
      <c r="F1484" s="43">
        <f t="shared" si="95"/>
        <v>0.99963606735469857</v>
      </c>
    </row>
    <row r="1485" spans="1:6" x14ac:dyDescent="0.25">
      <c r="A1485" s="32" t="str">
        <f t="shared" si="94"/>
        <v>A</v>
      </c>
      <c r="B1485" s="50" t="s">
        <v>267</v>
      </c>
      <c r="C1485" s="51" t="s">
        <v>16</v>
      </c>
      <c r="D1485" s="52">
        <v>16.13</v>
      </c>
      <c r="E1485" s="52">
        <v>14.20654</v>
      </c>
      <c r="F1485" s="43">
        <f t="shared" si="95"/>
        <v>0.88075263484190958</v>
      </c>
    </row>
    <row r="1486" spans="1:6" ht="15.75" thickBot="1" x14ac:dyDescent="0.3">
      <c r="A1486" s="32" t="str">
        <f t="shared" si="94"/>
        <v>A</v>
      </c>
      <c r="B1486" s="44" t="s">
        <v>1912</v>
      </c>
      <c r="C1486" s="45" t="s">
        <v>1913</v>
      </c>
      <c r="D1486" s="46">
        <v>24.33</v>
      </c>
      <c r="E1486" s="46">
        <v>24.328759999999999</v>
      </c>
      <c r="F1486" s="36">
        <f t="shared" si="95"/>
        <v>0.99994903411426228</v>
      </c>
    </row>
    <row r="1487" spans="1:6" ht="15.75" thickTop="1" x14ac:dyDescent="0.25">
      <c r="A1487" s="32" t="str">
        <f t="shared" si="94"/>
        <v>A</v>
      </c>
      <c r="B1487" s="47" t="s">
        <v>267</v>
      </c>
      <c r="C1487" s="48" t="s">
        <v>10</v>
      </c>
      <c r="D1487" s="49">
        <v>24.33</v>
      </c>
      <c r="E1487" s="49">
        <v>24.328759999999999</v>
      </c>
      <c r="F1487" s="40">
        <f t="shared" si="95"/>
        <v>0.99994903411426228</v>
      </c>
    </row>
    <row r="1488" spans="1:6" x14ac:dyDescent="0.25">
      <c r="A1488" s="32" t="str">
        <f t="shared" si="94"/>
        <v>A</v>
      </c>
      <c r="B1488" s="50" t="s">
        <v>267</v>
      </c>
      <c r="C1488" s="51" t="s">
        <v>12</v>
      </c>
      <c r="D1488" s="52">
        <v>22.33</v>
      </c>
      <c r="E1488" s="52">
        <v>22.328759999999999</v>
      </c>
      <c r="F1488" s="43">
        <f t="shared" si="95"/>
        <v>0.99994446932377967</v>
      </c>
    </row>
    <row r="1489" spans="1:6" x14ac:dyDescent="0.25">
      <c r="A1489" s="32" t="str">
        <f t="shared" si="94"/>
        <v>A</v>
      </c>
      <c r="B1489" s="50" t="s">
        <v>267</v>
      </c>
      <c r="C1489" s="51" t="s">
        <v>2</v>
      </c>
      <c r="D1489" s="52">
        <v>2</v>
      </c>
      <c r="E1489" s="52">
        <v>2</v>
      </c>
      <c r="F1489" s="43">
        <f t="shared" si="95"/>
        <v>1</v>
      </c>
    </row>
    <row r="1490" spans="1:6" ht="15.75" thickBot="1" x14ac:dyDescent="0.3">
      <c r="A1490" s="32" t="str">
        <f t="shared" si="94"/>
        <v>A</v>
      </c>
      <c r="B1490" s="44" t="s">
        <v>1916</v>
      </c>
      <c r="C1490" s="45" t="s">
        <v>1917</v>
      </c>
      <c r="D1490" s="46">
        <v>12744.754999999999</v>
      </c>
      <c r="E1490" s="46">
        <v>12740.518680000001</v>
      </c>
      <c r="F1490" s="36">
        <f t="shared" si="95"/>
        <v>0.99966760286878809</v>
      </c>
    </row>
    <row r="1491" spans="1:6" ht="15.75" thickTop="1" x14ac:dyDescent="0.25">
      <c r="A1491" s="32" t="str">
        <f t="shared" si="94"/>
        <v>A</v>
      </c>
      <c r="B1491" s="47" t="s">
        <v>267</v>
      </c>
      <c r="C1491" s="48" t="s">
        <v>10</v>
      </c>
      <c r="D1491" s="49">
        <v>12744.754999999999</v>
      </c>
      <c r="E1491" s="49">
        <v>12740.518680000001</v>
      </c>
      <c r="F1491" s="40">
        <f t="shared" si="95"/>
        <v>0.99966760286878809</v>
      </c>
    </row>
    <row r="1492" spans="1:6" x14ac:dyDescent="0.25">
      <c r="A1492" s="32" t="str">
        <f t="shared" si="94"/>
        <v>A</v>
      </c>
      <c r="B1492" s="50" t="s">
        <v>267</v>
      </c>
      <c r="C1492" s="51" t="s">
        <v>12</v>
      </c>
      <c r="D1492" s="52">
        <v>460.15899999999999</v>
      </c>
      <c r="E1492" s="52">
        <v>459.05316999999997</v>
      </c>
      <c r="F1492" s="43">
        <f t="shared" si="95"/>
        <v>0.99759685239232521</v>
      </c>
    </row>
    <row r="1493" spans="1:6" x14ac:dyDescent="0.25">
      <c r="A1493" s="32" t="str">
        <f t="shared" si="94"/>
        <v>A</v>
      </c>
      <c r="B1493" s="50" t="s">
        <v>267</v>
      </c>
      <c r="C1493" s="51" t="s">
        <v>14</v>
      </c>
      <c r="D1493" s="52">
        <v>1022.37</v>
      </c>
      <c r="E1493" s="52">
        <v>1020.68839</v>
      </c>
      <c r="F1493" s="43">
        <f t="shared" si="95"/>
        <v>0.99835518452223759</v>
      </c>
    </row>
    <row r="1494" spans="1:6" x14ac:dyDescent="0.25">
      <c r="A1494" s="32" t="str">
        <f t="shared" si="94"/>
        <v>A</v>
      </c>
      <c r="B1494" s="50" t="s">
        <v>267</v>
      </c>
      <c r="C1494" s="51" t="s">
        <v>2</v>
      </c>
      <c r="D1494" s="52">
        <v>735.50199999999995</v>
      </c>
      <c r="E1494" s="52">
        <v>735.47799999999995</v>
      </c>
      <c r="F1494" s="43">
        <f t="shared" si="95"/>
        <v>0.99996736922537255</v>
      </c>
    </row>
    <row r="1495" spans="1:6" x14ac:dyDescent="0.25">
      <c r="A1495" s="32" t="str">
        <f t="shared" si="94"/>
        <v>A</v>
      </c>
      <c r="B1495" s="50" t="s">
        <v>267</v>
      </c>
      <c r="C1495" s="51" t="s">
        <v>15</v>
      </c>
      <c r="D1495" s="52">
        <v>7.7690000000000001</v>
      </c>
      <c r="E1495" s="52">
        <v>7.7456100000000001</v>
      </c>
      <c r="F1495" s="43">
        <f t="shared" si="95"/>
        <v>0.99698931651435185</v>
      </c>
    </row>
    <row r="1496" spans="1:6" x14ac:dyDescent="0.25">
      <c r="A1496" s="32" t="str">
        <f t="shared" si="94"/>
        <v>A</v>
      </c>
      <c r="B1496" s="50" t="s">
        <v>267</v>
      </c>
      <c r="C1496" s="51" t="s">
        <v>16</v>
      </c>
      <c r="D1496" s="52">
        <v>10518.955</v>
      </c>
      <c r="E1496" s="52">
        <v>10517.55351</v>
      </c>
      <c r="F1496" s="43">
        <f t="shared" si="95"/>
        <v>0.99986676528229279</v>
      </c>
    </row>
    <row r="1497" spans="1:6" ht="15.75" thickBot="1" x14ac:dyDescent="0.3">
      <c r="A1497" s="32" t="str">
        <f t="shared" ref="A1497:A1522" si="96">IF(OR(D1497&lt;&gt;0,E1497&lt;&gt;0,),"A","B")</f>
        <v>A</v>
      </c>
      <c r="B1497" s="44" t="s">
        <v>1942</v>
      </c>
      <c r="C1497" s="45" t="s">
        <v>1150</v>
      </c>
      <c r="D1497" s="46">
        <v>99327.724000000002</v>
      </c>
      <c r="E1497" s="46">
        <v>99303.678240000008</v>
      </c>
      <c r="F1497" s="36">
        <f t="shared" ref="F1497:F1522" si="97">E1497/D1497</f>
        <v>0.99975791492010835</v>
      </c>
    </row>
    <row r="1498" spans="1:6" ht="15.75" thickTop="1" x14ac:dyDescent="0.25">
      <c r="A1498" s="32" t="str">
        <f t="shared" si="96"/>
        <v>A</v>
      </c>
      <c r="B1498" s="47" t="s">
        <v>267</v>
      </c>
      <c r="C1498" s="48" t="s">
        <v>10</v>
      </c>
      <c r="D1498" s="49">
        <v>5169.2</v>
      </c>
      <c r="E1498" s="49">
        <v>5161.2778099999996</v>
      </c>
      <c r="F1498" s="40">
        <f t="shared" si="97"/>
        <v>0.99846742435966873</v>
      </c>
    </row>
    <row r="1499" spans="1:6" x14ac:dyDescent="0.25">
      <c r="A1499" s="32" t="str">
        <f t="shared" si="96"/>
        <v>A</v>
      </c>
      <c r="B1499" s="50" t="s">
        <v>267</v>
      </c>
      <c r="C1499" s="51" t="s">
        <v>12</v>
      </c>
      <c r="D1499" s="52">
        <v>3981.83</v>
      </c>
      <c r="E1499" s="52">
        <v>3980.0105199999998</v>
      </c>
      <c r="F1499" s="43">
        <f t="shared" si="97"/>
        <v>0.99954305432426793</v>
      </c>
    </row>
    <row r="1500" spans="1:6" x14ac:dyDescent="0.25">
      <c r="A1500" s="32" t="str">
        <f t="shared" si="96"/>
        <v>A</v>
      </c>
      <c r="B1500" s="50" t="s">
        <v>267</v>
      </c>
      <c r="C1500" s="51" t="s">
        <v>14</v>
      </c>
      <c r="D1500" s="52">
        <v>440.58499999999998</v>
      </c>
      <c r="E1500" s="52">
        <v>434.50400000000002</v>
      </c>
      <c r="F1500" s="43">
        <f t="shared" si="97"/>
        <v>0.98619789597920959</v>
      </c>
    </row>
    <row r="1501" spans="1:6" x14ac:dyDescent="0.25">
      <c r="A1501" s="32" t="str">
        <f t="shared" si="96"/>
        <v>A</v>
      </c>
      <c r="B1501" s="50" t="s">
        <v>267</v>
      </c>
      <c r="C1501" s="51" t="s">
        <v>2</v>
      </c>
      <c r="D1501" s="52">
        <v>296.86500000000001</v>
      </c>
      <c r="E1501" s="52">
        <v>296.85541000000001</v>
      </c>
      <c r="F1501" s="43">
        <f t="shared" si="97"/>
        <v>0.99996769575396227</v>
      </c>
    </row>
    <row r="1502" spans="1:6" x14ac:dyDescent="0.25">
      <c r="A1502" s="32" t="str">
        <f t="shared" si="96"/>
        <v>A</v>
      </c>
      <c r="B1502" s="50" t="s">
        <v>267</v>
      </c>
      <c r="C1502" s="51" t="s">
        <v>16</v>
      </c>
      <c r="D1502" s="52">
        <v>449.92</v>
      </c>
      <c r="E1502" s="52">
        <v>449.90787999999998</v>
      </c>
      <c r="F1502" s="43">
        <f t="shared" si="97"/>
        <v>0.9999730618776671</v>
      </c>
    </row>
    <row r="1503" spans="1:6" x14ac:dyDescent="0.25">
      <c r="A1503" s="32" t="str">
        <f t="shared" si="96"/>
        <v>A</v>
      </c>
      <c r="B1503" s="47" t="s">
        <v>267</v>
      </c>
      <c r="C1503" s="48" t="s">
        <v>17</v>
      </c>
      <c r="D1503" s="49">
        <v>94158.524000000005</v>
      </c>
      <c r="E1503" s="49">
        <v>94142.400429999994</v>
      </c>
      <c r="F1503" s="40">
        <f t="shared" si="97"/>
        <v>0.99982876144065291</v>
      </c>
    </row>
    <row r="1504" spans="1:6" ht="30.75" thickBot="1" x14ac:dyDescent="0.3">
      <c r="A1504" s="32" t="str">
        <f t="shared" si="96"/>
        <v>A</v>
      </c>
      <c r="B1504" s="44" t="s">
        <v>1943</v>
      </c>
      <c r="C1504" s="45" t="s">
        <v>1944</v>
      </c>
      <c r="D1504" s="46">
        <v>94182.459000000003</v>
      </c>
      <c r="E1504" s="46">
        <v>94171.517359999998</v>
      </c>
      <c r="F1504" s="36">
        <f t="shared" si="97"/>
        <v>0.99988382507617468</v>
      </c>
    </row>
    <row r="1505" spans="1:6" ht="15.75" thickTop="1" x14ac:dyDescent="0.25">
      <c r="A1505" s="32" t="str">
        <f t="shared" si="96"/>
        <v>A</v>
      </c>
      <c r="B1505" s="47" t="s">
        <v>267</v>
      </c>
      <c r="C1505" s="48" t="s">
        <v>10</v>
      </c>
      <c r="D1505" s="49">
        <v>3949.49</v>
      </c>
      <c r="E1505" s="49">
        <v>3941.88771</v>
      </c>
      <c r="F1505" s="40">
        <f t="shared" si="97"/>
        <v>0.99807512109158403</v>
      </c>
    </row>
    <row r="1506" spans="1:6" x14ac:dyDescent="0.25">
      <c r="A1506" s="32" t="str">
        <f t="shared" si="96"/>
        <v>A</v>
      </c>
      <c r="B1506" s="50" t="s">
        <v>267</v>
      </c>
      <c r="C1506" s="51" t="s">
        <v>12</v>
      </c>
      <c r="D1506" s="52">
        <v>3248</v>
      </c>
      <c r="E1506" s="52">
        <v>3246.4954199999997</v>
      </c>
      <c r="F1506" s="43">
        <f t="shared" si="97"/>
        <v>0.99953676724137919</v>
      </c>
    </row>
    <row r="1507" spans="1:6" x14ac:dyDescent="0.25">
      <c r="A1507" s="32" t="str">
        <f t="shared" si="96"/>
        <v>A</v>
      </c>
      <c r="B1507" s="50" t="s">
        <v>267</v>
      </c>
      <c r="C1507" s="51" t="s">
        <v>14</v>
      </c>
      <c r="D1507" s="52">
        <v>86.9</v>
      </c>
      <c r="E1507" s="52">
        <v>80.823999999999998</v>
      </c>
      <c r="F1507" s="43">
        <f t="shared" si="97"/>
        <v>0.93008055235903331</v>
      </c>
    </row>
    <row r="1508" spans="1:6" x14ac:dyDescent="0.25">
      <c r="A1508" s="32" t="str">
        <f t="shared" si="96"/>
        <v>A</v>
      </c>
      <c r="B1508" s="50" t="s">
        <v>267</v>
      </c>
      <c r="C1508" s="51" t="s">
        <v>2</v>
      </c>
      <c r="D1508" s="52">
        <v>164.67</v>
      </c>
      <c r="E1508" s="52">
        <v>164.66041000000001</v>
      </c>
      <c r="F1508" s="43">
        <f t="shared" si="97"/>
        <v>0.99994176231250398</v>
      </c>
    </row>
    <row r="1509" spans="1:6" x14ac:dyDescent="0.25">
      <c r="A1509" s="32" t="str">
        <f t="shared" si="96"/>
        <v>A</v>
      </c>
      <c r="B1509" s="50" t="s">
        <v>267</v>
      </c>
      <c r="C1509" s="51" t="s">
        <v>16</v>
      </c>
      <c r="D1509" s="52">
        <v>449.92</v>
      </c>
      <c r="E1509" s="52">
        <v>449.90787999999998</v>
      </c>
      <c r="F1509" s="43">
        <f t="shared" si="97"/>
        <v>0.9999730618776671</v>
      </c>
    </row>
    <row r="1510" spans="1:6" x14ac:dyDescent="0.25">
      <c r="A1510" s="32" t="str">
        <f t="shared" si="96"/>
        <v>A</v>
      </c>
      <c r="B1510" s="47" t="s">
        <v>267</v>
      </c>
      <c r="C1510" s="48" t="s">
        <v>17</v>
      </c>
      <c r="D1510" s="49">
        <v>90232.968999999997</v>
      </c>
      <c r="E1510" s="49">
        <v>90229.629650000003</v>
      </c>
      <c r="F1510" s="40">
        <f t="shared" si="97"/>
        <v>0.99996299190820159</v>
      </c>
    </row>
    <row r="1511" spans="1:6" ht="30.75" thickBot="1" x14ac:dyDescent="0.3">
      <c r="A1511" s="32" t="str">
        <f t="shared" si="96"/>
        <v>A</v>
      </c>
      <c r="B1511" s="44" t="s">
        <v>1945</v>
      </c>
      <c r="C1511" s="45" t="s">
        <v>1946</v>
      </c>
      <c r="D1511" s="46">
        <v>2671.11</v>
      </c>
      <c r="E1511" s="46">
        <v>2670.7910400000001</v>
      </c>
      <c r="F1511" s="36">
        <f t="shared" si="97"/>
        <v>0.99988058896863097</v>
      </c>
    </row>
    <row r="1512" spans="1:6" ht="15.75" thickTop="1" x14ac:dyDescent="0.25">
      <c r="A1512" s="32" t="str">
        <f t="shared" si="96"/>
        <v>A</v>
      </c>
      <c r="B1512" s="47" t="s">
        <v>267</v>
      </c>
      <c r="C1512" s="48" t="s">
        <v>10</v>
      </c>
      <c r="D1512" s="49">
        <v>80.290000000000006</v>
      </c>
      <c r="E1512" s="49">
        <v>79.978020000000001</v>
      </c>
      <c r="F1512" s="40">
        <f t="shared" si="97"/>
        <v>0.99611433553369033</v>
      </c>
    </row>
    <row r="1513" spans="1:6" x14ac:dyDescent="0.25">
      <c r="A1513" s="32" t="str">
        <f t="shared" si="96"/>
        <v>A</v>
      </c>
      <c r="B1513" s="50" t="s">
        <v>267</v>
      </c>
      <c r="C1513" s="51" t="s">
        <v>12</v>
      </c>
      <c r="D1513" s="52">
        <v>80.290000000000006</v>
      </c>
      <c r="E1513" s="52">
        <v>79.978020000000001</v>
      </c>
      <c r="F1513" s="43">
        <f t="shared" si="97"/>
        <v>0.99611433553369033</v>
      </c>
    </row>
    <row r="1514" spans="1:6" x14ac:dyDescent="0.25">
      <c r="A1514" s="32" t="str">
        <f t="shared" si="96"/>
        <v>A</v>
      </c>
      <c r="B1514" s="47" t="s">
        <v>267</v>
      </c>
      <c r="C1514" s="48" t="s">
        <v>17</v>
      </c>
      <c r="D1514" s="49">
        <v>2590.8200000000002</v>
      </c>
      <c r="E1514" s="49">
        <v>2590.8130200000001</v>
      </c>
      <c r="F1514" s="40">
        <f t="shared" si="97"/>
        <v>0.99999730587227209</v>
      </c>
    </row>
    <row r="1515" spans="1:6" ht="60.75" thickBot="1" x14ac:dyDescent="0.3">
      <c r="A1515" s="32" t="str">
        <f t="shared" si="96"/>
        <v>A</v>
      </c>
      <c r="B1515" s="44" t="s">
        <v>1947</v>
      </c>
      <c r="C1515" s="45" t="s">
        <v>1948</v>
      </c>
      <c r="D1515" s="46">
        <v>562.05499999999995</v>
      </c>
      <c r="E1515" s="46">
        <v>562.04749000000004</v>
      </c>
      <c r="F1515" s="36">
        <f t="shared" si="97"/>
        <v>0.99998663831831425</v>
      </c>
    </row>
    <row r="1516" spans="1:6" ht="15.75" thickTop="1" x14ac:dyDescent="0.25">
      <c r="A1516" s="32" t="str">
        <f t="shared" si="96"/>
        <v>A</v>
      </c>
      <c r="B1516" s="47" t="s">
        <v>267</v>
      </c>
      <c r="C1516" s="48" t="s">
        <v>10</v>
      </c>
      <c r="D1516" s="49">
        <v>129.23500000000001</v>
      </c>
      <c r="E1516" s="49">
        <v>129.23500000000001</v>
      </c>
      <c r="F1516" s="40">
        <f t="shared" si="97"/>
        <v>1</v>
      </c>
    </row>
    <row r="1517" spans="1:6" x14ac:dyDescent="0.25">
      <c r="A1517" s="32" t="str">
        <f t="shared" si="96"/>
        <v>A</v>
      </c>
      <c r="B1517" s="50" t="s">
        <v>267</v>
      </c>
      <c r="C1517" s="51" t="s">
        <v>2</v>
      </c>
      <c r="D1517" s="52">
        <v>129.23500000000001</v>
      </c>
      <c r="E1517" s="52">
        <v>129.23500000000001</v>
      </c>
      <c r="F1517" s="43">
        <f t="shared" si="97"/>
        <v>1</v>
      </c>
    </row>
    <row r="1518" spans="1:6" x14ac:dyDescent="0.25">
      <c r="A1518" s="32" t="str">
        <f t="shared" si="96"/>
        <v>A</v>
      </c>
      <c r="B1518" s="47" t="s">
        <v>267</v>
      </c>
      <c r="C1518" s="48" t="s">
        <v>17</v>
      </c>
      <c r="D1518" s="49">
        <v>432.82</v>
      </c>
      <c r="E1518" s="49">
        <v>432.81248999999997</v>
      </c>
      <c r="F1518" s="40">
        <f t="shared" si="97"/>
        <v>0.99998264867612396</v>
      </c>
    </row>
    <row r="1519" spans="1:6" ht="30.75" thickBot="1" x14ac:dyDescent="0.3">
      <c r="A1519" s="32" t="str">
        <f t="shared" si="96"/>
        <v>A</v>
      </c>
      <c r="B1519" s="44" t="s">
        <v>1949</v>
      </c>
      <c r="C1519" s="45" t="s">
        <v>1950</v>
      </c>
      <c r="D1519" s="46">
        <v>768.89</v>
      </c>
      <c r="E1519" s="46">
        <v>756.1240600000001</v>
      </c>
      <c r="F1519" s="36">
        <f t="shared" si="97"/>
        <v>0.9833969228368169</v>
      </c>
    </row>
    <row r="1520" spans="1:6" ht="15.75" thickTop="1" x14ac:dyDescent="0.25">
      <c r="A1520" s="32" t="str">
        <f t="shared" si="96"/>
        <v>A</v>
      </c>
      <c r="B1520" s="47" t="s">
        <v>267</v>
      </c>
      <c r="C1520" s="48" t="s">
        <v>17</v>
      </c>
      <c r="D1520" s="49">
        <v>768.89</v>
      </c>
      <c r="E1520" s="49">
        <v>756.1240600000001</v>
      </c>
      <c r="F1520" s="40">
        <f t="shared" si="97"/>
        <v>0.9833969228368169</v>
      </c>
    </row>
    <row r="1521" spans="1:6" ht="30.75" thickBot="1" x14ac:dyDescent="0.3">
      <c r="A1521" s="32" t="str">
        <f t="shared" si="96"/>
        <v>A</v>
      </c>
      <c r="B1521" s="44" t="s">
        <v>1951</v>
      </c>
      <c r="C1521" s="45" t="s">
        <v>1952</v>
      </c>
      <c r="D1521" s="46">
        <v>1143.21</v>
      </c>
      <c r="E1521" s="46">
        <v>1143.19829</v>
      </c>
      <c r="F1521" s="36">
        <f t="shared" si="97"/>
        <v>0.99998975691255321</v>
      </c>
    </row>
    <row r="1522" spans="1:6" ht="15.75" thickTop="1" x14ac:dyDescent="0.25">
      <c r="A1522" s="32" t="str">
        <f t="shared" si="96"/>
        <v>A</v>
      </c>
      <c r="B1522" s="47" t="s">
        <v>267</v>
      </c>
      <c r="C1522" s="48" t="s">
        <v>10</v>
      </c>
      <c r="D1522" s="49">
        <v>1010.1849999999999</v>
      </c>
      <c r="E1522" s="49">
        <v>1010.1770799999999</v>
      </c>
      <c r="F1522" s="40">
        <f t="shared" si="97"/>
        <v>0.99999215985190826</v>
      </c>
    </row>
    <row r="1523" spans="1:6" x14ac:dyDescent="0.25">
      <c r="A1523" s="32" t="str">
        <f t="shared" ref="A1523:A1565" si="98">IF(OR(D1523&lt;&gt;0,E1523&lt;&gt;0,),"A","B")</f>
        <v>A</v>
      </c>
      <c r="B1523" s="50" t="s">
        <v>267</v>
      </c>
      <c r="C1523" s="51" t="s">
        <v>12</v>
      </c>
      <c r="D1523" s="52">
        <v>653.54</v>
      </c>
      <c r="E1523" s="52">
        <v>653.53707999999995</v>
      </c>
      <c r="F1523" s="43">
        <f t="shared" ref="F1523:F1565" si="99">E1523/D1523</f>
        <v>0.99999553202558367</v>
      </c>
    </row>
    <row r="1524" spans="1:6" x14ac:dyDescent="0.25">
      <c r="A1524" s="32" t="str">
        <f t="shared" si="98"/>
        <v>A</v>
      </c>
      <c r="B1524" s="50" t="s">
        <v>267</v>
      </c>
      <c r="C1524" s="51" t="s">
        <v>14</v>
      </c>
      <c r="D1524" s="52">
        <v>353.685</v>
      </c>
      <c r="E1524" s="52">
        <v>353.68</v>
      </c>
      <c r="F1524" s="43">
        <f t="shared" si="99"/>
        <v>0.99998586312679361</v>
      </c>
    </row>
    <row r="1525" spans="1:6" x14ac:dyDescent="0.25">
      <c r="A1525" s="32" t="str">
        <f t="shared" si="98"/>
        <v>A</v>
      </c>
      <c r="B1525" s="50" t="s">
        <v>267</v>
      </c>
      <c r="C1525" s="51" t="s">
        <v>2</v>
      </c>
      <c r="D1525" s="52">
        <v>2.96</v>
      </c>
      <c r="E1525" s="52">
        <v>2.96</v>
      </c>
      <c r="F1525" s="43">
        <f t="shared" si="99"/>
        <v>1</v>
      </c>
    </row>
    <row r="1526" spans="1:6" x14ac:dyDescent="0.25">
      <c r="A1526" s="32" t="str">
        <f t="shared" si="98"/>
        <v>A</v>
      </c>
      <c r="B1526" s="47" t="s">
        <v>267</v>
      </c>
      <c r="C1526" s="48" t="s">
        <v>17</v>
      </c>
      <c r="D1526" s="49">
        <v>133.02500000000001</v>
      </c>
      <c r="E1526" s="49">
        <v>133.02121</v>
      </c>
      <c r="F1526" s="40">
        <f t="shared" si="99"/>
        <v>0.99997150911482802</v>
      </c>
    </row>
    <row r="1527" spans="1:6" ht="15.75" thickBot="1" x14ac:dyDescent="0.3">
      <c r="A1527" s="32" t="str">
        <f t="shared" si="98"/>
        <v>A</v>
      </c>
      <c r="B1527" s="44" t="s">
        <v>1953</v>
      </c>
      <c r="C1527" s="45" t="s">
        <v>1954</v>
      </c>
      <c r="D1527" s="46">
        <v>517.03899999999999</v>
      </c>
      <c r="E1527" s="46">
        <v>483.97888</v>
      </c>
      <c r="F1527" s="36">
        <f t="shared" si="99"/>
        <v>0.93605874992021887</v>
      </c>
    </row>
    <row r="1528" spans="1:6" ht="15.75" thickTop="1" x14ac:dyDescent="0.25">
      <c r="A1528" s="32" t="str">
        <f t="shared" si="98"/>
        <v>A</v>
      </c>
      <c r="B1528" s="47" t="s">
        <v>267</v>
      </c>
      <c r="C1528" s="48" t="s">
        <v>10</v>
      </c>
      <c r="D1528" s="49">
        <v>517.03899999999999</v>
      </c>
      <c r="E1528" s="49">
        <v>483.97888</v>
      </c>
      <c r="F1528" s="40">
        <f t="shared" si="99"/>
        <v>0.93605874992021887</v>
      </c>
    </row>
    <row r="1529" spans="1:6" x14ac:dyDescent="0.25">
      <c r="A1529" s="32" t="str">
        <f t="shared" si="98"/>
        <v>A</v>
      </c>
      <c r="B1529" s="50" t="s">
        <v>267</v>
      </c>
      <c r="C1529" s="51" t="s">
        <v>11</v>
      </c>
      <c r="D1529" s="52">
        <v>180</v>
      </c>
      <c r="E1529" s="52">
        <v>179.81864999999999</v>
      </c>
      <c r="F1529" s="43">
        <f t="shared" si="99"/>
        <v>0.99899249999999995</v>
      </c>
    </row>
    <row r="1530" spans="1:6" x14ac:dyDescent="0.25">
      <c r="A1530" s="32" t="str">
        <f t="shared" si="98"/>
        <v>A</v>
      </c>
      <c r="B1530" s="50" t="s">
        <v>267</v>
      </c>
      <c r="C1530" s="51" t="s">
        <v>12</v>
      </c>
      <c r="D1530" s="52">
        <v>130</v>
      </c>
      <c r="E1530" s="52">
        <v>129.09924000000001</v>
      </c>
      <c r="F1530" s="43">
        <f t="shared" si="99"/>
        <v>0.99307107692307695</v>
      </c>
    </row>
    <row r="1531" spans="1:6" x14ac:dyDescent="0.25">
      <c r="A1531" s="32" t="str">
        <f t="shared" si="98"/>
        <v>A</v>
      </c>
      <c r="B1531" s="50" t="s">
        <v>267</v>
      </c>
      <c r="C1531" s="51" t="s">
        <v>14</v>
      </c>
      <c r="D1531" s="52">
        <v>170</v>
      </c>
      <c r="E1531" s="52">
        <v>168.27092999999999</v>
      </c>
      <c r="F1531" s="43">
        <f t="shared" si="99"/>
        <v>0.98982899999999996</v>
      </c>
    </row>
    <row r="1532" spans="1:6" x14ac:dyDescent="0.25">
      <c r="A1532" s="32" t="str">
        <f t="shared" si="98"/>
        <v>A</v>
      </c>
      <c r="B1532" s="50" t="s">
        <v>267</v>
      </c>
      <c r="C1532" s="51" t="s">
        <v>15</v>
      </c>
      <c r="D1532" s="52">
        <v>5.0389999999999997</v>
      </c>
      <c r="E1532" s="52">
        <v>5.0383500000000003</v>
      </c>
      <c r="F1532" s="43">
        <f t="shared" si="99"/>
        <v>0.99987100615201441</v>
      </c>
    </row>
    <row r="1533" spans="1:6" x14ac:dyDescent="0.25">
      <c r="A1533" s="32" t="str">
        <f t="shared" si="98"/>
        <v>A</v>
      </c>
      <c r="B1533" s="50" t="s">
        <v>267</v>
      </c>
      <c r="C1533" s="51" t="s">
        <v>16</v>
      </c>
      <c r="D1533" s="52">
        <v>32</v>
      </c>
      <c r="E1533" s="52">
        <v>1.7517100000000001</v>
      </c>
      <c r="F1533" s="43">
        <f t="shared" si="99"/>
        <v>5.4740937500000003E-2</v>
      </c>
    </row>
    <row r="1534" spans="1:6" ht="30.75" thickBot="1" x14ac:dyDescent="0.3">
      <c r="A1534" s="32" t="str">
        <f t="shared" si="98"/>
        <v>A</v>
      </c>
      <c r="B1534" s="44" t="s">
        <v>1959</v>
      </c>
      <c r="C1534" s="45" t="s">
        <v>1960</v>
      </c>
      <c r="D1534" s="46">
        <v>4500</v>
      </c>
      <c r="E1534" s="46">
        <v>4210.4837300000008</v>
      </c>
      <c r="F1534" s="36">
        <f t="shared" si="99"/>
        <v>0.93566305111111125</v>
      </c>
    </row>
    <row r="1535" spans="1:6" ht="15.75" thickTop="1" x14ac:dyDescent="0.25">
      <c r="A1535" s="32" t="str">
        <f t="shared" si="98"/>
        <v>A</v>
      </c>
      <c r="B1535" s="47" t="s">
        <v>267</v>
      </c>
      <c r="C1535" s="48" t="s">
        <v>10</v>
      </c>
      <c r="D1535" s="49">
        <v>4500</v>
      </c>
      <c r="E1535" s="49">
        <v>4210.4837300000008</v>
      </c>
      <c r="F1535" s="40">
        <f t="shared" si="99"/>
        <v>0.93566305111111125</v>
      </c>
    </row>
    <row r="1536" spans="1:6" x14ac:dyDescent="0.25">
      <c r="A1536" s="32" t="str">
        <f t="shared" si="98"/>
        <v>A</v>
      </c>
      <c r="B1536" s="50" t="s">
        <v>267</v>
      </c>
      <c r="C1536" s="51" t="s">
        <v>12</v>
      </c>
      <c r="D1536" s="52">
        <v>4499</v>
      </c>
      <c r="E1536" s="52">
        <v>4210.2404900000001</v>
      </c>
      <c r="F1536" s="43">
        <f t="shared" si="99"/>
        <v>0.9358169571015782</v>
      </c>
    </row>
    <row r="1537" spans="1:6" x14ac:dyDescent="0.25">
      <c r="A1537" s="32" t="str">
        <f t="shared" si="98"/>
        <v>A</v>
      </c>
      <c r="B1537" s="50" t="s">
        <v>267</v>
      </c>
      <c r="C1537" s="51" t="s">
        <v>16</v>
      </c>
      <c r="D1537" s="52">
        <v>1</v>
      </c>
      <c r="E1537" s="52">
        <v>0.24324000000000001</v>
      </c>
      <c r="F1537" s="43">
        <f t="shared" si="99"/>
        <v>0.24324000000000001</v>
      </c>
    </row>
    <row r="1538" spans="1:6" ht="15.75" thickBot="1" x14ac:dyDescent="0.3">
      <c r="A1538" s="32" t="str">
        <f t="shared" si="98"/>
        <v>A</v>
      </c>
      <c r="B1538" s="44" t="s">
        <v>1961</v>
      </c>
      <c r="C1538" s="45" t="s">
        <v>1962</v>
      </c>
      <c r="D1538" s="46">
        <v>1153.1500000000001</v>
      </c>
      <c r="E1538" s="46">
        <v>340.45004999999998</v>
      </c>
      <c r="F1538" s="36">
        <f t="shared" si="99"/>
        <v>0.29523483501712694</v>
      </c>
    </row>
    <row r="1539" spans="1:6" ht="15.75" thickTop="1" x14ac:dyDescent="0.25">
      <c r="A1539" s="32" t="str">
        <f t="shared" si="98"/>
        <v>A</v>
      </c>
      <c r="B1539" s="47" t="s">
        <v>267</v>
      </c>
      <c r="C1539" s="48" t="s">
        <v>10</v>
      </c>
      <c r="D1539" s="49">
        <v>1153.1500000000001</v>
      </c>
      <c r="E1539" s="49">
        <v>340.45004999999998</v>
      </c>
      <c r="F1539" s="40">
        <f t="shared" si="99"/>
        <v>0.29523483501712694</v>
      </c>
    </row>
    <row r="1540" spans="1:6" x14ac:dyDescent="0.25">
      <c r="A1540" s="32" t="str">
        <f t="shared" si="98"/>
        <v>A</v>
      </c>
      <c r="B1540" s="50" t="s">
        <v>267</v>
      </c>
      <c r="C1540" s="51" t="s">
        <v>12</v>
      </c>
      <c r="D1540" s="52">
        <v>1153.1500000000001</v>
      </c>
      <c r="E1540" s="52">
        <v>340.45004999999998</v>
      </c>
      <c r="F1540" s="43">
        <f t="shared" si="99"/>
        <v>0.29523483501712694</v>
      </c>
    </row>
    <row r="1541" spans="1:6" ht="45.75" thickBot="1" x14ac:dyDescent="0.3">
      <c r="A1541" s="32" t="str">
        <f t="shared" si="98"/>
        <v>A</v>
      </c>
      <c r="B1541" s="44" t="s">
        <v>1963</v>
      </c>
      <c r="C1541" s="45" t="s">
        <v>1964</v>
      </c>
      <c r="D1541" s="46">
        <v>687.7</v>
      </c>
      <c r="E1541" s="46">
        <v>326.20332000000002</v>
      </c>
      <c r="F1541" s="36">
        <f t="shared" si="99"/>
        <v>0.47433956667151372</v>
      </c>
    </row>
    <row r="1542" spans="1:6" ht="15.75" thickTop="1" x14ac:dyDescent="0.25">
      <c r="A1542" s="32" t="str">
        <f t="shared" si="98"/>
        <v>A</v>
      </c>
      <c r="B1542" s="47" t="s">
        <v>267</v>
      </c>
      <c r="C1542" s="48" t="s">
        <v>10</v>
      </c>
      <c r="D1542" s="49">
        <v>333.3</v>
      </c>
      <c r="E1542" s="49">
        <v>326.20332000000002</v>
      </c>
      <c r="F1542" s="40">
        <f t="shared" si="99"/>
        <v>0.97870783078307833</v>
      </c>
    </row>
    <row r="1543" spans="1:6" x14ac:dyDescent="0.25">
      <c r="A1543" s="32" t="str">
        <f t="shared" si="98"/>
        <v>A</v>
      </c>
      <c r="B1543" s="50" t="s">
        <v>267</v>
      </c>
      <c r="C1543" s="51" t="s">
        <v>12</v>
      </c>
      <c r="D1543" s="52">
        <v>332</v>
      </c>
      <c r="E1543" s="52">
        <v>325.19562000000002</v>
      </c>
      <c r="F1543" s="43">
        <f t="shared" si="99"/>
        <v>0.9795048795180723</v>
      </c>
    </row>
    <row r="1544" spans="1:6" x14ac:dyDescent="0.25">
      <c r="A1544" s="32" t="str">
        <f t="shared" si="98"/>
        <v>A</v>
      </c>
      <c r="B1544" s="50" t="s">
        <v>267</v>
      </c>
      <c r="C1544" s="51" t="s">
        <v>16</v>
      </c>
      <c r="D1544" s="52">
        <v>1.3</v>
      </c>
      <c r="E1544" s="52">
        <v>1.0077</v>
      </c>
      <c r="F1544" s="43">
        <f t="shared" si="99"/>
        <v>0.77515384615384619</v>
      </c>
    </row>
    <row r="1545" spans="1:6" x14ac:dyDescent="0.25">
      <c r="A1545" s="32" t="str">
        <f t="shared" si="98"/>
        <v>A</v>
      </c>
      <c r="B1545" s="47" t="s">
        <v>267</v>
      </c>
      <c r="C1545" s="48" t="s">
        <v>17</v>
      </c>
      <c r="D1545" s="49">
        <v>354.4</v>
      </c>
      <c r="E1545" s="49">
        <v>0</v>
      </c>
      <c r="F1545" s="40">
        <f t="shared" si="99"/>
        <v>0</v>
      </c>
    </row>
    <row r="1546" spans="1:6" ht="30.75" thickBot="1" x14ac:dyDescent="0.3">
      <c r="A1546" s="32" t="str">
        <f t="shared" si="98"/>
        <v>A</v>
      </c>
      <c r="B1546" s="44" t="s">
        <v>1965</v>
      </c>
      <c r="C1546" s="45" t="s">
        <v>1966</v>
      </c>
      <c r="D1546" s="46">
        <v>123243</v>
      </c>
      <c r="E1546" s="46">
        <v>110750.47301999999</v>
      </c>
      <c r="F1546" s="36">
        <f t="shared" si="99"/>
        <v>0.89863499768749533</v>
      </c>
    </row>
    <row r="1547" spans="1:6" ht="15.75" thickTop="1" x14ac:dyDescent="0.25">
      <c r="A1547" s="32" t="str">
        <f t="shared" si="98"/>
        <v>A</v>
      </c>
      <c r="B1547" s="47" t="s">
        <v>267</v>
      </c>
      <c r="C1547" s="48" t="s">
        <v>10</v>
      </c>
      <c r="D1547" s="49">
        <v>110721.88800000001</v>
      </c>
      <c r="E1547" s="49">
        <v>101121.66536999999</v>
      </c>
      <c r="F1547" s="40">
        <f t="shared" si="99"/>
        <v>0.91329426544821912</v>
      </c>
    </row>
    <row r="1548" spans="1:6" x14ac:dyDescent="0.25">
      <c r="A1548" s="32" t="str">
        <f t="shared" si="98"/>
        <v>A</v>
      </c>
      <c r="B1548" s="50" t="s">
        <v>267</v>
      </c>
      <c r="C1548" s="51" t="s">
        <v>11</v>
      </c>
      <c r="D1548" s="52">
        <v>20541.329000000002</v>
      </c>
      <c r="E1548" s="52">
        <v>18901.312009999998</v>
      </c>
      <c r="F1548" s="43">
        <f t="shared" si="99"/>
        <v>0.9201601322874482</v>
      </c>
    </row>
    <row r="1549" spans="1:6" x14ac:dyDescent="0.25">
      <c r="A1549" s="32" t="str">
        <f t="shared" si="98"/>
        <v>A</v>
      </c>
      <c r="B1549" s="50" t="s">
        <v>267</v>
      </c>
      <c r="C1549" s="51" t="s">
        <v>12</v>
      </c>
      <c r="D1549" s="52">
        <v>11126.002</v>
      </c>
      <c r="E1549" s="52">
        <v>8881.4755400000013</v>
      </c>
      <c r="F1549" s="43">
        <f t="shared" si="99"/>
        <v>0.79826298251609162</v>
      </c>
    </row>
    <row r="1550" spans="1:6" x14ac:dyDescent="0.25">
      <c r="A1550" s="32" t="str">
        <f t="shared" si="98"/>
        <v>A</v>
      </c>
      <c r="B1550" s="50" t="s">
        <v>267</v>
      </c>
      <c r="C1550" s="51" t="s">
        <v>14</v>
      </c>
      <c r="D1550" s="52">
        <v>62305.487999999998</v>
      </c>
      <c r="E1550" s="52">
        <v>57288.431259999998</v>
      </c>
      <c r="F1550" s="43">
        <f t="shared" si="99"/>
        <v>0.91947648752867484</v>
      </c>
    </row>
    <row r="1551" spans="1:6" x14ac:dyDescent="0.25">
      <c r="A1551" s="32" t="str">
        <f t="shared" si="98"/>
        <v>A</v>
      </c>
      <c r="B1551" s="50" t="s">
        <v>267</v>
      </c>
      <c r="C1551" s="51" t="s">
        <v>2</v>
      </c>
      <c r="D1551" s="52">
        <v>1549</v>
      </c>
      <c r="E1551" s="52">
        <v>1413.5060600000002</v>
      </c>
      <c r="F1551" s="43">
        <f t="shared" si="99"/>
        <v>0.91252812136862504</v>
      </c>
    </row>
    <row r="1552" spans="1:6" x14ac:dyDescent="0.25">
      <c r="A1552" s="32" t="str">
        <f t="shared" si="98"/>
        <v>A</v>
      </c>
      <c r="B1552" s="50" t="s">
        <v>267</v>
      </c>
      <c r="C1552" s="51" t="s">
        <v>15</v>
      </c>
      <c r="D1552" s="52">
        <v>528.12599999999998</v>
      </c>
      <c r="E1552" s="52">
        <v>383.12013999999999</v>
      </c>
      <c r="F1552" s="43">
        <f t="shared" si="99"/>
        <v>0.72543321101403835</v>
      </c>
    </row>
    <row r="1553" spans="1:6" x14ac:dyDescent="0.25">
      <c r="A1553" s="32" t="str">
        <f t="shared" si="98"/>
        <v>A</v>
      </c>
      <c r="B1553" s="50" t="s">
        <v>267</v>
      </c>
      <c r="C1553" s="51" t="s">
        <v>16</v>
      </c>
      <c r="D1553" s="52">
        <v>14671.942999999999</v>
      </c>
      <c r="E1553" s="52">
        <v>14253.82036</v>
      </c>
      <c r="F1553" s="43">
        <f t="shared" si="99"/>
        <v>0.97150189037675516</v>
      </c>
    </row>
    <row r="1554" spans="1:6" x14ac:dyDescent="0.25">
      <c r="A1554" s="32" t="str">
        <f t="shared" si="98"/>
        <v>A</v>
      </c>
      <c r="B1554" s="47" t="s">
        <v>267</v>
      </c>
      <c r="C1554" s="48" t="s">
        <v>17</v>
      </c>
      <c r="D1554" s="49">
        <v>9872.6820000000007</v>
      </c>
      <c r="E1554" s="49">
        <v>6980.3776500000004</v>
      </c>
      <c r="F1554" s="40">
        <f t="shared" si="99"/>
        <v>0.70703965244702505</v>
      </c>
    </row>
    <row r="1555" spans="1:6" x14ac:dyDescent="0.25">
      <c r="A1555" s="32" t="str">
        <f t="shared" si="98"/>
        <v>A</v>
      </c>
      <c r="B1555" s="47" t="s">
        <v>267</v>
      </c>
      <c r="C1555" s="48" t="s">
        <v>20</v>
      </c>
      <c r="D1555" s="49">
        <v>2648.43</v>
      </c>
      <c r="E1555" s="49">
        <v>2648.43</v>
      </c>
      <c r="F1555" s="40">
        <f t="shared" si="99"/>
        <v>1</v>
      </c>
    </row>
    <row r="1556" spans="1:6" ht="30.75" thickBot="1" x14ac:dyDescent="0.3">
      <c r="A1556" s="32" t="str">
        <f t="shared" si="98"/>
        <v>A</v>
      </c>
      <c r="B1556" s="44" t="s">
        <v>1967</v>
      </c>
      <c r="C1556" s="45" t="s">
        <v>1968</v>
      </c>
      <c r="D1556" s="46">
        <v>2438</v>
      </c>
      <c r="E1556" s="46">
        <v>2007.2602400000001</v>
      </c>
      <c r="F1556" s="36">
        <f t="shared" si="99"/>
        <v>0.82332249384741596</v>
      </c>
    </row>
    <row r="1557" spans="1:6" ht="15.75" thickTop="1" x14ac:dyDescent="0.25">
      <c r="A1557" s="32" t="str">
        <f t="shared" si="98"/>
        <v>A</v>
      </c>
      <c r="B1557" s="47" t="s">
        <v>267</v>
      </c>
      <c r="C1557" s="48" t="s">
        <v>10</v>
      </c>
      <c r="D1557" s="49">
        <v>2413</v>
      </c>
      <c r="E1557" s="49">
        <v>1989.2602400000001</v>
      </c>
      <c r="F1557" s="40">
        <f t="shared" si="99"/>
        <v>0.82439297140489021</v>
      </c>
    </row>
    <row r="1558" spans="1:6" x14ac:dyDescent="0.25">
      <c r="A1558" s="32" t="str">
        <f t="shared" si="98"/>
        <v>A</v>
      </c>
      <c r="B1558" s="50" t="s">
        <v>267</v>
      </c>
      <c r="C1558" s="51" t="s">
        <v>11</v>
      </c>
      <c r="D1558" s="52">
        <v>1370</v>
      </c>
      <c r="E1558" s="52">
        <v>1250.19552</v>
      </c>
      <c r="F1558" s="43">
        <f t="shared" si="99"/>
        <v>0.91255147445255469</v>
      </c>
    </row>
    <row r="1559" spans="1:6" x14ac:dyDescent="0.25">
      <c r="A1559" s="32" t="str">
        <f t="shared" si="98"/>
        <v>A</v>
      </c>
      <c r="B1559" s="50" t="s">
        <v>267</v>
      </c>
      <c r="C1559" s="51" t="s">
        <v>12</v>
      </c>
      <c r="D1559" s="52">
        <v>910</v>
      </c>
      <c r="E1559" s="52">
        <v>714.78748999999993</v>
      </c>
      <c r="F1559" s="43">
        <f t="shared" si="99"/>
        <v>0.78548075824175811</v>
      </c>
    </row>
    <row r="1560" spans="1:6" x14ac:dyDescent="0.25">
      <c r="A1560" s="32" t="str">
        <f t="shared" si="98"/>
        <v>A</v>
      </c>
      <c r="B1560" s="50" t="s">
        <v>267</v>
      </c>
      <c r="C1560" s="51" t="s">
        <v>2</v>
      </c>
      <c r="D1560" s="52">
        <v>100</v>
      </c>
      <c r="E1560" s="52">
        <v>0</v>
      </c>
      <c r="F1560" s="43">
        <f t="shared" si="99"/>
        <v>0</v>
      </c>
    </row>
    <row r="1561" spans="1:6" x14ac:dyDescent="0.25">
      <c r="A1561" s="32" t="str">
        <f t="shared" si="98"/>
        <v>A</v>
      </c>
      <c r="B1561" s="50" t="s">
        <v>267</v>
      </c>
      <c r="C1561" s="51" t="s">
        <v>15</v>
      </c>
      <c r="D1561" s="52">
        <v>25</v>
      </c>
      <c r="E1561" s="52">
        <v>18.714040000000001</v>
      </c>
      <c r="F1561" s="43">
        <f t="shared" si="99"/>
        <v>0.74856160000000005</v>
      </c>
    </row>
    <row r="1562" spans="1:6" x14ac:dyDescent="0.25">
      <c r="A1562" s="32" t="str">
        <f t="shared" si="98"/>
        <v>A</v>
      </c>
      <c r="B1562" s="50" t="s">
        <v>267</v>
      </c>
      <c r="C1562" s="51" t="s">
        <v>16</v>
      </c>
      <c r="D1562" s="52">
        <v>8</v>
      </c>
      <c r="E1562" s="52">
        <v>5.5631899999999996</v>
      </c>
      <c r="F1562" s="43">
        <f t="shared" si="99"/>
        <v>0.69539874999999995</v>
      </c>
    </row>
    <row r="1563" spans="1:6" x14ac:dyDescent="0.25">
      <c r="A1563" s="32" t="str">
        <f t="shared" si="98"/>
        <v>A</v>
      </c>
      <c r="B1563" s="47" t="s">
        <v>267</v>
      </c>
      <c r="C1563" s="48" t="s">
        <v>17</v>
      </c>
      <c r="D1563" s="49">
        <v>25</v>
      </c>
      <c r="E1563" s="49">
        <v>18</v>
      </c>
      <c r="F1563" s="40">
        <f t="shared" si="99"/>
        <v>0.72</v>
      </c>
    </row>
    <row r="1564" spans="1:6" ht="30.75" thickBot="1" x14ac:dyDescent="0.3">
      <c r="A1564" s="32" t="str">
        <f t="shared" si="98"/>
        <v>A</v>
      </c>
      <c r="B1564" s="44" t="s">
        <v>1971</v>
      </c>
      <c r="C1564" s="45" t="s">
        <v>1972</v>
      </c>
      <c r="D1564" s="46">
        <v>4856.2259999999997</v>
      </c>
      <c r="E1564" s="46">
        <v>4167.5517300000001</v>
      </c>
      <c r="F1564" s="36">
        <f t="shared" si="99"/>
        <v>0.85818735165949867</v>
      </c>
    </row>
    <row r="1565" spans="1:6" ht="15.75" thickTop="1" x14ac:dyDescent="0.25">
      <c r="A1565" s="32" t="str">
        <f t="shared" si="98"/>
        <v>A</v>
      </c>
      <c r="B1565" s="47" t="s">
        <v>267</v>
      </c>
      <c r="C1565" s="48" t="s">
        <v>10</v>
      </c>
      <c r="D1565" s="49">
        <v>4811.2259999999997</v>
      </c>
      <c r="E1565" s="49">
        <v>4151.12273</v>
      </c>
      <c r="F1565" s="40">
        <f t="shared" si="99"/>
        <v>0.86279936340550212</v>
      </c>
    </row>
    <row r="1566" spans="1:6" x14ac:dyDescent="0.25">
      <c r="A1566" s="32" t="str">
        <f t="shared" ref="A1566:A1576" si="100">IF(OR(D1566&lt;&gt;0,E1566&lt;&gt;0,),"A","B")</f>
        <v>A</v>
      </c>
      <c r="B1566" s="50" t="s">
        <v>267</v>
      </c>
      <c r="C1566" s="51" t="s">
        <v>11</v>
      </c>
      <c r="D1566" s="52">
        <v>3120</v>
      </c>
      <c r="E1566" s="52">
        <v>2961.5115900000001</v>
      </c>
      <c r="F1566" s="43">
        <f t="shared" ref="F1566:F1576" si="101">E1566/D1566</f>
        <v>0.94920243269230775</v>
      </c>
    </row>
    <row r="1567" spans="1:6" x14ac:dyDescent="0.25">
      <c r="A1567" s="32" t="str">
        <f t="shared" si="100"/>
        <v>A</v>
      </c>
      <c r="B1567" s="50" t="s">
        <v>267</v>
      </c>
      <c r="C1567" s="51" t="s">
        <v>12</v>
      </c>
      <c r="D1567" s="52">
        <v>1629.2260000000001</v>
      </c>
      <c r="E1567" s="52">
        <v>1155.9685300000001</v>
      </c>
      <c r="F1567" s="43">
        <f t="shared" si="101"/>
        <v>0.70952006044588045</v>
      </c>
    </row>
    <row r="1568" spans="1:6" x14ac:dyDescent="0.25">
      <c r="A1568" s="32" t="str">
        <f t="shared" si="100"/>
        <v>A</v>
      </c>
      <c r="B1568" s="50" t="s">
        <v>267</v>
      </c>
      <c r="C1568" s="51" t="s">
        <v>2</v>
      </c>
      <c r="D1568" s="52">
        <v>12</v>
      </c>
      <c r="E1568" s="52">
        <v>9.3084400000000009</v>
      </c>
      <c r="F1568" s="43">
        <f t="shared" si="101"/>
        <v>0.77570333333333341</v>
      </c>
    </row>
    <row r="1569" spans="1:6" x14ac:dyDescent="0.25">
      <c r="A1569" s="32" t="str">
        <f t="shared" si="100"/>
        <v>A</v>
      </c>
      <c r="B1569" s="50" t="s">
        <v>267</v>
      </c>
      <c r="C1569" s="51" t="s">
        <v>15</v>
      </c>
      <c r="D1569" s="52">
        <v>4</v>
      </c>
      <c r="E1569" s="52">
        <v>3.9574699999999998</v>
      </c>
      <c r="F1569" s="43">
        <f t="shared" si="101"/>
        <v>0.98936749999999996</v>
      </c>
    </row>
    <row r="1570" spans="1:6" x14ac:dyDescent="0.25">
      <c r="A1570" s="32" t="str">
        <f t="shared" si="100"/>
        <v>A</v>
      </c>
      <c r="B1570" s="50" t="s">
        <v>267</v>
      </c>
      <c r="C1570" s="51" t="s">
        <v>16</v>
      </c>
      <c r="D1570" s="52">
        <v>46</v>
      </c>
      <c r="E1570" s="52">
        <v>20.3767</v>
      </c>
      <c r="F1570" s="43">
        <f t="shared" si="101"/>
        <v>0.44297173913043475</v>
      </c>
    </row>
    <row r="1571" spans="1:6" x14ac:dyDescent="0.25">
      <c r="A1571" s="32" t="str">
        <f t="shared" si="100"/>
        <v>A</v>
      </c>
      <c r="B1571" s="47" t="s">
        <v>267</v>
      </c>
      <c r="C1571" s="48" t="s">
        <v>17</v>
      </c>
      <c r="D1571" s="49">
        <v>45</v>
      </c>
      <c r="E1571" s="49">
        <v>16.428999999999998</v>
      </c>
      <c r="F1571" s="40">
        <f t="shared" si="101"/>
        <v>0.36508888888888885</v>
      </c>
    </row>
    <row r="1572" spans="1:6" ht="15.75" thickBot="1" x14ac:dyDescent="0.3">
      <c r="A1572" s="32" t="str">
        <f t="shared" si="100"/>
        <v>A</v>
      </c>
      <c r="B1572" s="44" t="s">
        <v>1982</v>
      </c>
      <c r="C1572" s="45" t="s">
        <v>1150</v>
      </c>
      <c r="D1572" s="46">
        <v>12652.208000000001</v>
      </c>
      <c r="E1572" s="46">
        <v>10774.01146</v>
      </c>
      <c r="F1572" s="36">
        <f t="shared" si="101"/>
        <v>0.85155187616264283</v>
      </c>
    </row>
    <row r="1573" spans="1:6" ht="15.75" thickTop="1" x14ac:dyDescent="0.25">
      <c r="A1573" s="32" t="str">
        <f t="shared" si="100"/>
        <v>A</v>
      </c>
      <c r="B1573" s="47" t="s">
        <v>267</v>
      </c>
      <c r="C1573" s="48" t="s">
        <v>10</v>
      </c>
      <c r="D1573" s="49">
        <v>5556.2830000000004</v>
      </c>
      <c r="E1573" s="49">
        <v>5556.2830000000004</v>
      </c>
      <c r="F1573" s="40">
        <f t="shared" si="101"/>
        <v>1</v>
      </c>
    </row>
    <row r="1574" spans="1:6" x14ac:dyDescent="0.25">
      <c r="A1574" s="32" t="str">
        <f t="shared" si="100"/>
        <v>A</v>
      </c>
      <c r="B1574" s="50" t="s">
        <v>267</v>
      </c>
      <c r="C1574" s="51" t="s">
        <v>14</v>
      </c>
      <c r="D1574" s="52">
        <v>1626.2829999999999</v>
      </c>
      <c r="E1574" s="52">
        <v>1626.2829999999999</v>
      </c>
      <c r="F1574" s="43">
        <f t="shared" si="101"/>
        <v>1</v>
      </c>
    </row>
    <row r="1575" spans="1:6" x14ac:dyDescent="0.25">
      <c r="A1575" s="32" t="str">
        <f t="shared" si="100"/>
        <v>A</v>
      </c>
      <c r="B1575" s="50" t="s">
        <v>267</v>
      </c>
      <c r="C1575" s="51" t="s">
        <v>16</v>
      </c>
      <c r="D1575" s="52">
        <v>3930</v>
      </c>
      <c r="E1575" s="52">
        <v>3930</v>
      </c>
      <c r="F1575" s="43">
        <f t="shared" si="101"/>
        <v>1</v>
      </c>
    </row>
    <row r="1576" spans="1:6" x14ac:dyDescent="0.25">
      <c r="A1576" s="32" t="str">
        <f t="shared" si="100"/>
        <v>A</v>
      </c>
      <c r="B1576" s="47" t="s">
        <v>267</v>
      </c>
      <c r="C1576" s="48" t="s">
        <v>17</v>
      </c>
      <c r="D1576" s="49">
        <v>7095.9250000000002</v>
      </c>
      <c r="E1576" s="49">
        <v>5217.7284600000012</v>
      </c>
      <c r="F1576" s="40">
        <f t="shared" si="101"/>
        <v>0.73531336083738219</v>
      </c>
    </row>
    <row r="1577" spans="1:6" ht="30.75" thickBot="1" x14ac:dyDescent="0.3">
      <c r="A1577" s="32" t="str">
        <f t="shared" ref="A1577:A1584" si="102">IF(OR(D1577&lt;&gt;0,E1577&lt;&gt;0,),"A","B")</f>
        <v>A</v>
      </c>
      <c r="B1577" s="44" t="s">
        <v>1999</v>
      </c>
      <c r="C1577" s="45" t="s">
        <v>2000</v>
      </c>
      <c r="D1577" s="46">
        <v>1800</v>
      </c>
      <c r="E1577" s="46">
        <v>1651.4171299999998</v>
      </c>
      <c r="F1577" s="36">
        <f t="shared" ref="F1577:F1584" si="103">E1577/D1577</f>
        <v>0.91745396111111099</v>
      </c>
    </row>
    <row r="1578" spans="1:6" ht="15.75" thickTop="1" x14ac:dyDescent="0.25">
      <c r="A1578" s="32" t="str">
        <f t="shared" si="102"/>
        <v>A</v>
      </c>
      <c r="B1578" s="47" t="s">
        <v>267</v>
      </c>
      <c r="C1578" s="48" t="s">
        <v>10</v>
      </c>
      <c r="D1578" s="49">
        <v>1753</v>
      </c>
      <c r="E1578" s="49">
        <v>1645.0671299999999</v>
      </c>
      <c r="F1578" s="40">
        <f t="shared" si="103"/>
        <v>0.93842962350256698</v>
      </c>
    </row>
    <row r="1579" spans="1:6" x14ac:dyDescent="0.25">
      <c r="A1579" s="32" t="str">
        <f t="shared" si="102"/>
        <v>A</v>
      </c>
      <c r="B1579" s="50" t="s">
        <v>267</v>
      </c>
      <c r="C1579" s="51" t="s">
        <v>11</v>
      </c>
      <c r="D1579" s="52">
        <v>1272.3</v>
      </c>
      <c r="E1579" s="52">
        <v>1212.0756699999999</v>
      </c>
      <c r="F1579" s="43">
        <f t="shared" si="103"/>
        <v>0.95266499253320758</v>
      </c>
    </row>
    <row r="1580" spans="1:6" x14ac:dyDescent="0.25">
      <c r="A1580" s="32" t="str">
        <f t="shared" si="102"/>
        <v>A</v>
      </c>
      <c r="B1580" s="50" t="s">
        <v>267</v>
      </c>
      <c r="C1580" s="51" t="s">
        <v>12</v>
      </c>
      <c r="D1580" s="52">
        <v>389.89100000000002</v>
      </c>
      <c r="E1580" s="52">
        <v>348.36128000000002</v>
      </c>
      <c r="F1580" s="43">
        <f t="shared" si="103"/>
        <v>0.89348376854043821</v>
      </c>
    </row>
    <row r="1581" spans="1:6" x14ac:dyDescent="0.25">
      <c r="A1581" s="32" t="str">
        <f t="shared" si="102"/>
        <v>A</v>
      </c>
      <c r="B1581" s="50" t="s">
        <v>267</v>
      </c>
      <c r="C1581" s="51" t="s">
        <v>14</v>
      </c>
      <c r="D1581" s="52">
        <v>9.85</v>
      </c>
      <c r="E1581" s="52">
        <v>9.6014500000000016</v>
      </c>
      <c r="F1581" s="43">
        <f t="shared" si="103"/>
        <v>0.97476649746192912</v>
      </c>
    </row>
    <row r="1582" spans="1:6" x14ac:dyDescent="0.25">
      <c r="A1582" s="32" t="str">
        <f t="shared" si="102"/>
        <v>A</v>
      </c>
      <c r="B1582" s="50" t="s">
        <v>267</v>
      </c>
      <c r="C1582" s="51" t="s">
        <v>15</v>
      </c>
      <c r="D1582" s="52">
        <v>5.7</v>
      </c>
      <c r="E1582" s="52">
        <v>3.5205799999999998</v>
      </c>
      <c r="F1582" s="43">
        <f t="shared" si="103"/>
        <v>0.61764561403508766</v>
      </c>
    </row>
    <row r="1583" spans="1:6" x14ac:dyDescent="0.25">
      <c r="A1583" s="32" t="str">
        <f t="shared" si="102"/>
        <v>A</v>
      </c>
      <c r="B1583" s="50" t="s">
        <v>267</v>
      </c>
      <c r="C1583" s="51" t="s">
        <v>16</v>
      </c>
      <c r="D1583" s="52">
        <v>75.259</v>
      </c>
      <c r="E1583" s="52">
        <v>71.508150000000001</v>
      </c>
      <c r="F1583" s="43">
        <f t="shared" si="103"/>
        <v>0.95016077811291677</v>
      </c>
    </row>
    <row r="1584" spans="1:6" x14ac:dyDescent="0.25">
      <c r="A1584" s="32" t="str">
        <f t="shared" si="102"/>
        <v>A</v>
      </c>
      <c r="B1584" s="47" t="s">
        <v>267</v>
      </c>
      <c r="C1584" s="48" t="s">
        <v>17</v>
      </c>
      <c r="D1584" s="49">
        <v>47</v>
      </c>
      <c r="E1584" s="49">
        <v>6.35</v>
      </c>
      <c r="F1584" s="40">
        <f t="shared" si="103"/>
        <v>0.1351063829787234</v>
      </c>
    </row>
    <row r="1585" spans="1:6" ht="15.75" thickBot="1" x14ac:dyDescent="0.3">
      <c r="A1585" s="32" t="str">
        <f t="shared" ref="A1585:A1594" si="104">IF(OR(D1585&lt;&gt;0,E1585&lt;&gt;0,),"A","B")</f>
        <v>A</v>
      </c>
      <c r="B1585" s="44" t="s">
        <v>2025</v>
      </c>
      <c r="C1585" s="45" t="s">
        <v>2026</v>
      </c>
      <c r="D1585" s="46">
        <v>23175.37</v>
      </c>
      <c r="E1585" s="46">
        <v>20939.597420000006</v>
      </c>
      <c r="F1585" s="36">
        <f t="shared" ref="F1585:F1594" si="105">E1585/D1585</f>
        <v>0.90352807398544255</v>
      </c>
    </row>
    <row r="1586" spans="1:6" ht="15.75" thickTop="1" x14ac:dyDescent="0.25">
      <c r="A1586" s="32" t="str">
        <f t="shared" si="104"/>
        <v>A</v>
      </c>
      <c r="B1586" s="47" t="s">
        <v>267</v>
      </c>
      <c r="C1586" s="48" t="s">
        <v>10</v>
      </c>
      <c r="D1586" s="49">
        <v>20299.68</v>
      </c>
      <c r="E1586" s="49">
        <v>18151.710420000007</v>
      </c>
      <c r="F1586" s="40">
        <f t="shared" si="105"/>
        <v>0.8941870226525741</v>
      </c>
    </row>
    <row r="1587" spans="1:6" x14ac:dyDescent="0.25">
      <c r="A1587" s="32" t="str">
        <f t="shared" si="104"/>
        <v>A</v>
      </c>
      <c r="B1587" s="50" t="s">
        <v>267</v>
      </c>
      <c r="C1587" s="51" t="s">
        <v>11</v>
      </c>
      <c r="D1587" s="52">
        <v>11576.561</v>
      </c>
      <c r="E1587" s="52">
        <v>10740.65107</v>
      </c>
      <c r="F1587" s="43">
        <f t="shared" si="105"/>
        <v>0.92779289721705782</v>
      </c>
    </row>
    <row r="1588" spans="1:6" x14ac:dyDescent="0.25">
      <c r="A1588" s="32" t="str">
        <f t="shared" si="104"/>
        <v>A</v>
      </c>
      <c r="B1588" s="50" t="s">
        <v>267</v>
      </c>
      <c r="C1588" s="51" t="s">
        <v>12</v>
      </c>
      <c r="D1588" s="52">
        <v>5573.5150000000003</v>
      </c>
      <c r="E1588" s="52">
        <v>4719.0666500000016</v>
      </c>
      <c r="F1588" s="43">
        <f t="shared" si="105"/>
        <v>0.84669488644060364</v>
      </c>
    </row>
    <row r="1589" spans="1:6" x14ac:dyDescent="0.25">
      <c r="A1589" s="32" t="str">
        <f t="shared" si="104"/>
        <v>A</v>
      </c>
      <c r="B1589" s="50" t="s">
        <v>267</v>
      </c>
      <c r="C1589" s="51" t="s">
        <v>14</v>
      </c>
      <c r="D1589" s="52">
        <v>1947.54</v>
      </c>
      <c r="E1589" s="52">
        <v>1594.5425700000001</v>
      </c>
      <c r="F1589" s="43">
        <f t="shared" si="105"/>
        <v>0.81874701931667648</v>
      </c>
    </row>
    <row r="1590" spans="1:6" x14ac:dyDescent="0.25">
      <c r="A1590" s="32" t="str">
        <f t="shared" si="104"/>
        <v>A</v>
      </c>
      <c r="B1590" s="50" t="s">
        <v>267</v>
      </c>
      <c r="C1590" s="51" t="s">
        <v>2</v>
      </c>
      <c r="D1590" s="52">
        <v>407</v>
      </c>
      <c r="E1590" s="52">
        <v>406.62541999999996</v>
      </c>
      <c r="F1590" s="43">
        <f t="shared" si="105"/>
        <v>0.99907965601965598</v>
      </c>
    </row>
    <row r="1591" spans="1:6" x14ac:dyDescent="0.25">
      <c r="A1591" s="32" t="str">
        <f t="shared" si="104"/>
        <v>A</v>
      </c>
      <c r="B1591" s="50" t="s">
        <v>267</v>
      </c>
      <c r="C1591" s="51" t="s">
        <v>15</v>
      </c>
      <c r="D1591" s="52">
        <v>29.893999999999998</v>
      </c>
      <c r="E1591" s="52">
        <v>20.996689999999997</v>
      </c>
      <c r="F1591" s="43">
        <f t="shared" si="105"/>
        <v>0.7023713788720144</v>
      </c>
    </row>
    <row r="1592" spans="1:6" x14ac:dyDescent="0.25">
      <c r="A1592" s="32" t="str">
        <f t="shared" si="104"/>
        <v>A</v>
      </c>
      <c r="B1592" s="50" t="s">
        <v>267</v>
      </c>
      <c r="C1592" s="51" t="s">
        <v>16</v>
      </c>
      <c r="D1592" s="52">
        <v>765.17</v>
      </c>
      <c r="E1592" s="52">
        <v>669.82801999999992</v>
      </c>
      <c r="F1592" s="43">
        <f t="shared" si="105"/>
        <v>0.8753976501953814</v>
      </c>
    </row>
    <row r="1593" spans="1:6" x14ac:dyDescent="0.25">
      <c r="A1593" s="32" t="str">
        <f t="shared" si="104"/>
        <v>A</v>
      </c>
      <c r="B1593" s="47" t="s">
        <v>267</v>
      </c>
      <c r="C1593" s="48" t="s">
        <v>17</v>
      </c>
      <c r="D1593" s="49">
        <v>227.26</v>
      </c>
      <c r="E1593" s="49">
        <v>139.45699999999999</v>
      </c>
      <c r="F1593" s="40">
        <f t="shared" si="105"/>
        <v>0.61364516412919123</v>
      </c>
    </row>
    <row r="1594" spans="1:6" x14ac:dyDescent="0.25">
      <c r="A1594" s="32" t="str">
        <f t="shared" si="104"/>
        <v>A</v>
      </c>
      <c r="B1594" s="47" t="s">
        <v>267</v>
      </c>
      <c r="C1594" s="48" t="s">
        <v>20</v>
      </c>
      <c r="D1594" s="49">
        <v>2648.43</v>
      </c>
      <c r="E1594" s="49">
        <v>2648.43</v>
      </c>
      <c r="F1594" s="40">
        <f t="shared" si="105"/>
        <v>1</v>
      </c>
    </row>
    <row r="1595" spans="1:6" ht="30.75" thickBot="1" x14ac:dyDescent="0.3">
      <c r="A1595" s="32" t="str">
        <f t="shared" ref="A1595:A1599" si="106">IF(OR(D1595&lt;&gt;0,E1595&lt;&gt;0,),"A","B")</f>
        <v>A</v>
      </c>
      <c r="B1595" s="44" t="s">
        <v>2130</v>
      </c>
      <c r="C1595" s="45" t="s">
        <v>2131</v>
      </c>
      <c r="D1595" s="46">
        <v>13417.37</v>
      </c>
      <c r="E1595" s="46">
        <v>11407.964820000001</v>
      </c>
      <c r="F1595" s="36">
        <f t="shared" ref="F1595:F1599" si="107">E1595/D1595</f>
        <v>0.85023852066388572</v>
      </c>
    </row>
    <row r="1596" spans="1:6" ht="15.75" thickTop="1" x14ac:dyDescent="0.25">
      <c r="A1596" s="32" t="str">
        <f t="shared" si="106"/>
        <v>A</v>
      </c>
      <c r="B1596" s="47" t="s">
        <v>267</v>
      </c>
      <c r="C1596" s="48" t="s">
        <v>10</v>
      </c>
      <c r="D1596" s="49">
        <v>10984.873</v>
      </c>
      <c r="E1596" s="49">
        <v>9825.5516299999999</v>
      </c>
      <c r="F1596" s="40">
        <f t="shared" si="107"/>
        <v>0.89446201426270477</v>
      </c>
    </row>
    <row r="1597" spans="1:6" x14ac:dyDescent="0.25">
      <c r="A1597" s="32" t="str">
        <f t="shared" si="106"/>
        <v>A</v>
      </c>
      <c r="B1597" s="50" t="s">
        <v>267</v>
      </c>
      <c r="C1597" s="51" t="s">
        <v>11</v>
      </c>
      <c r="D1597" s="52">
        <v>3157.4679999999998</v>
      </c>
      <c r="E1597" s="52">
        <v>2700.3181600000003</v>
      </c>
      <c r="F1597" s="43">
        <f t="shared" si="107"/>
        <v>0.85521631889856065</v>
      </c>
    </row>
    <row r="1598" spans="1:6" x14ac:dyDescent="0.25">
      <c r="A1598" s="32" t="str">
        <f t="shared" si="106"/>
        <v>A</v>
      </c>
      <c r="B1598" s="50" t="s">
        <v>267</v>
      </c>
      <c r="C1598" s="51" t="s">
        <v>12</v>
      </c>
      <c r="D1598" s="52">
        <v>2565.37</v>
      </c>
      <c r="E1598" s="52">
        <v>1894.8796200000002</v>
      </c>
      <c r="F1598" s="43">
        <f t="shared" si="107"/>
        <v>0.73863794306474317</v>
      </c>
    </row>
    <row r="1599" spans="1:6" x14ac:dyDescent="0.25">
      <c r="A1599" s="32" t="str">
        <f t="shared" si="106"/>
        <v>A</v>
      </c>
      <c r="B1599" s="50" t="s">
        <v>267</v>
      </c>
      <c r="C1599" s="51" t="s">
        <v>14</v>
      </c>
      <c r="D1599" s="52">
        <v>20</v>
      </c>
      <c r="E1599" s="52">
        <v>0</v>
      </c>
      <c r="F1599" s="43">
        <f t="shared" si="107"/>
        <v>0</v>
      </c>
    </row>
    <row r="1600" spans="1:6" x14ac:dyDescent="0.25">
      <c r="A1600" s="32" t="str">
        <f t="shared" ref="A1600:A1603" si="108">IF(OR(D1600&lt;&gt;0,E1600&lt;&gt;0,),"A","B")</f>
        <v>A</v>
      </c>
      <c r="B1600" s="50" t="s">
        <v>267</v>
      </c>
      <c r="C1600" s="51" t="s">
        <v>2</v>
      </c>
      <c r="D1600" s="52">
        <v>2</v>
      </c>
      <c r="E1600" s="52">
        <v>2.4451900000000002</v>
      </c>
      <c r="F1600" s="43">
        <f t="shared" ref="F1600:F1603" si="109">E1600/D1600</f>
        <v>1.2225950000000001</v>
      </c>
    </row>
    <row r="1601" spans="1:6" x14ac:dyDescent="0.25">
      <c r="A1601" s="32" t="str">
        <f t="shared" si="108"/>
        <v>A</v>
      </c>
      <c r="B1601" s="50" t="s">
        <v>267</v>
      </c>
      <c r="C1601" s="51" t="s">
        <v>15</v>
      </c>
      <c r="D1601" s="52">
        <v>5.532</v>
      </c>
      <c r="E1601" s="52">
        <v>5.5193599999999998</v>
      </c>
      <c r="F1601" s="43">
        <f t="shared" si="109"/>
        <v>0.99771511207519881</v>
      </c>
    </row>
    <row r="1602" spans="1:6" x14ac:dyDescent="0.25">
      <c r="A1602" s="32" t="str">
        <f t="shared" si="108"/>
        <v>A</v>
      </c>
      <c r="B1602" s="50" t="s">
        <v>267</v>
      </c>
      <c r="C1602" s="51" t="s">
        <v>16</v>
      </c>
      <c r="D1602" s="52">
        <v>5234.5029999999997</v>
      </c>
      <c r="E1602" s="52">
        <v>5222.3892999999998</v>
      </c>
      <c r="F1602" s="43">
        <f t="shared" si="109"/>
        <v>0.99768579748640895</v>
      </c>
    </row>
    <row r="1603" spans="1:6" x14ac:dyDescent="0.25">
      <c r="A1603" s="32" t="str">
        <f t="shared" si="108"/>
        <v>A</v>
      </c>
      <c r="B1603" s="47" t="s">
        <v>267</v>
      </c>
      <c r="C1603" s="48" t="s">
        <v>17</v>
      </c>
      <c r="D1603" s="49">
        <v>2432.4969999999998</v>
      </c>
      <c r="E1603" s="49">
        <v>1582.41319</v>
      </c>
      <c r="F1603" s="40">
        <f t="shared" si="109"/>
        <v>0.6505303768103311</v>
      </c>
    </row>
    <row r="1604" spans="1:6" ht="30.75" thickBot="1" x14ac:dyDescent="0.3">
      <c r="A1604" s="32" t="str">
        <f t="shared" ref="A1604:A1610" si="110">IF(OR(D1604&lt;&gt;0,E1604&lt;&gt;0,),"A","B")</f>
        <v>A</v>
      </c>
      <c r="B1604" s="44" t="s">
        <v>2193</v>
      </c>
      <c r="C1604" s="45" t="s">
        <v>2194</v>
      </c>
      <c r="D1604" s="46">
        <v>60275.826000000001</v>
      </c>
      <c r="E1604" s="46">
        <v>55580.114219999996</v>
      </c>
      <c r="F1604" s="36">
        <f t="shared" ref="F1604:F1610" si="111">E1604/D1604</f>
        <v>0.92209626824524971</v>
      </c>
    </row>
    <row r="1605" spans="1:6" ht="15.75" thickTop="1" x14ac:dyDescent="0.25">
      <c r="A1605" s="32" t="str">
        <f t="shared" si="110"/>
        <v>A</v>
      </c>
      <c r="B1605" s="47" t="s">
        <v>267</v>
      </c>
      <c r="C1605" s="48" t="s">
        <v>10</v>
      </c>
      <c r="D1605" s="49">
        <v>60275.826000000001</v>
      </c>
      <c r="E1605" s="49">
        <v>55580.114219999996</v>
      </c>
      <c r="F1605" s="40">
        <f t="shared" si="111"/>
        <v>0.92209626824524971</v>
      </c>
    </row>
    <row r="1606" spans="1:6" x14ac:dyDescent="0.25">
      <c r="A1606" s="32" t="str">
        <f t="shared" si="110"/>
        <v>A</v>
      </c>
      <c r="B1606" s="50" t="s">
        <v>267</v>
      </c>
      <c r="C1606" s="51" t="s">
        <v>11</v>
      </c>
      <c r="D1606" s="52">
        <v>45</v>
      </c>
      <c r="E1606" s="52">
        <v>36.56</v>
      </c>
      <c r="F1606" s="43">
        <f t="shared" si="111"/>
        <v>0.81244444444444452</v>
      </c>
    </row>
    <row r="1607" spans="1:6" x14ac:dyDescent="0.25">
      <c r="A1607" s="32" t="str">
        <f t="shared" si="110"/>
        <v>A</v>
      </c>
      <c r="B1607" s="50" t="s">
        <v>267</v>
      </c>
      <c r="C1607" s="51" t="s">
        <v>12</v>
      </c>
      <c r="D1607" s="52">
        <v>58</v>
      </c>
      <c r="E1607" s="52">
        <v>48.411970000000004</v>
      </c>
      <c r="F1607" s="43">
        <f t="shared" si="111"/>
        <v>0.8346891379310345</v>
      </c>
    </row>
    <row r="1608" spans="1:6" x14ac:dyDescent="0.25">
      <c r="A1608" s="32" t="str">
        <f t="shared" si="110"/>
        <v>A</v>
      </c>
      <c r="B1608" s="50" t="s">
        <v>267</v>
      </c>
      <c r="C1608" s="51" t="s">
        <v>14</v>
      </c>
      <c r="D1608" s="52">
        <v>58701.815000000002</v>
      </c>
      <c r="E1608" s="52">
        <v>54058.004239999995</v>
      </c>
      <c r="F1608" s="43">
        <f t="shared" si="111"/>
        <v>0.92089153018522496</v>
      </c>
    </row>
    <row r="1609" spans="1:6" x14ac:dyDescent="0.25">
      <c r="A1609" s="32" t="str">
        <f t="shared" si="110"/>
        <v>A</v>
      </c>
      <c r="B1609" s="50" t="s">
        <v>267</v>
      </c>
      <c r="C1609" s="51" t="s">
        <v>2</v>
      </c>
      <c r="D1609" s="52">
        <v>1028</v>
      </c>
      <c r="E1609" s="52">
        <v>995.12701000000004</v>
      </c>
      <c r="F1609" s="43">
        <f t="shared" si="111"/>
        <v>0.96802238326848256</v>
      </c>
    </row>
    <row r="1610" spans="1:6" x14ac:dyDescent="0.25">
      <c r="A1610" s="32" t="str">
        <f t="shared" si="110"/>
        <v>A</v>
      </c>
      <c r="B1610" s="50" t="s">
        <v>267</v>
      </c>
      <c r="C1610" s="51" t="s">
        <v>16</v>
      </c>
      <c r="D1610" s="52">
        <v>443.01100000000002</v>
      </c>
      <c r="E1610" s="52">
        <v>442.01100000000002</v>
      </c>
      <c r="F1610" s="43">
        <f t="shared" si="111"/>
        <v>0.99774271970673412</v>
      </c>
    </row>
    <row r="1611" spans="1:6" ht="30.75" thickBot="1" x14ac:dyDescent="0.3">
      <c r="A1611" s="32" t="str">
        <f t="shared" ref="A1611:A1618" si="112">IF(OR(D1611&lt;&gt;0,E1611&lt;&gt;0,),"A","B")</f>
        <v>A</v>
      </c>
      <c r="B1611" s="44" t="s">
        <v>2230</v>
      </c>
      <c r="C1611" s="45" t="s">
        <v>2231</v>
      </c>
      <c r="D1611" s="46">
        <v>4628</v>
      </c>
      <c r="E1611" s="46">
        <v>4222.5559999999996</v>
      </c>
      <c r="F1611" s="36">
        <f t="shared" ref="F1611:F1618" si="113">E1611/D1611</f>
        <v>0.91239325842696617</v>
      </c>
    </row>
    <row r="1612" spans="1:6" ht="15.75" thickTop="1" x14ac:dyDescent="0.25">
      <c r="A1612" s="32" t="str">
        <f t="shared" si="112"/>
        <v>A</v>
      </c>
      <c r="B1612" s="47" t="s">
        <v>267</v>
      </c>
      <c r="C1612" s="48" t="s">
        <v>10</v>
      </c>
      <c r="D1612" s="49">
        <v>4628</v>
      </c>
      <c r="E1612" s="49">
        <v>4222.5559999999996</v>
      </c>
      <c r="F1612" s="40">
        <f t="shared" si="113"/>
        <v>0.91239325842696617</v>
      </c>
    </row>
    <row r="1613" spans="1:6" x14ac:dyDescent="0.25">
      <c r="A1613" s="32" t="str">
        <f t="shared" si="112"/>
        <v>A</v>
      </c>
      <c r="B1613" s="50" t="s">
        <v>267</v>
      </c>
      <c r="C1613" s="51" t="s">
        <v>15</v>
      </c>
      <c r="D1613" s="52">
        <v>458</v>
      </c>
      <c r="E1613" s="52">
        <v>330.41199999999998</v>
      </c>
      <c r="F1613" s="43">
        <f t="shared" si="113"/>
        <v>0.7214235807860262</v>
      </c>
    </row>
    <row r="1614" spans="1:6" x14ac:dyDescent="0.25">
      <c r="A1614" s="32" t="str">
        <f t="shared" si="112"/>
        <v>A</v>
      </c>
      <c r="B1614" s="50" t="s">
        <v>267</v>
      </c>
      <c r="C1614" s="51" t="s">
        <v>16</v>
      </c>
      <c r="D1614" s="52">
        <v>4170</v>
      </c>
      <c r="E1614" s="52">
        <v>3892.1439999999998</v>
      </c>
      <c r="F1614" s="43">
        <f t="shared" si="113"/>
        <v>0.93336786570743402</v>
      </c>
    </row>
    <row r="1615" spans="1:6" ht="15.75" thickBot="1" x14ac:dyDescent="0.3">
      <c r="A1615" s="32" t="str">
        <f t="shared" si="112"/>
        <v>A</v>
      </c>
      <c r="B1615" s="44" t="s">
        <v>2242</v>
      </c>
      <c r="C1615" s="45" t="s">
        <v>2243</v>
      </c>
      <c r="D1615" s="46">
        <v>6000</v>
      </c>
      <c r="E1615" s="46">
        <v>4658.2048199999999</v>
      </c>
      <c r="F1615" s="36">
        <f t="shared" si="113"/>
        <v>0.77636746999999995</v>
      </c>
    </row>
    <row r="1616" spans="1:6" ht="15.75" thickTop="1" x14ac:dyDescent="0.25">
      <c r="A1616" s="32" t="str">
        <f t="shared" si="112"/>
        <v>A</v>
      </c>
      <c r="B1616" s="47" t="s">
        <v>267</v>
      </c>
      <c r="C1616" s="48" t="s">
        <v>10</v>
      </c>
      <c r="D1616" s="49">
        <v>6000</v>
      </c>
      <c r="E1616" s="49">
        <v>4658.2048199999999</v>
      </c>
      <c r="F1616" s="40">
        <f t="shared" si="113"/>
        <v>0.77636746999999995</v>
      </c>
    </row>
    <row r="1617" spans="1:6" x14ac:dyDescent="0.25">
      <c r="A1617" s="32" t="str">
        <f t="shared" si="112"/>
        <v>A</v>
      </c>
      <c r="B1617" s="50" t="s">
        <v>267</v>
      </c>
      <c r="C1617" s="51" t="s">
        <v>12</v>
      </c>
      <c r="D1617" s="52">
        <v>6000</v>
      </c>
      <c r="E1617" s="52">
        <v>4658.2048199999999</v>
      </c>
      <c r="F1617" s="43">
        <f t="shared" si="113"/>
        <v>0.77636746999999995</v>
      </c>
    </row>
    <row r="1618" spans="1:6" ht="15.75" thickBot="1" x14ac:dyDescent="0.3">
      <c r="A1618" s="32" t="str">
        <f t="shared" si="112"/>
        <v>A</v>
      </c>
      <c r="B1618" s="44" t="s">
        <v>2244</v>
      </c>
      <c r="C1618" s="45" t="s">
        <v>239</v>
      </c>
      <c r="D1618" s="46">
        <v>490.82799999999997</v>
      </c>
      <c r="E1618" s="46">
        <v>493.95614999999998</v>
      </c>
      <c r="F1618" s="36">
        <f t="shared" si="113"/>
        <v>1.0063732101673091</v>
      </c>
    </row>
    <row r="1619" spans="1:6" ht="15.75" thickTop="1" x14ac:dyDescent="0.25">
      <c r="A1619" s="32" t="str">
        <f t="shared" ref="A1619:A1655" si="114">IF(OR(D1619&lt;&gt;0,E1619&lt;&gt;0,),"A","B")</f>
        <v>A</v>
      </c>
      <c r="B1619" s="47" t="s">
        <v>267</v>
      </c>
      <c r="C1619" s="48" t="s">
        <v>10</v>
      </c>
      <c r="D1619" s="49">
        <v>468.72800000000001</v>
      </c>
      <c r="E1619" s="49">
        <v>483.25514999999996</v>
      </c>
      <c r="F1619" s="40">
        <f t="shared" ref="F1619:F1655" si="115">E1619/D1619</f>
        <v>1.0309927079244252</v>
      </c>
    </row>
    <row r="1620" spans="1:6" x14ac:dyDescent="0.25">
      <c r="A1620" s="32" t="str">
        <f t="shared" si="114"/>
        <v>A</v>
      </c>
      <c r="B1620" s="50" t="s">
        <v>267</v>
      </c>
      <c r="C1620" s="51" t="s">
        <v>11</v>
      </c>
      <c r="D1620" s="52">
        <v>368.18400000000003</v>
      </c>
      <c r="E1620" s="52">
        <v>307.58909999999997</v>
      </c>
      <c r="F1620" s="43">
        <f t="shared" si="115"/>
        <v>0.83542223453490638</v>
      </c>
    </row>
    <row r="1621" spans="1:6" x14ac:dyDescent="0.25">
      <c r="A1621" s="32" t="str">
        <f t="shared" si="114"/>
        <v>A</v>
      </c>
      <c r="B1621" s="50" t="s">
        <v>267</v>
      </c>
      <c r="C1621" s="51" t="s">
        <v>12</v>
      </c>
      <c r="D1621" s="52">
        <v>89.024000000000001</v>
      </c>
      <c r="E1621" s="52">
        <v>164.35637</v>
      </c>
      <c r="F1621" s="43">
        <f t="shared" si="115"/>
        <v>1.8462029340402588</v>
      </c>
    </row>
    <row r="1622" spans="1:6" x14ac:dyDescent="0.25">
      <c r="A1622" s="32" t="str">
        <f t="shared" si="114"/>
        <v>A</v>
      </c>
      <c r="B1622" s="50" t="s">
        <v>267</v>
      </c>
      <c r="C1622" s="51" t="s">
        <v>15</v>
      </c>
      <c r="D1622" s="52">
        <v>11.02</v>
      </c>
      <c r="E1622" s="52">
        <v>11.02</v>
      </c>
      <c r="F1622" s="43">
        <f t="shared" si="115"/>
        <v>1</v>
      </c>
    </row>
    <row r="1623" spans="1:6" x14ac:dyDescent="0.25">
      <c r="A1623" s="32" t="str">
        <f t="shared" si="114"/>
        <v>A</v>
      </c>
      <c r="B1623" s="50" t="s">
        <v>267</v>
      </c>
      <c r="C1623" s="51" t="s">
        <v>16</v>
      </c>
      <c r="D1623" s="52">
        <v>0.5</v>
      </c>
      <c r="E1623" s="52">
        <v>0.28967999999999999</v>
      </c>
      <c r="F1623" s="43">
        <f t="shared" si="115"/>
        <v>0.57935999999999999</v>
      </c>
    </row>
    <row r="1624" spans="1:6" x14ac:dyDescent="0.25">
      <c r="A1624" s="32" t="str">
        <f t="shared" si="114"/>
        <v>A</v>
      </c>
      <c r="B1624" s="47" t="s">
        <v>267</v>
      </c>
      <c r="C1624" s="48" t="s">
        <v>17</v>
      </c>
      <c r="D1624" s="49">
        <v>22.1</v>
      </c>
      <c r="E1624" s="49">
        <v>10.701000000000001</v>
      </c>
      <c r="F1624" s="40">
        <f t="shared" si="115"/>
        <v>0.48420814479638008</v>
      </c>
    </row>
    <row r="1625" spans="1:6" ht="15.75" thickBot="1" x14ac:dyDescent="0.3">
      <c r="A1625" s="32" t="str">
        <f t="shared" si="114"/>
        <v>A</v>
      </c>
      <c r="B1625" s="44" t="s">
        <v>2247</v>
      </c>
      <c r="C1625" s="45" t="s">
        <v>240</v>
      </c>
      <c r="D1625" s="46">
        <v>3436.5</v>
      </c>
      <c r="E1625" s="46">
        <v>2902.5481400000003</v>
      </c>
      <c r="F1625" s="36">
        <f t="shared" si="115"/>
        <v>0.84462334933798933</v>
      </c>
    </row>
    <row r="1626" spans="1:6" ht="15.75" thickTop="1" x14ac:dyDescent="0.25">
      <c r="A1626" s="32" t="str">
        <f t="shared" si="114"/>
        <v>A</v>
      </c>
      <c r="B1626" s="47" t="s">
        <v>267</v>
      </c>
      <c r="C1626" s="48" t="s">
        <v>10</v>
      </c>
      <c r="D1626" s="49">
        <v>3330.5</v>
      </c>
      <c r="E1626" s="49">
        <v>2902.5481400000003</v>
      </c>
      <c r="F1626" s="40">
        <f t="shared" si="115"/>
        <v>0.87150522143822262</v>
      </c>
    </row>
    <row r="1627" spans="1:6" x14ac:dyDescent="0.25">
      <c r="A1627" s="32" t="str">
        <f t="shared" si="114"/>
        <v>A</v>
      </c>
      <c r="B1627" s="50" t="s">
        <v>267</v>
      </c>
      <c r="C1627" s="51" t="s">
        <v>11</v>
      </c>
      <c r="D1627" s="52">
        <v>1874.5</v>
      </c>
      <c r="E1627" s="52">
        <v>1632.4591</v>
      </c>
      <c r="F1627" s="43">
        <f t="shared" si="115"/>
        <v>0.87087708722325952</v>
      </c>
    </row>
    <row r="1628" spans="1:6" x14ac:dyDescent="0.25">
      <c r="A1628" s="32" t="str">
        <f t="shared" si="114"/>
        <v>A</v>
      </c>
      <c r="B1628" s="50" t="s">
        <v>267</v>
      </c>
      <c r="C1628" s="51" t="s">
        <v>12</v>
      </c>
      <c r="D1628" s="52">
        <v>1400</v>
      </c>
      <c r="E1628" s="52">
        <v>1227.9268300000001</v>
      </c>
      <c r="F1628" s="43">
        <f t="shared" si="115"/>
        <v>0.87709059285714297</v>
      </c>
    </row>
    <row r="1629" spans="1:6" x14ac:dyDescent="0.25">
      <c r="A1629" s="32" t="str">
        <f t="shared" si="114"/>
        <v>A</v>
      </c>
      <c r="B1629" s="50" t="s">
        <v>267</v>
      </c>
      <c r="C1629" s="51" t="s">
        <v>15</v>
      </c>
      <c r="D1629" s="52">
        <v>50</v>
      </c>
      <c r="E1629" s="52">
        <v>38.933099999999996</v>
      </c>
      <c r="F1629" s="43">
        <f t="shared" si="115"/>
        <v>0.77866199999999997</v>
      </c>
    </row>
    <row r="1630" spans="1:6" x14ac:dyDescent="0.25">
      <c r="A1630" s="32" t="str">
        <f t="shared" si="114"/>
        <v>A</v>
      </c>
      <c r="B1630" s="50" t="s">
        <v>267</v>
      </c>
      <c r="C1630" s="51" t="s">
        <v>16</v>
      </c>
      <c r="D1630" s="52">
        <v>6</v>
      </c>
      <c r="E1630" s="52">
        <v>3.2291099999999999</v>
      </c>
      <c r="F1630" s="43">
        <f t="shared" si="115"/>
        <v>0.53818500000000002</v>
      </c>
    </row>
    <row r="1631" spans="1:6" x14ac:dyDescent="0.25">
      <c r="A1631" s="32" t="str">
        <f t="shared" si="114"/>
        <v>A</v>
      </c>
      <c r="B1631" s="47" t="s">
        <v>267</v>
      </c>
      <c r="C1631" s="48" t="s">
        <v>17</v>
      </c>
      <c r="D1631" s="49">
        <v>106</v>
      </c>
      <c r="E1631" s="49">
        <v>0</v>
      </c>
      <c r="F1631" s="40">
        <f t="shared" si="115"/>
        <v>0</v>
      </c>
    </row>
    <row r="1632" spans="1:6" ht="30.75" thickBot="1" x14ac:dyDescent="0.3">
      <c r="A1632" s="32" t="str">
        <f t="shared" si="114"/>
        <v>A</v>
      </c>
      <c r="B1632" s="44" t="s">
        <v>2248</v>
      </c>
      <c r="C1632" s="45" t="s">
        <v>243</v>
      </c>
      <c r="D1632" s="46">
        <v>4937.9799999999996</v>
      </c>
      <c r="E1632" s="46">
        <v>3620.1131600000003</v>
      </c>
      <c r="F1632" s="36">
        <f t="shared" si="115"/>
        <v>0.73311620541192968</v>
      </c>
    </row>
    <row r="1633" spans="1:6" ht="15.75" thickTop="1" x14ac:dyDescent="0.25">
      <c r="A1633" s="32" t="str">
        <f t="shared" si="114"/>
        <v>A</v>
      </c>
      <c r="B1633" s="47" t="s">
        <v>267</v>
      </c>
      <c r="C1633" s="48" t="s">
        <v>10</v>
      </c>
      <c r="D1633" s="49">
        <v>4699.9799999999996</v>
      </c>
      <c r="E1633" s="49">
        <v>3571.5207</v>
      </c>
      <c r="F1633" s="40">
        <f t="shared" si="115"/>
        <v>0.7599012548989571</v>
      </c>
    </row>
    <row r="1634" spans="1:6" x14ac:dyDescent="0.25">
      <c r="A1634" s="32" t="str">
        <f t="shared" si="114"/>
        <v>A</v>
      </c>
      <c r="B1634" s="50" t="s">
        <v>267</v>
      </c>
      <c r="C1634" s="51" t="s">
        <v>11</v>
      </c>
      <c r="D1634" s="52">
        <v>1098.48</v>
      </c>
      <c r="E1634" s="52">
        <v>1000.47646</v>
      </c>
      <c r="F1634" s="43">
        <f t="shared" si="115"/>
        <v>0.91078259048867527</v>
      </c>
    </row>
    <row r="1635" spans="1:6" x14ac:dyDescent="0.25">
      <c r="A1635" s="32" t="str">
        <f t="shared" si="114"/>
        <v>A</v>
      </c>
      <c r="B1635" s="50" t="s">
        <v>267</v>
      </c>
      <c r="C1635" s="51" t="s">
        <v>12</v>
      </c>
      <c r="D1635" s="52">
        <v>1802.5</v>
      </c>
      <c r="E1635" s="52">
        <v>1240.31476</v>
      </c>
      <c r="F1635" s="43">
        <f t="shared" si="115"/>
        <v>0.68810804993065189</v>
      </c>
    </row>
    <row r="1636" spans="1:6" x14ac:dyDescent="0.25">
      <c r="A1636" s="32" t="str">
        <f t="shared" si="114"/>
        <v>A</v>
      </c>
      <c r="B1636" s="50" t="s">
        <v>267</v>
      </c>
      <c r="C1636" s="51" t="s">
        <v>14</v>
      </c>
      <c r="D1636" s="52">
        <v>450</v>
      </c>
      <c r="E1636" s="52">
        <v>0</v>
      </c>
      <c r="F1636" s="43">
        <f t="shared" si="115"/>
        <v>0</v>
      </c>
    </row>
    <row r="1637" spans="1:6" x14ac:dyDescent="0.25">
      <c r="A1637" s="32" t="str">
        <f t="shared" si="114"/>
        <v>A</v>
      </c>
      <c r="B1637" s="50" t="s">
        <v>267</v>
      </c>
      <c r="C1637" s="51" t="s">
        <v>15</v>
      </c>
      <c r="D1637" s="52">
        <v>30.6</v>
      </c>
      <c r="E1637" s="52">
        <v>17.714950000000002</v>
      </c>
      <c r="F1637" s="43">
        <f t="shared" si="115"/>
        <v>0.57891993464052294</v>
      </c>
    </row>
    <row r="1638" spans="1:6" x14ac:dyDescent="0.25">
      <c r="A1638" s="32" t="str">
        <f t="shared" si="114"/>
        <v>A</v>
      </c>
      <c r="B1638" s="50" t="s">
        <v>267</v>
      </c>
      <c r="C1638" s="51" t="s">
        <v>16</v>
      </c>
      <c r="D1638" s="52">
        <v>1318.4</v>
      </c>
      <c r="E1638" s="52">
        <v>1313.0145299999999</v>
      </c>
      <c r="F1638" s="43">
        <f t="shared" si="115"/>
        <v>0.99591514714805818</v>
      </c>
    </row>
    <row r="1639" spans="1:6" x14ac:dyDescent="0.25">
      <c r="A1639" s="32" t="str">
        <f t="shared" si="114"/>
        <v>A</v>
      </c>
      <c r="B1639" s="47" t="s">
        <v>267</v>
      </c>
      <c r="C1639" s="48" t="s">
        <v>17</v>
      </c>
      <c r="D1639" s="49">
        <v>238</v>
      </c>
      <c r="E1639" s="49">
        <v>48.592460000000003</v>
      </c>
      <c r="F1639" s="40">
        <f t="shared" si="115"/>
        <v>0.20417000000000002</v>
      </c>
    </row>
    <row r="1640" spans="1:6" ht="30.75" thickBot="1" x14ac:dyDescent="0.3">
      <c r="A1640" s="32" t="str">
        <f t="shared" si="114"/>
        <v>A</v>
      </c>
      <c r="B1640" s="44" t="s">
        <v>2253</v>
      </c>
      <c r="C1640" s="45" t="s">
        <v>244</v>
      </c>
      <c r="D1640" s="46">
        <v>1050.5</v>
      </c>
      <c r="E1640" s="46">
        <v>498.43815000000001</v>
      </c>
      <c r="F1640" s="36">
        <f t="shared" si="115"/>
        <v>0.47447705854355071</v>
      </c>
    </row>
    <row r="1641" spans="1:6" ht="15.75" thickTop="1" x14ac:dyDescent="0.25">
      <c r="A1641" s="32" t="str">
        <f t="shared" si="114"/>
        <v>A</v>
      </c>
      <c r="B1641" s="47" t="s">
        <v>267</v>
      </c>
      <c r="C1641" s="48" t="s">
        <v>10</v>
      </c>
      <c r="D1641" s="49">
        <v>750.5</v>
      </c>
      <c r="E1641" s="49">
        <v>498.43815000000001</v>
      </c>
      <c r="F1641" s="40">
        <f t="shared" si="115"/>
        <v>0.6641414390406396</v>
      </c>
    </row>
    <row r="1642" spans="1:6" x14ac:dyDescent="0.25">
      <c r="A1642" s="32" t="str">
        <f t="shared" si="114"/>
        <v>A</v>
      </c>
      <c r="B1642" s="50" t="s">
        <v>267</v>
      </c>
      <c r="C1642" s="51" t="s">
        <v>11</v>
      </c>
      <c r="D1642" s="52">
        <v>390</v>
      </c>
      <c r="E1642" s="52">
        <v>348.47771</v>
      </c>
      <c r="F1642" s="43">
        <f t="shared" si="115"/>
        <v>0.89353258974358973</v>
      </c>
    </row>
    <row r="1643" spans="1:6" x14ac:dyDescent="0.25">
      <c r="A1643" s="32" t="str">
        <f t="shared" si="114"/>
        <v>A</v>
      </c>
      <c r="B1643" s="50" t="s">
        <v>267</v>
      </c>
      <c r="C1643" s="51" t="s">
        <v>12</v>
      </c>
      <c r="D1643" s="52">
        <v>346</v>
      </c>
      <c r="E1643" s="52">
        <v>145.79757000000001</v>
      </c>
      <c r="F1643" s="43">
        <f t="shared" si="115"/>
        <v>0.42138026011560697</v>
      </c>
    </row>
    <row r="1644" spans="1:6" x14ac:dyDescent="0.25">
      <c r="A1644" s="32" t="str">
        <f t="shared" si="114"/>
        <v>A</v>
      </c>
      <c r="B1644" s="50" t="s">
        <v>267</v>
      </c>
      <c r="C1644" s="51" t="s">
        <v>15</v>
      </c>
      <c r="D1644" s="52">
        <v>14</v>
      </c>
      <c r="E1644" s="52">
        <v>3.88307</v>
      </c>
      <c r="F1644" s="43">
        <f t="shared" si="115"/>
        <v>0.27736214285714283</v>
      </c>
    </row>
    <row r="1645" spans="1:6" x14ac:dyDescent="0.25">
      <c r="A1645" s="32" t="str">
        <f t="shared" si="114"/>
        <v>A</v>
      </c>
      <c r="B1645" s="50" t="s">
        <v>267</v>
      </c>
      <c r="C1645" s="51" t="s">
        <v>16</v>
      </c>
      <c r="D1645" s="52">
        <v>0.5</v>
      </c>
      <c r="E1645" s="52">
        <v>0.27979999999999999</v>
      </c>
      <c r="F1645" s="43">
        <f t="shared" si="115"/>
        <v>0.55959999999999999</v>
      </c>
    </row>
    <row r="1646" spans="1:6" x14ac:dyDescent="0.25">
      <c r="A1646" s="32" t="str">
        <f t="shared" si="114"/>
        <v>A</v>
      </c>
      <c r="B1646" s="47" t="s">
        <v>267</v>
      </c>
      <c r="C1646" s="48" t="s">
        <v>17</v>
      </c>
      <c r="D1646" s="49">
        <v>300</v>
      </c>
      <c r="E1646" s="49">
        <v>0</v>
      </c>
      <c r="F1646" s="40">
        <f t="shared" si="115"/>
        <v>0</v>
      </c>
    </row>
    <row r="1647" spans="1:6" ht="15.75" thickBot="1" x14ac:dyDescent="0.3">
      <c r="A1647" s="32" t="str">
        <f t="shared" si="114"/>
        <v>A</v>
      </c>
      <c r="B1647" s="44" t="s">
        <v>2254</v>
      </c>
      <c r="C1647" s="45" t="s">
        <v>2255</v>
      </c>
      <c r="D1647" s="46">
        <v>1995</v>
      </c>
      <c r="E1647" s="46">
        <v>1516.9218199999998</v>
      </c>
      <c r="F1647" s="36">
        <f t="shared" si="115"/>
        <v>0.76036181453634077</v>
      </c>
    </row>
    <row r="1648" spans="1:6" ht="15.75" thickTop="1" x14ac:dyDescent="0.25">
      <c r="A1648" s="32" t="str">
        <f t="shared" si="114"/>
        <v>A</v>
      </c>
      <c r="B1648" s="47" t="s">
        <v>267</v>
      </c>
      <c r="C1648" s="48" t="s">
        <v>10</v>
      </c>
      <c r="D1648" s="49">
        <v>1795</v>
      </c>
      <c r="E1648" s="49">
        <v>1460.9361399999998</v>
      </c>
      <c r="F1648" s="40">
        <f t="shared" si="115"/>
        <v>0.81389199999999984</v>
      </c>
    </row>
    <row r="1649" spans="1:6" x14ac:dyDescent="0.25">
      <c r="A1649" s="32" t="str">
        <f t="shared" si="114"/>
        <v>A</v>
      </c>
      <c r="B1649" s="50" t="s">
        <v>267</v>
      </c>
      <c r="C1649" s="51" t="s">
        <v>11</v>
      </c>
      <c r="D1649" s="52">
        <v>1270</v>
      </c>
      <c r="E1649" s="52">
        <v>1015.0565899999999</v>
      </c>
      <c r="F1649" s="43">
        <f t="shared" si="115"/>
        <v>0.79925715748031489</v>
      </c>
    </row>
    <row r="1650" spans="1:6" x14ac:dyDescent="0.25">
      <c r="A1650" s="32" t="str">
        <f t="shared" si="114"/>
        <v>A</v>
      </c>
      <c r="B1650" s="50" t="s">
        <v>267</v>
      </c>
      <c r="C1650" s="51" t="s">
        <v>12</v>
      </c>
      <c r="D1650" s="52">
        <v>455</v>
      </c>
      <c r="E1650" s="52">
        <v>387.44466999999997</v>
      </c>
      <c r="F1650" s="43">
        <f t="shared" si="115"/>
        <v>0.85152674725274724</v>
      </c>
    </row>
    <row r="1651" spans="1:6" x14ac:dyDescent="0.25">
      <c r="A1651" s="32" t="str">
        <f t="shared" si="114"/>
        <v>A</v>
      </c>
      <c r="B1651" s="50" t="s">
        <v>267</v>
      </c>
      <c r="C1651" s="51" t="s">
        <v>2</v>
      </c>
      <c r="D1651" s="52">
        <v>1</v>
      </c>
      <c r="E1651" s="52">
        <v>0</v>
      </c>
      <c r="F1651" s="43">
        <f t="shared" si="115"/>
        <v>0</v>
      </c>
    </row>
    <row r="1652" spans="1:6" x14ac:dyDescent="0.25">
      <c r="A1652" s="32" t="str">
        <f t="shared" si="114"/>
        <v>A</v>
      </c>
      <c r="B1652" s="50" t="s">
        <v>267</v>
      </c>
      <c r="C1652" s="51" t="s">
        <v>15</v>
      </c>
      <c r="D1652" s="52">
        <v>34</v>
      </c>
      <c r="E1652" s="52">
        <v>33.930639999999997</v>
      </c>
      <c r="F1652" s="43">
        <f t="shared" si="115"/>
        <v>0.99795999999999996</v>
      </c>
    </row>
    <row r="1653" spans="1:6" x14ac:dyDescent="0.25">
      <c r="A1653" s="32" t="str">
        <f t="shared" si="114"/>
        <v>A</v>
      </c>
      <c r="B1653" s="50" t="s">
        <v>267</v>
      </c>
      <c r="C1653" s="51" t="s">
        <v>16</v>
      </c>
      <c r="D1653" s="52">
        <v>35</v>
      </c>
      <c r="E1653" s="52">
        <v>24.504240000000003</v>
      </c>
      <c r="F1653" s="43">
        <f t="shared" si="115"/>
        <v>0.70012114285714289</v>
      </c>
    </row>
    <row r="1654" spans="1:6" x14ac:dyDescent="0.25">
      <c r="A1654" s="32" t="str">
        <f t="shared" si="114"/>
        <v>A</v>
      </c>
      <c r="B1654" s="47" t="s">
        <v>267</v>
      </c>
      <c r="C1654" s="48" t="s">
        <v>17</v>
      </c>
      <c r="D1654" s="49">
        <v>200</v>
      </c>
      <c r="E1654" s="49">
        <v>55.985680000000002</v>
      </c>
      <c r="F1654" s="40">
        <f t="shared" si="115"/>
        <v>0.27992840000000002</v>
      </c>
    </row>
    <row r="1655" spans="1:6" ht="30.75" thickBot="1" x14ac:dyDescent="0.3">
      <c r="A1655" s="32" t="str">
        <f t="shared" si="114"/>
        <v>A</v>
      </c>
      <c r="B1655" s="44" t="s">
        <v>2256</v>
      </c>
      <c r="C1655" s="45" t="s">
        <v>2257</v>
      </c>
      <c r="D1655" s="46">
        <v>30957.1</v>
      </c>
      <c r="E1655" s="46">
        <v>22386.522990000001</v>
      </c>
      <c r="F1655" s="36">
        <f t="shared" si="115"/>
        <v>0.72314664455003863</v>
      </c>
    </row>
    <row r="1656" spans="1:6" ht="15.75" thickTop="1" x14ac:dyDescent="0.25">
      <c r="A1656" s="32" t="str">
        <f t="shared" ref="A1656:A1703" si="116">IF(OR(D1656&lt;&gt;0,E1656&lt;&gt;0,),"A","B")</f>
        <v>A</v>
      </c>
      <c r="B1656" s="47" t="s">
        <v>267</v>
      </c>
      <c r="C1656" s="48" t="s">
        <v>10</v>
      </c>
      <c r="D1656" s="49">
        <v>27514.1</v>
      </c>
      <c r="E1656" s="49">
        <v>19787.088319999999</v>
      </c>
      <c r="F1656" s="40">
        <f t="shared" ref="F1656:F1703" si="117">E1656/D1656</f>
        <v>0.71916175052064213</v>
      </c>
    </row>
    <row r="1657" spans="1:6" x14ac:dyDescent="0.25">
      <c r="A1657" s="32" t="str">
        <f t="shared" si="116"/>
        <v>A</v>
      </c>
      <c r="B1657" s="50" t="s">
        <v>267</v>
      </c>
      <c r="C1657" s="51" t="s">
        <v>11</v>
      </c>
      <c r="D1657" s="52">
        <v>18462.599999999999</v>
      </c>
      <c r="E1657" s="52">
        <v>16202.5977</v>
      </c>
      <c r="F1657" s="43">
        <f t="shared" si="117"/>
        <v>0.87759024731077973</v>
      </c>
    </row>
    <row r="1658" spans="1:6" x14ac:dyDescent="0.25">
      <c r="A1658" s="32" t="str">
        <f t="shared" si="116"/>
        <v>A</v>
      </c>
      <c r="B1658" s="50" t="s">
        <v>267</v>
      </c>
      <c r="C1658" s="51" t="s">
        <v>12</v>
      </c>
      <c r="D1658" s="52">
        <v>8287</v>
      </c>
      <c r="E1658" s="52">
        <v>3113.7101499999999</v>
      </c>
      <c r="F1658" s="43">
        <f t="shared" si="117"/>
        <v>0.37573430071195846</v>
      </c>
    </row>
    <row r="1659" spans="1:6" x14ac:dyDescent="0.25">
      <c r="A1659" s="32" t="str">
        <f t="shared" si="116"/>
        <v>A</v>
      </c>
      <c r="B1659" s="50" t="s">
        <v>267</v>
      </c>
      <c r="C1659" s="51" t="s">
        <v>15</v>
      </c>
      <c r="D1659" s="52">
        <v>189.5</v>
      </c>
      <c r="E1659" s="52">
        <v>141.84455</v>
      </c>
      <c r="F1659" s="43">
        <f t="shared" si="117"/>
        <v>0.74852005277044853</v>
      </c>
    </row>
    <row r="1660" spans="1:6" x14ac:dyDescent="0.25">
      <c r="A1660" s="32" t="str">
        <f t="shared" si="116"/>
        <v>A</v>
      </c>
      <c r="B1660" s="50" t="s">
        <v>267</v>
      </c>
      <c r="C1660" s="51" t="s">
        <v>16</v>
      </c>
      <c r="D1660" s="52">
        <v>575</v>
      </c>
      <c r="E1660" s="52">
        <v>328.93592000000007</v>
      </c>
      <c r="F1660" s="43">
        <f t="shared" si="117"/>
        <v>0.57206246956521756</v>
      </c>
    </row>
    <row r="1661" spans="1:6" x14ac:dyDescent="0.25">
      <c r="A1661" s="32" t="str">
        <f t="shared" si="116"/>
        <v>A</v>
      </c>
      <c r="B1661" s="47" t="s">
        <v>267</v>
      </c>
      <c r="C1661" s="48" t="s">
        <v>17</v>
      </c>
      <c r="D1661" s="49">
        <v>3443</v>
      </c>
      <c r="E1661" s="49">
        <v>2599.4346700000001</v>
      </c>
      <c r="F1661" s="40">
        <f t="shared" si="117"/>
        <v>0.75499119082195765</v>
      </c>
    </row>
    <row r="1662" spans="1:6" ht="30.75" thickBot="1" x14ac:dyDescent="0.3">
      <c r="A1662" s="32" t="str">
        <f t="shared" si="116"/>
        <v>A</v>
      </c>
      <c r="B1662" s="44" t="s">
        <v>2258</v>
      </c>
      <c r="C1662" s="45" t="s">
        <v>2259</v>
      </c>
      <c r="D1662" s="46">
        <v>25724.1</v>
      </c>
      <c r="E1662" s="46">
        <v>19416.83999</v>
      </c>
      <c r="F1662" s="36">
        <f t="shared" si="117"/>
        <v>0.7548112466519723</v>
      </c>
    </row>
    <row r="1663" spans="1:6" ht="15.75" thickTop="1" x14ac:dyDescent="0.25">
      <c r="A1663" s="32" t="str">
        <f t="shared" si="116"/>
        <v>A</v>
      </c>
      <c r="B1663" s="47" t="s">
        <v>267</v>
      </c>
      <c r="C1663" s="48" t="s">
        <v>10</v>
      </c>
      <c r="D1663" s="49">
        <v>23244.1</v>
      </c>
      <c r="E1663" s="49">
        <v>17478.96055</v>
      </c>
      <c r="F1663" s="40">
        <f t="shared" si="117"/>
        <v>0.7519740729905654</v>
      </c>
    </row>
    <row r="1664" spans="1:6" x14ac:dyDescent="0.25">
      <c r="A1664" s="32" t="str">
        <f t="shared" si="116"/>
        <v>A</v>
      </c>
      <c r="B1664" s="50" t="s">
        <v>267</v>
      </c>
      <c r="C1664" s="51" t="s">
        <v>11</v>
      </c>
      <c r="D1664" s="52">
        <v>17736.599999999999</v>
      </c>
      <c r="E1664" s="52">
        <v>15624.45594</v>
      </c>
      <c r="F1664" s="43">
        <f t="shared" si="117"/>
        <v>0.88091606846859039</v>
      </c>
    </row>
    <row r="1665" spans="1:6" x14ac:dyDescent="0.25">
      <c r="A1665" s="32" t="str">
        <f t="shared" si="116"/>
        <v>A</v>
      </c>
      <c r="B1665" s="50" t="s">
        <v>267</v>
      </c>
      <c r="C1665" s="51" t="s">
        <v>12</v>
      </c>
      <c r="D1665" s="52">
        <v>4850</v>
      </c>
      <c r="E1665" s="52">
        <v>1476.6698899999999</v>
      </c>
      <c r="F1665" s="43">
        <f t="shared" si="117"/>
        <v>0.30446801855670103</v>
      </c>
    </row>
    <row r="1666" spans="1:6" x14ac:dyDescent="0.25">
      <c r="A1666" s="32" t="str">
        <f t="shared" si="116"/>
        <v>A</v>
      </c>
      <c r="B1666" s="50" t="s">
        <v>267</v>
      </c>
      <c r="C1666" s="51" t="s">
        <v>15</v>
      </c>
      <c r="D1666" s="52">
        <v>182.5</v>
      </c>
      <c r="E1666" s="52">
        <v>134.84455</v>
      </c>
      <c r="F1666" s="43">
        <f t="shared" si="117"/>
        <v>0.73887424657534251</v>
      </c>
    </row>
    <row r="1667" spans="1:6" x14ac:dyDescent="0.25">
      <c r="A1667" s="32" t="str">
        <f t="shared" si="116"/>
        <v>A</v>
      </c>
      <c r="B1667" s="50" t="s">
        <v>267</v>
      </c>
      <c r="C1667" s="51" t="s">
        <v>16</v>
      </c>
      <c r="D1667" s="52">
        <v>475</v>
      </c>
      <c r="E1667" s="52">
        <v>242.99017000000001</v>
      </c>
      <c r="F1667" s="43">
        <f t="shared" si="117"/>
        <v>0.51155825263157895</v>
      </c>
    </row>
    <row r="1668" spans="1:6" x14ac:dyDescent="0.25">
      <c r="A1668" s="32" t="str">
        <f t="shared" si="116"/>
        <v>A</v>
      </c>
      <c r="B1668" s="47" t="s">
        <v>267</v>
      </c>
      <c r="C1668" s="48" t="s">
        <v>17</v>
      </c>
      <c r="D1668" s="49">
        <v>2480</v>
      </c>
      <c r="E1668" s="49">
        <v>1937.8794399999999</v>
      </c>
      <c r="F1668" s="40">
        <f t="shared" si="117"/>
        <v>0.78140299999999996</v>
      </c>
    </row>
    <row r="1669" spans="1:6" ht="15.75" thickBot="1" x14ac:dyDescent="0.3">
      <c r="A1669" s="32" t="str">
        <f t="shared" si="116"/>
        <v>A</v>
      </c>
      <c r="B1669" s="44" t="s">
        <v>2260</v>
      </c>
      <c r="C1669" s="45" t="s">
        <v>2261</v>
      </c>
      <c r="D1669" s="46">
        <v>3978</v>
      </c>
      <c r="E1669" s="46">
        <v>1944.4636099999998</v>
      </c>
      <c r="F1669" s="36">
        <f t="shared" si="117"/>
        <v>0.48880432629462034</v>
      </c>
    </row>
    <row r="1670" spans="1:6" ht="15.75" thickTop="1" x14ac:dyDescent="0.25">
      <c r="A1670" s="32" t="str">
        <f t="shared" si="116"/>
        <v>A</v>
      </c>
      <c r="B1670" s="47" t="s">
        <v>267</v>
      </c>
      <c r="C1670" s="48" t="s">
        <v>10</v>
      </c>
      <c r="D1670" s="49">
        <v>3678</v>
      </c>
      <c r="E1670" s="49">
        <v>1942.0556099999999</v>
      </c>
      <c r="F1670" s="40">
        <f t="shared" si="117"/>
        <v>0.52801946982055459</v>
      </c>
    </row>
    <row r="1671" spans="1:6" x14ac:dyDescent="0.25">
      <c r="A1671" s="32" t="str">
        <f t="shared" si="116"/>
        <v>A</v>
      </c>
      <c r="B1671" s="50" t="s">
        <v>267</v>
      </c>
      <c r="C1671" s="51" t="s">
        <v>11</v>
      </c>
      <c r="D1671" s="52">
        <v>471</v>
      </c>
      <c r="E1671" s="52">
        <v>368.59671000000003</v>
      </c>
      <c r="F1671" s="43">
        <f t="shared" si="117"/>
        <v>0.78258324840764337</v>
      </c>
    </row>
    <row r="1672" spans="1:6" x14ac:dyDescent="0.25">
      <c r="A1672" s="32" t="str">
        <f t="shared" si="116"/>
        <v>A</v>
      </c>
      <c r="B1672" s="50" t="s">
        <v>267</v>
      </c>
      <c r="C1672" s="51" t="s">
        <v>12</v>
      </c>
      <c r="D1672" s="52">
        <v>3100</v>
      </c>
      <c r="E1672" s="52">
        <v>1480.51315</v>
      </c>
      <c r="F1672" s="43">
        <f t="shared" si="117"/>
        <v>0.47758488709677421</v>
      </c>
    </row>
    <row r="1673" spans="1:6" x14ac:dyDescent="0.25">
      <c r="A1673" s="32" t="str">
        <f t="shared" si="116"/>
        <v>A</v>
      </c>
      <c r="B1673" s="50" t="s">
        <v>267</v>
      </c>
      <c r="C1673" s="51" t="s">
        <v>15</v>
      </c>
      <c r="D1673" s="52">
        <v>7</v>
      </c>
      <c r="E1673" s="52">
        <v>7</v>
      </c>
      <c r="F1673" s="43">
        <f t="shared" si="117"/>
        <v>1</v>
      </c>
    </row>
    <row r="1674" spans="1:6" x14ac:dyDescent="0.25">
      <c r="A1674" s="32" t="str">
        <f t="shared" si="116"/>
        <v>A</v>
      </c>
      <c r="B1674" s="50" t="s">
        <v>267</v>
      </c>
      <c r="C1674" s="51" t="s">
        <v>16</v>
      </c>
      <c r="D1674" s="52">
        <v>100</v>
      </c>
      <c r="E1674" s="52">
        <v>85.945750000000004</v>
      </c>
      <c r="F1674" s="43">
        <f t="shared" si="117"/>
        <v>0.85945749999999999</v>
      </c>
    </row>
    <row r="1675" spans="1:6" x14ac:dyDescent="0.25">
      <c r="A1675" s="32" t="str">
        <f t="shared" si="116"/>
        <v>A</v>
      </c>
      <c r="B1675" s="47" t="s">
        <v>267</v>
      </c>
      <c r="C1675" s="48" t="s">
        <v>17</v>
      </c>
      <c r="D1675" s="49">
        <v>300</v>
      </c>
      <c r="E1675" s="49">
        <v>2.4079999999999999</v>
      </c>
      <c r="F1675" s="40">
        <f t="shared" si="117"/>
        <v>8.0266666666666663E-3</v>
      </c>
    </row>
    <row r="1676" spans="1:6" ht="30.75" thickBot="1" x14ac:dyDescent="0.3">
      <c r="A1676" s="32" t="str">
        <f t="shared" si="116"/>
        <v>A</v>
      </c>
      <c r="B1676" s="44" t="s">
        <v>2262</v>
      </c>
      <c r="C1676" s="45" t="s">
        <v>2263</v>
      </c>
      <c r="D1676" s="46">
        <v>1255</v>
      </c>
      <c r="E1676" s="46">
        <v>1025.21939</v>
      </c>
      <c r="F1676" s="36">
        <f t="shared" si="117"/>
        <v>0.8169078804780876</v>
      </c>
    </row>
    <row r="1677" spans="1:6" ht="15.75" thickTop="1" x14ac:dyDescent="0.25">
      <c r="A1677" s="32" t="str">
        <f t="shared" si="116"/>
        <v>A</v>
      </c>
      <c r="B1677" s="47" t="s">
        <v>267</v>
      </c>
      <c r="C1677" s="48" t="s">
        <v>10</v>
      </c>
      <c r="D1677" s="49">
        <v>592</v>
      </c>
      <c r="E1677" s="49">
        <v>366.07216</v>
      </c>
      <c r="F1677" s="40">
        <f t="shared" si="117"/>
        <v>0.61836513513513514</v>
      </c>
    </row>
    <row r="1678" spans="1:6" x14ac:dyDescent="0.25">
      <c r="A1678" s="32" t="str">
        <f t="shared" si="116"/>
        <v>A</v>
      </c>
      <c r="B1678" s="50" t="s">
        <v>267</v>
      </c>
      <c r="C1678" s="51" t="s">
        <v>11</v>
      </c>
      <c r="D1678" s="52">
        <v>255</v>
      </c>
      <c r="E1678" s="52">
        <v>209.54504999999997</v>
      </c>
      <c r="F1678" s="43">
        <f t="shared" si="117"/>
        <v>0.82174529411764696</v>
      </c>
    </row>
    <row r="1679" spans="1:6" x14ac:dyDescent="0.25">
      <c r="A1679" s="32" t="str">
        <f t="shared" si="116"/>
        <v>A</v>
      </c>
      <c r="B1679" s="50" t="s">
        <v>267</v>
      </c>
      <c r="C1679" s="51" t="s">
        <v>12</v>
      </c>
      <c r="D1679" s="52">
        <v>337</v>
      </c>
      <c r="E1679" s="52">
        <v>156.52710999999999</v>
      </c>
      <c r="F1679" s="43">
        <f t="shared" si="117"/>
        <v>0.46447213649851632</v>
      </c>
    </row>
    <row r="1680" spans="1:6" x14ac:dyDescent="0.25">
      <c r="A1680" s="32" t="str">
        <f t="shared" si="116"/>
        <v>A</v>
      </c>
      <c r="B1680" s="47" t="s">
        <v>267</v>
      </c>
      <c r="C1680" s="48" t="s">
        <v>17</v>
      </c>
      <c r="D1680" s="49">
        <v>663</v>
      </c>
      <c r="E1680" s="49">
        <v>659.14723000000004</v>
      </c>
      <c r="F1680" s="40">
        <f t="shared" si="117"/>
        <v>0.99418888386123683</v>
      </c>
    </row>
    <row r="1681" spans="1:6" ht="15.75" thickBot="1" x14ac:dyDescent="0.3">
      <c r="A1681" s="32" t="str">
        <f t="shared" si="116"/>
        <v>A</v>
      </c>
      <c r="B1681" s="44" t="s">
        <v>2264</v>
      </c>
      <c r="C1681" s="45" t="s">
        <v>2265</v>
      </c>
      <c r="D1681" s="46">
        <v>3785</v>
      </c>
      <c r="E1681" s="46">
        <v>1886.0353700000001</v>
      </c>
      <c r="F1681" s="36">
        <f t="shared" si="117"/>
        <v>0.49829203963011892</v>
      </c>
    </row>
    <row r="1682" spans="1:6" ht="15.75" thickTop="1" x14ac:dyDescent="0.25">
      <c r="A1682" s="32" t="str">
        <f t="shared" si="116"/>
        <v>A</v>
      </c>
      <c r="B1682" s="47" t="s">
        <v>267</v>
      </c>
      <c r="C1682" s="48" t="s">
        <v>10</v>
      </c>
      <c r="D1682" s="49">
        <v>2285</v>
      </c>
      <c r="E1682" s="49">
        <v>1853.7073800000001</v>
      </c>
      <c r="F1682" s="40">
        <f t="shared" si="117"/>
        <v>0.81125049452954046</v>
      </c>
    </row>
    <row r="1683" spans="1:6" x14ac:dyDescent="0.25">
      <c r="A1683" s="32" t="str">
        <f t="shared" si="116"/>
        <v>A</v>
      </c>
      <c r="B1683" s="50" t="s">
        <v>267</v>
      </c>
      <c r="C1683" s="51" t="s">
        <v>11</v>
      </c>
      <c r="D1683" s="52">
        <v>1470</v>
      </c>
      <c r="E1683" s="52">
        <v>1192.4712</v>
      </c>
      <c r="F1683" s="43">
        <f t="shared" si="117"/>
        <v>0.8112048979591836</v>
      </c>
    </row>
    <row r="1684" spans="1:6" x14ac:dyDescent="0.25">
      <c r="A1684" s="32" t="str">
        <f t="shared" si="116"/>
        <v>A</v>
      </c>
      <c r="B1684" s="50" t="s">
        <v>267</v>
      </c>
      <c r="C1684" s="51" t="s">
        <v>12</v>
      </c>
      <c r="D1684" s="52">
        <v>620</v>
      </c>
      <c r="E1684" s="52">
        <v>541.56114000000002</v>
      </c>
      <c r="F1684" s="43">
        <f t="shared" si="117"/>
        <v>0.87348570967741934</v>
      </c>
    </row>
    <row r="1685" spans="1:6" x14ac:dyDescent="0.25">
      <c r="A1685" s="32" t="str">
        <f t="shared" si="116"/>
        <v>A</v>
      </c>
      <c r="B1685" s="50" t="s">
        <v>267</v>
      </c>
      <c r="C1685" s="51" t="s">
        <v>2</v>
      </c>
      <c r="D1685" s="52">
        <v>50</v>
      </c>
      <c r="E1685" s="52">
        <v>39.781510000000004</v>
      </c>
      <c r="F1685" s="43">
        <f t="shared" si="117"/>
        <v>0.79563020000000007</v>
      </c>
    </row>
    <row r="1686" spans="1:6" x14ac:dyDescent="0.25">
      <c r="A1686" s="32" t="str">
        <f t="shared" si="116"/>
        <v>A</v>
      </c>
      <c r="B1686" s="50" t="s">
        <v>267</v>
      </c>
      <c r="C1686" s="51" t="s">
        <v>15</v>
      </c>
      <c r="D1686" s="52">
        <v>60</v>
      </c>
      <c r="E1686" s="52">
        <v>42.605609999999999</v>
      </c>
      <c r="F1686" s="43">
        <f t="shared" si="117"/>
        <v>0.71009349999999993</v>
      </c>
    </row>
    <row r="1687" spans="1:6" x14ac:dyDescent="0.25">
      <c r="A1687" s="32" t="str">
        <f t="shared" si="116"/>
        <v>A</v>
      </c>
      <c r="B1687" s="50" t="s">
        <v>267</v>
      </c>
      <c r="C1687" s="51" t="s">
        <v>16</v>
      </c>
      <c r="D1687" s="52">
        <v>85</v>
      </c>
      <c r="E1687" s="52">
        <v>37.28792</v>
      </c>
      <c r="F1687" s="43">
        <f t="shared" si="117"/>
        <v>0.43868141176470588</v>
      </c>
    </row>
    <row r="1688" spans="1:6" x14ac:dyDescent="0.25">
      <c r="A1688" s="32" t="str">
        <f t="shared" si="116"/>
        <v>A</v>
      </c>
      <c r="B1688" s="47" t="s">
        <v>267</v>
      </c>
      <c r="C1688" s="48" t="s">
        <v>17</v>
      </c>
      <c r="D1688" s="49">
        <v>1500</v>
      </c>
      <c r="E1688" s="49">
        <v>32.32799</v>
      </c>
      <c r="F1688" s="40">
        <f t="shared" si="117"/>
        <v>2.1551993333333332E-2</v>
      </c>
    </row>
    <row r="1689" spans="1:6" ht="15.75" thickBot="1" x14ac:dyDescent="0.3">
      <c r="A1689" s="32" t="str">
        <f t="shared" si="116"/>
        <v>A</v>
      </c>
      <c r="B1689" s="44" t="s">
        <v>2268</v>
      </c>
      <c r="C1689" s="45" t="s">
        <v>2269</v>
      </c>
      <c r="D1689" s="46">
        <v>25297.424999999999</v>
      </c>
      <c r="E1689" s="46">
        <v>24720.642</v>
      </c>
      <c r="F1689" s="36">
        <f t="shared" si="117"/>
        <v>0.97719993240418745</v>
      </c>
    </row>
    <row r="1690" spans="1:6" ht="15.75" thickTop="1" x14ac:dyDescent="0.25">
      <c r="A1690" s="32" t="str">
        <f t="shared" si="116"/>
        <v>A</v>
      </c>
      <c r="B1690" s="47" t="s">
        <v>267</v>
      </c>
      <c r="C1690" s="48" t="s">
        <v>10</v>
      </c>
      <c r="D1690" s="49">
        <v>25297.424999999999</v>
      </c>
      <c r="E1690" s="49">
        <v>24720.642</v>
      </c>
      <c r="F1690" s="40">
        <f t="shared" si="117"/>
        <v>0.97719993240418745</v>
      </c>
    </row>
    <row r="1691" spans="1:6" x14ac:dyDescent="0.25">
      <c r="A1691" s="32" t="str">
        <f t="shared" si="116"/>
        <v>A</v>
      </c>
      <c r="B1691" s="50" t="s">
        <v>267</v>
      </c>
      <c r="C1691" s="51" t="s">
        <v>2</v>
      </c>
      <c r="D1691" s="52">
        <v>25297.424999999999</v>
      </c>
      <c r="E1691" s="52">
        <v>24720.642</v>
      </c>
      <c r="F1691" s="43">
        <f t="shared" si="117"/>
        <v>0.97719993240418745</v>
      </c>
    </row>
    <row r="1692" spans="1:6" x14ac:dyDescent="0.25">
      <c r="A1692" s="32" t="str">
        <f t="shared" si="116"/>
        <v>A</v>
      </c>
      <c r="B1692" s="50" t="s">
        <v>267</v>
      </c>
      <c r="C1692" s="51" t="s">
        <v>2</v>
      </c>
      <c r="D1692" s="52">
        <v>4563.6689999999999</v>
      </c>
      <c r="E1692" s="52">
        <v>3986.886</v>
      </c>
      <c r="F1692" s="43">
        <f t="shared" si="117"/>
        <v>0.87361419068736146</v>
      </c>
    </row>
    <row r="1693" spans="1:6" ht="30.75" thickBot="1" x14ac:dyDescent="0.3">
      <c r="A1693" s="32" t="str">
        <f t="shared" si="116"/>
        <v>A</v>
      </c>
      <c r="B1693" s="44" t="s">
        <v>2274</v>
      </c>
      <c r="C1693" s="45" t="s">
        <v>249</v>
      </c>
      <c r="D1693" s="46">
        <v>1443.25</v>
      </c>
      <c r="E1693" s="46">
        <v>992.67677000000015</v>
      </c>
      <c r="F1693" s="36">
        <f t="shared" si="117"/>
        <v>0.68780652693573541</v>
      </c>
    </row>
    <row r="1694" spans="1:6" ht="15.75" thickTop="1" x14ac:dyDescent="0.25">
      <c r="A1694" s="32" t="str">
        <f t="shared" si="116"/>
        <v>A</v>
      </c>
      <c r="B1694" s="47" t="s">
        <v>267</v>
      </c>
      <c r="C1694" s="48" t="s">
        <v>10</v>
      </c>
      <c r="D1694" s="49">
        <v>1418.25</v>
      </c>
      <c r="E1694" s="49">
        <v>990.87777000000017</v>
      </c>
      <c r="F1694" s="40">
        <f t="shared" si="117"/>
        <v>0.69866227392913816</v>
      </c>
    </row>
    <row r="1695" spans="1:6" x14ac:dyDescent="0.25">
      <c r="A1695" s="32" t="str">
        <f t="shared" si="116"/>
        <v>A</v>
      </c>
      <c r="B1695" s="50" t="s">
        <v>267</v>
      </c>
      <c r="C1695" s="51" t="s">
        <v>11</v>
      </c>
      <c r="D1695" s="52">
        <v>1049.25</v>
      </c>
      <c r="E1695" s="52">
        <v>783.66593</v>
      </c>
      <c r="F1695" s="43">
        <f t="shared" si="117"/>
        <v>0.74688199189897542</v>
      </c>
    </row>
    <row r="1696" spans="1:6" x14ac:dyDescent="0.25">
      <c r="A1696" s="32" t="str">
        <f t="shared" si="116"/>
        <v>A</v>
      </c>
      <c r="B1696" s="50" t="s">
        <v>267</v>
      </c>
      <c r="C1696" s="51" t="s">
        <v>12</v>
      </c>
      <c r="D1696" s="52">
        <v>349</v>
      </c>
      <c r="E1696" s="52">
        <v>191.41192000000001</v>
      </c>
      <c r="F1696" s="43">
        <f t="shared" si="117"/>
        <v>0.54845822349570206</v>
      </c>
    </row>
    <row r="1697" spans="1:6" x14ac:dyDescent="0.25">
      <c r="A1697" s="32" t="str">
        <f t="shared" si="116"/>
        <v>A</v>
      </c>
      <c r="B1697" s="50" t="s">
        <v>267</v>
      </c>
      <c r="C1697" s="51" t="s">
        <v>2</v>
      </c>
      <c r="D1697" s="52">
        <v>1</v>
      </c>
      <c r="E1697" s="52">
        <v>0.90715000000000001</v>
      </c>
      <c r="F1697" s="43">
        <f t="shared" si="117"/>
        <v>0.90715000000000001</v>
      </c>
    </row>
    <row r="1698" spans="1:6" x14ac:dyDescent="0.25">
      <c r="A1698" s="32" t="str">
        <f t="shared" si="116"/>
        <v>A</v>
      </c>
      <c r="B1698" s="50" t="s">
        <v>267</v>
      </c>
      <c r="C1698" s="51" t="s">
        <v>15</v>
      </c>
      <c r="D1698" s="52">
        <v>15</v>
      </c>
      <c r="E1698" s="52">
        <v>14.400790000000001</v>
      </c>
      <c r="F1698" s="43">
        <f t="shared" si="117"/>
        <v>0.96005266666666667</v>
      </c>
    </row>
    <row r="1699" spans="1:6" x14ac:dyDescent="0.25">
      <c r="A1699" s="32" t="str">
        <f t="shared" si="116"/>
        <v>A</v>
      </c>
      <c r="B1699" s="50" t="s">
        <v>267</v>
      </c>
      <c r="C1699" s="51" t="s">
        <v>16</v>
      </c>
      <c r="D1699" s="52">
        <v>4</v>
      </c>
      <c r="E1699" s="52">
        <v>0.49198000000000003</v>
      </c>
      <c r="F1699" s="43">
        <f t="shared" si="117"/>
        <v>0.12299500000000001</v>
      </c>
    </row>
    <row r="1700" spans="1:6" x14ac:dyDescent="0.25">
      <c r="A1700" s="32" t="str">
        <f t="shared" si="116"/>
        <v>A</v>
      </c>
      <c r="B1700" s="47" t="s">
        <v>267</v>
      </c>
      <c r="C1700" s="48" t="s">
        <v>17</v>
      </c>
      <c r="D1700" s="49">
        <v>25</v>
      </c>
      <c r="E1700" s="49">
        <v>1.7989999999999999</v>
      </c>
      <c r="F1700" s="40">
        <f t="shared" si="117"/>
        <v>7.1959999999999996E-2</v>
      </c>
    </row>
    <row r="1701" spans="1:6" ht="60.75" thickBot="1" x14ac:dyDescent="0.3">
      <c r="A1701" s="32" t="str">
        <f t="shared" si="116"/>
        <v>A</v>
      </c>
      <c r="B1701" s="44" t="s">
        <v>2275</v>
      </c>
      <c r="C1701" s="45" t="s">
        <v>2276</v>
      </c>
      <c r="D1701" s="46">
        <v>895</v>
      </c>
      <c r="E1701" s="46">
        <v>822.66540999999995</v>
      </c>
      <c r="F1701" s="36">
        <f t="shared" si="117"/>
        <v>0.91917922905027927</v>
      </c>
    </row>
    <row r="1702" spans="1:6" ht="15.75" thickTop="1" x14ac:dyDescent="0.25">
      <c r="A1702" s="32" t="str">
        <f t="shared" si="116"/>
        <v>A</v>
      </c>
      <c r="B1702" s="47" t="s">
        <v>267</v>
      </c>
      <c r="C1702" s="48" t="s">
        <v>10</v>
      </c>
      <c r="D1702" s="49">
        <v>875</v>
      </c>
      <c r="E1702" s="49">
        <v>819.51540999999986</v>
      </c>
      <c r="F1702" s="40">
        <f t="shared" si="117"/>
        <v>0.93658903999999987</v>
      </c>
    </row>
    <row r="1703" spans="1:6" x14ac:dyDescent="0.25">
      <c r="A1703" s="32" t="str">
        <f t="shared" si="116"/>
        <v>A</v>
      </c>
      <c r="B1703" s="50" t="s">
        <v>267</v>
      </c>
      <c r="C1703" s="51" t="s">
        <v>11</v>
      </c>
      <c r="D1703" s="52">
        <v>455</v>
      </c>
      <c r="E1703" s="52">
        <v>452.42529999999999</v>
      </c>
      <c r="F1703" s="43">
        <f t="shared" si="117"/>
        <v>0.9943413186813187</v>
      </c>
    </row>
    <row r="1704" spans="1:6" x14ac:dyDescent="0.25">
      <c r="A1704" s="32" t="str">
        <f t="shared" ref="A1704:A1718" si="118">IF(OR(D1704&lt;&gt;0,E1704&lt;&gt;0,),"A","B")</f>
        <v>A</v>
      </c>
      <c r="B1704" s="50" t="s">
        <v>267</v>
      </c>
      <c r="C1704" s="51" t="s">
        <v>12</v>
      </c>
      <c r="D1704" s="52">
        <v>137</v>
      </c>
      <c r="E1704" s="52">
        <v>114.61467999999999</v>
      </c>
      <c r="F1704" s="43">
        <f t="shared" ref="F1704:F1718" si="119">E1704/D1704</f>
        <v>0.83660350364963498</v>
      </c>
    </row>
    <row r="1705" spans="1:6" x14ac:dyDescent="0.25">
      <c r="A1705" s="32" t="str">
        <f t="shared" si="118"/>
        <v>A</v>
      </c>
      <c r="B1705" s="50" t="s">
        <v>267</v>
      </c>
      <c r="C1705" s="51" t="s">
        <v>14</v>
      </c>
      <c r="D1705" s="52">
        <v>133</v>
      </c>
      <c r="E1705" s="52">
        <v>119.425</v>
      </c>
      <c r="F1705" s="43">
        <f t="shared" si="119"/>
        <v>0.89793233082706769</v>
      </c>
    </row>
    <row r="1706" spans="1:6" x14ac:dyDescent="0.25">
      <c r="A1706" s="32" t="str">
        <f t="shared" si="118"/>
        <v>A</v>
      </c>
      <c r="B1706" s="50" t="s">
        <v>267</v>
      </c>
      <c r="C1706" s="51" t="s">
        <v>15</v>
      </c>
      <c r="D1706" s="52">
        <v>115</v>
      </c>
      <c r="E1706" s="52">
        <v>108.54422</v>
      </c>
      <c r="F1706" s="43">
        <f t="shared" si="119"/>
        <v>0.94386278260869561</v>
      </c>
    </row>
    <row r="1707" spans="1:6" x14ac:dyDescent="0.25">
      <c r="A1707" s="32" t="str">
        <f t="shared" si="118"/>
        <v>A</v>
      </c>
      <c r="B1707" s="50" t="s">
        <v>267</v>
      </c>
      <c r="C1707" s="51" t="s">
        <v>16</v>
      </c>
      <c r="D1707" s="52">
        <v>35</v>
      </c>
      <c r="E1707" s="52">
        <v>24.506209999999999</v>
      </c>
      <c r="F1707" s="43">
        <f t="shared" si="119"/>
        <v>0.70017742857142851</v>
      </c>
    </row>
    <row r="1708" spans="1:6" x14ac:dyDescent="0.25">
      <c r="A1708" s="32" t="str">
        <f t="shared" si="118"/>
        <v>A</v>
      </c>
      <c r="B1708" s="47" t="s">
        <v>267</v>
      </c>
      <c r="C1708" s="48" t="s">
        <v>17</v>
      </c>
      <c r="D1708" s="49">
        <v>20</v>
      </c>
      <c r="E1708" s="49">
        <v>3.15</v>
      </c>
      <c r="F1708" s="40">
        <f t="shared" si="119"/>
        <v>0.1575</v>
      </c>
    </row>
    <row r="1709" spans="1:6" ht="15.75" thickBot="1" x14ac:dyDescent="0.3">
      <c r="A1709" s="32" t="str">
        <f t="shared" si="118"/>
        <v>A</v>
      </c>
      <c r="B1709" s="44" t="s">
        <v>2279</v>
      </c>
      <c r="C1709" s="45" t="s">
        <v>2280</v>
      </c>
      <c r="D1709" s="46">
        <v>10204.5</v>
      </c>
      <c r="E1709" s="46">
        <v>8995.2557699999998</v>
      </c>
      <c r="F1709" s="36">
        <f t="shared" si="119"/>
        <v>0.88149892400411578</v>
      </c>
    </row>
    <row r="1710" spans="1:6" ht="15.75" thickTop="1" x14ac:dyDescent="0.25">
      <c r="A1710" s="32" t="str">
        <f t="shared" si="118"/>
        <v>A</v>
      </c>
      <c r="B1710" s="47" t="s">
        <v>267</v>
      </c>
      <c r="C1710" s="48" t="s">
        <v>10</v>
      </c>
      <c r="D1710" s="49">
        <v>9813.5</v>
      </c>
      <c r="E1710" s="49">
        <v>8821.3779699999996</v>
      </c>
      <c r="F1710" s="40">
        <f t="shared" si="119"/>
        <v>0.89890232536811532</v>
      </c>
    </row>
    <row r="1711" spans="1:6" x14ac:dyDescent="0.25">
      <c r="A1711" s="32" t="str">
        <f t="shared" si="118"/>
        <v>A</v>
      </c>
      <c r="B1711" s="50" t="s">
        <v>267</v>
      </c>
      <c r="C1711" s="51" t="s">
        <v>13</v>
      </c>
      <c r="D1711" s="52">
        <v>39</v>
      </c>
      <c r="E1711" s="52">
        <v>39</v>
      </c>
      <c r="F1711" s="43">
        <f t="shared" si="119"/>
        <v>1</v>
      </c>
    </row>
    <row r="1712" spans="1:6" x14ac:dyDescent="0.25">
      <c r="A1712" s="32" t="str">
        <f t="shared" si="118"/>
        <v>A</v>
      </c>
      <c r="B1712" s="50" t="s">
        <v>267</v>
      </c>
      <c r="C1712" s="51" t="s">
        <v>14</v>
      </c>
      <c r="D1712" s="52">
        <v>9774.5</v>
      </c>
      <c r="E1712" s="52">
        <v>8782.3779699999996</v>
      </c>
      <c r="F1712" s="43">
        <f t="shared" si="119"/>
        <v>0.89849894828379961</v>
      </c>
    </row>
    <row r="1713" spans="1:6" x14ac:dyDescent="0.25">
      <c r="A1713" s="32" t="str">
        <f t="shared" si="118"/>
        <v>A</v>
      </c>
      <c r="B1713" s="47" t="s">
        <v>267</v>
      </c>
      <c r="C1713" s="48" t="s">
        <v>17</v>
      </c>
      <c r="D1713" s="49">
        <v>350</v>
      </c>
      <c r="E1713" s="49">
        <v>132.87779999999998</v>
      </c>
      <c r="F1713" s="40">
        <f t="shared" si="119"/>
        <v>0.37965085714285707</v>
      </c>
    </row>
    <row r="1714" spans="1:6" x14ac:dyDescent="0.25">
      <c r="A1714" s="32" t="str">
        <f t="shared" si="118"/>
        <v>A</v>
      </c>
      <c r="B1714" s="47" t="s">
        <v>267</v>
      </c>
      <c r="C1714" s="48" t="s">
        <v>20</v>
      </c>
      <c r="D1714" s="49">
        <v>41</v>
      </c>
      <c r="E1714" s="49">
        <v>41</v>
      </c>
      <c r="F1714" s="40">
        <f t="shared" si="119"/>
        <v>1</v>
      </c>
    </row>
    <row r="1715" spans="1:6" ht="15.75" thickBot="1" x14ac:dyDescent="0.3">
      <c r="A1715" s="32" t="str">
        <f t="shared" si="118"/>
        <v>A</v>
      </c>
      <c r="B1715" s="44" t="s">
        <v>2281</v>
      </c>
      <c r="C1715" s="45" t="s">
        <v>2282</v>
      </c>
      <c r="D1715" s="46">
        <v>5046.5</v>
      </c>
      <c r="E1715" s="46">
        <v>4248.9555899999987</v>
      </c>
      <c r="F1715" s="36">
        <f t="shared" si="119"/>
        <v>0.84196088179926654</v>
      </c>
    </row>
    <row r="1716" spans="1:6" ht="15.75" thickTop="1" x14ac:dyDescent="0.25">
      <c r="A1716" s="32" t="str">
        <f t="shared" si="118"/>
        <v>A</v>
      </c>
      <c r="B1716" s="47" t="s">
        <v>267</v>
      </c>
      <c r="C1716" s="48" t="s">
        <v>10</v>
      </c>
      <c r="D1716" s="49">
        <v>4921.5</v>
      </c>
      <c r="E1716" s="49">
        <v>4216.2275899999986</v>
      </c>
      <c r="F1716" s="40">
        <f t="shared" si="119"/>
        <v>0.85669563954079009</v>
      </c>
    </row>
    <row r="1717" spans="1:6" x14ac:dyDescent="0.25">
      <c r="A1717" s="32" t="str">
        <f t="shared" si="118"/>
        <v>A</v>
      </c>
      <c r="B1717" s="50" t="s">
        <v>267</v>
      </c>
      <c r="C1717" s="51" t="s">
        <v>14</v>
      </c>
      <c r="D1717" s="52">
        <v>4921.5</v>
      </c>
      <c r="E1717" s="52">
        <v>4216.2275899999986</v>
      </c>
      <c r="F1717" s="43">
        <f t="shared" si="119"/>
        <v>0.85669563954079009</v>
      </c>
    </row>
    <row r="1718" spans="1:6" x14ac:dyDescent="0.25">
      <c r="A1718" s="32" t="str">
        <f t="shared" si="118"/>
        <v>A</v>
      </c>
      <c r="B1718" s="47" t="s">
        <v>267</v>
      </c>
      <c r="C1718" s="48" t="s">
        <v>17</v>
      </c>
      <c r="D1718" s="49">
        <v>125</v>
      </c>
      <c r="E1718" s="49">
        <v>32.728000000000002</v>
      </c>
      <c r="F1718" s="40">
        <f t="shared" si="119"/>
        <v>0.261824</v>
      </c>
    </row>
    <row r="1719" spans="1:6" ht="45.75" thickBot="1" x14ac:dyDescent="0.3">
      <c r="A1719" s="32" t="str">
        <f t="shared" ref="A1719:A1757" si="120">IF(OR(D1719&lt;&gt;0,E1719&lt;&gt;0,),"A","B")</f>
        <v>A</v>
      </c>
      <c r="B1719" s="44" t="s">
        <v>2401</v>
      </c>
      <c r="C1719" s="45" t="s">
        <v>2402</v>
      </c>
      <c r="D1719" s="46">
        <v>205</v>
      </c>
      <c r="E1719" s="46">
        <v>204.71710999999999</v>
      </c>
      <c r="F1719" s="36">
        <f t="shared" ref="F1719:F1757" si="121">E1719/D1719</f>
        <v>0.99862004878048771</v>
      </c>
    </row>
    <row r="1720" spans="1:6" ht="15.75" thickTop="1" x14ac:dyDescent="0.25">
      <c r="A1720" s="32" t="str">
        <f t="shared" si="120"/>
        <v>A</v>
      </c>
      <c r="B1720" s="47" t="s">
        <v>267</v>
      </c>
      <c r="C1720" s="48" t="s">
        <v>10</v>
      </c>
      <c r="D1720" s="49">
        <v>205</v>
      </c>
      <c r="E1720" s="49">
        <v>204.71710999999999</v>
      </c>
      <c r="F1720" s="40">
        <f t="shared" si="121"/>
        <v>0.99862004878048771</v>
      </c>
    </row>
    <row r="1721" spans="1:6" x14ac:dyDescent="0.25">
      <c r="A1721" s="32" t="str">
        <f t="shared" si="120"/>
        <v>A</v>
      </c>
      <c r="B1721" s="50" t="s">
        <v>267</v>
      </c>
      <c r="C1721" s="51" t="s">
        <v>14</v>
      </c>
      <c r="D1721" s="52">
        <v>205</v>
      </c>
      <c r="E1721" s="52">
        <v>204.71710999999999</v>
      </c>
      <c r="F1721" s="43">
        <f t="shared" si="121"/>
        <v>0.99862004878048771</v>
      </c>
    </row>
    <row r="1722" spans="1:6" ht="45.75" thickBot="1" x14ac:dyDescent="0.3">
      <c r="A1722" s="32" t="str">
        <f t="shared" si="120"/>
        <v>A</v>
      </c>
      <c r="B1722" s="44" t="s">
        <v>2403</v>
      </c>
      <c r="C1722" s="45" t="s">
        <v>2404</v>
      </c>
      <c r="D1722" s="46">
        <v>690</v>
      </c>
      <c r="E1722" s="46">
        <v>469.32021000000003</v>
      </c>
      <c r="F1722" s="36">
        <f t="shared" si="121"/>
        <v>0.68017421739130435</v>
      </c>
    </row>
    <row r="1723" spans="1:6" ht="15.75" thickTop="1" x14ac:dyDescent="0.25">
      <c r="A1723" s="32" t="str">
        <f t="shared" si="120"/>
        <v>A</v>
      </c>
      <c r="B1723" s="47" t="s">
        <v>267</v>
      </c>
      <c r="C1723" s="48" t="s">
        <v>10</v>
      </c>
      <c r="D1723" s="49">
        <v>560</v>
      </c>
      <c r="E1723" s="49">
        <v>457.77021000000002</v>
      </c>
      <c r="F1723" s="40">
        <f t="shared" si="121"/>
        <v>0.81744680357142863</v>
      </c>
    </row>
    <row r="1724" spans="1:6" x14ac:dyDescent="0.25">
      <c r="A1724" s="32" t="str">
        <f t="shared" si="120"/>
        <v>A</v>
      </c>
      <c r="B1724" s="50" t="s">
        <v>267</v>
      </c>
      <c r="C1724" s="51" t="s">
        <v>14</v>
      </c>
      <c r="D1724" s="52">
        <v>560</v>
      </c>
      <c r="E1724" s="52">
        <v>457.77021000000002</v>
      </c>
      <c r="F1724" s="43">
        <f t="shared" si="121"/>
        <v>0.81744680357142863</v>
      </c>
    </row>
    <row r="1725" spans="1:6" x14ac:dyDescent="0.25">
      <c r="A1725" s="32" t="str">
        <f t="shared" si="120"/>
        <v>A</v>
      </c>
      <c r="B1725" s="47" t="s">
        <v>267</v>
      </c>
      <c r="C1725" s="48" t="s">
        <v>17</v>
      </c>
      <c r="D1725" s="49">
        <v>130</v>
      </c>
      <c r="E1725" s="49">
        <v>11.55</v>
      </c>
      <c r="F1725" s="40">
        <f t="shared" si="121"/>
        <v>8.8846153846153852E-2</v>
      </c>
    </row>
    <row r="1726" spans="1:6" ht="45.75" thickBot="1" x14ac:dyDescent="0.3">
      <c r="A1726" s="32" t="str">
        <f t="shared" si="120"/>
        <v>A</v>
      </c>
      <c r="B1726" s="44" t="s">
        <v>2405</v>
      </c>
      <c r="C1726" s="45" t="s">
        <v>2406</v>
      </c>
      <c r="D1726" s="46">
        <v>224</v>
      </c>
      <c r="E1726" s="46">
        <v>224</v>
      </c>
      <c r="F1726" s="36">
        <f t="shared" si="121"/>
        <v>1</v>
      </c>
    </row>
    <row r="1727" spans="1:6" ht="15.75" thickTop="1" x14ac:dyDescent="0.25">
      <c r="A1727" s="32" t="str">
        <f t="shared" si="120"/>
        <v>A</v>
      </c>
      <c r="B1727" s="47" t="s">
        <v>267</v>
      </c>
      <c r="C1727" s="48" t="s">
        <v>10</v>
      </c>
      <c r="D1727" s="49">
        <v>224</v>
      </c>
      <c r="E1727" s="49">
        <v>224</v>
      </c>
      <c r="F1727" s="40">
        <f t="shared" si="121"/>
        <v>1</v>
      </c>
    </row>
    <row r="1728" spans="1:6" x14ac:dyDescent="0.25">
      <c r="A1728" s="32" t="str">
        <f t="shared" si="120"/>
        <v>A</v>
      </c>
      <c r="B1728" s="50" t="s">
        <v>267</v>
      </c>
      <c r="C1728" s="51" t="s">
        <v>14</v>
      </c>
      <c r="D1728" s="52">
        <v>224</v>
      </c>
      <c r="E1728" s="52">
        <v>224</v>
      </c>
      <c r="F1728" s="43">
        <f t="shared" si="121"/>
        <v>1</v>
      </c>
    </row>
    <row r="1729" spans="1:6" ht="45.75" thickBot="1" x14ac:dyDescent="0.3">
      <c r="A1729" s="32" t="str">
        <f t="shared" si="120"/>
        <v>A</v>
      </c>
      <c r="B1729" s="44" t="s">
        <v>2407</v>
      </c>
      <c r="C1729" s="45" t="s">
        <v>2408</v>
      </c>
      <c r="D1729" s="46">
        <v>73</v>
      </c>
      <c r="E1729" s="46">
        <v>66.483500000000006</v>
      </c>
      <c r="F1729" s="36">
        <f t="shared" si="121"/>
        <v>0.91073287671232883</v>
      </c>
    </row>
    <row r="1730" spans="1:6" ht="15.75" thickTop="1" x14ac:dyDescent="0.25">
      <c r="A1730" s="32" t="str">
        <f t="shared" si="120"/>
        <v>A</v>
      </c>
      <c r="B1730" s="47" t="s">
        <v>267</v>
      </c>
      <c r="C1730" s="48" t="s">
        <v>10</v>
      </c>
      <c r="D1730" s="49">
        <v>63</v>
      </c>
      <c r="E1730" s="49">
        <v>62.883499999999998</v>
      </c>
      <c r="F1730" s="40">
        <f t="shared" si="121"/>
        <v>0.99815079365079362</v>
      </c>
    </row>
    <row r="1731" spans="1:6" x14ac:dyDescent="0.25">
      <c r="A1731" s="32" t="str">
        <f t="shared" si="120"/>
        <v>A</v>
      </c>
      <c r="B1731" s="50" t="s">
        <v>267</v>
      </c>
      <c r="C1731" s="51" t="s">
        <v>14</v>
      </c>
      <c r="D1731" s="52">
        <v>63</v>
      </c>
      <c r="E1731" s="52">
        <v>62.883499999999998</v>
      </c>
      <c r="F1731" s="43">
        <f t="shared" si="121"/>
        <v>0.99815079365079362</v>
      </c>
    </row>
    <row r="1732" spans="1:6" x14ac:dyDescent="0.25">
      <c r="A1732" s="32" t="str">
        <f t="shared" si="120"/>
        <v>A</v>
      </c>
      <c r="B1732" s="47" t="s">
        <v>267</v>
      </c>
      <c r="C1732" s="48" t="s">
        <v>17</v>
      </c>
      <c r="D1732" s="49">
        <v>10</v>
      </c>
      <c r="E1732" s="49">
        <v>3.6</v>
      </c>
      <c r="F1732" s="40">
        <f t="shared" si="121"/>
        <v>0.36</v>
      </c>
    </row>
    <row r="1733" spans="1:6" ht="45.75" thickBot="1" x14ac:dyDescent="0.3">
      <c r="A1733" s="32" t="str">
        <f t="shared" si="120"/>
        <v>A</v>
      </c>
      <c r="B1733" s="44" t="s">
        <v>2409</v>
      </c>
      <c r="C1733" s="45" t="s">
        <v>2410</v>
      </c>
      <c r="D1733" s="46">
        <v>450</v>
      </c>
      <c r="E1733" s="46">
        <v>444.85356999999999</v>
      </c>
      <c r="F1733" s="36">
        <f t="shared" si="121"/>
        <v>0.9885634888888889</v>
      </c>
    </row>
    <row r="1734" spans="1:6" ht="15.75" thickTop="1" x14ac:dyDescent="0.25">
      <c r="A1734" s="32" t="str">
        <f t="shared" si="120"/>
        <v>A</v>
      </c>
      <c r="B1734" s="47" t="s">
        <v>267</v>
      </c>
      <c r="C1734" s="48" t="s">
        <v>10</v>
      </c>
      <c r="D1734" s="49">
        <v>450</v>
      </c>
      <c r="E1734" s="49">
        <v>444.85356999999999</v>
      </c>
      <c r="F1734" s="40">
        <f t="shared" si="121"/>
        <v>0.9885634888888889</v>
      </c>
    </row>
    <row r="1735" spans="1:6" x14ac:dyDescent="0.25">
      <c r="A1735" s="32" t="str">
        <f t="shared" si="120"/>
        <v>A</v>
      </c>
      <c r="B1735" s="50" t="s">
        <v>267</v>
      </c>
      <c r="C1735" s="51" t="s">
        <v>14</v>
      </c>
      <c r="D1735" s="52">
        <v>450</v>
      </c>
      <c r="E1735" s="52">
        <v>444.85356999999999</v>
      </c>
      <c r="F1735" s="43">
        <f t="shared" si="121"/>
        <v>0.9885634888888889</v>
      </c>
    </row>
    <row r="1736" spans="1:6" ht="45.75" thickBot="1" x14ac:dyDescent="0.3">
      <c r="A1736" s="32" t="str">
        <f t="shared" si="120"/>
        <v>A</v>
      </c>
      <c r="B1736" s="44" t="s">
        <v>2411</v>
      </c>
      <c r="C1736" s="45" t="s">
        <v>2412</v>
      </c>
      <c r="D1736" s="46">
        <v>58</v>
      </c>
      <c r="E1736" s="46">
        <v>57.268329999999999</v>
      </c>
      <c r="F1736" s="36">
        <f t="shared" si="121"/>
        <v>0.98738499999999996</v>
      </c>
    </row>
    <row r="1737" spans="1:6" ht="15.75" thickTop="1" x14ac:dyDescent="0.25">
      <c r="A1737" s="32" t="str">
        <f t="shared" si="120"/>
        <v>A</v>
      </c>
      <c r="B1737" s="47" t="s">
        <v>267</v>
      </c>
      <c r="C1737" s="48" t="s">
        <v>10</v>
      </c>
      <c r="D1737" s="49">
        <v>58</v>
      </c>
      <c r="E1737" s="49">
        <v>57.268329999999999</v>
      </c>
      <c r="F1737" s="40">
        <f t="shared" si="121"/>
        <v>0.98738499999999996</v>
      </c>
    </row>
    <row r="1738" spans="1:6" x14ac:dyDescent="0.25">
      <c r="A1738" s="32" t="str">
        <f t="shared" si="120"/>
        <v>A</v>
      </c>
      <c r="B1738" s="50" t="s">
        <v>267</v>
      </c>
      <c r="C1738" s="51" t="s">
        <v>14</v>
      </c>
      <c r="D1738" s="52">
        <v>58</v>
      </c>
      <c r="E1738" s="52">
        <v>57.268329999999999</v>
      </c>
      <c r="F1738" s="43">
        <f t="shared" si="121"/>
        <v>0.98738499999999996</v>
      </c>
    </row>
    <row r="1739" spans="1:6" ht="45.75" thickBot="1" x14ac:dyDescent="0.3">
      <c r="A1739" s="32" t="str">
        <f t="shared" si="120"/>
        <v>A</v>
      </c>
      <c r="B1739" s="44" t="s">
        <v>2413</v>
      </c>
      <c r="C1739" s="45" t="s">
        <v>2414</v>
      </c>
      <c r="D1739" s="46">
        <v>1143</v>
      </c>
      <c r="E1739" s="46">
        <v>964.65766000000008</v>
      </c>
      <c r="F1739" s="36">
        <f t="shared" si="121"/>
        <v>0.84396995625546811</v>
      </c>
    </row>
    <row r="1740" spans="1:6" ht="15.75" thickTop="1" x14ac:dyDescent="0.25">
      <c r="A1740" s="32" t="str">
        <f t="shared" si="120"/>
        <v>A</v>
      </c>
      <c r="B1740" s="47" t="s">
        <v>267</v>
      </c>
      <c r="C1740" s="48" t="s">
        <v>10</v>
      </c>
      <c r="D1740" s="49">
        <v>1143</v>
      </c>
      <c r="E1740" s="49">
        <v>964.65766000000008</v>
      </c>
      <c r="F1740" s="40">
        <f t="shared" si="121"/>
        <v>0.84396995625546811</v>
      </c>
    </row>
    <row r="1741" spans="1:6" x14ac:dyDescent="0.25">
      <c r="A1741" s="32" t="str">
        <f t="shared" si="120"/>
        <v>A</v>
      </c>
      <c r="B1741" s="50" t="s">
        <v>267</v>
      </c>
      <c r="C1741" s="51" t="s">
        <v>14</v>
      </c>
      <c r="D1741" s="52">
        <v>1143</v>
      </c>
      <c r="E1741" s="52">
        <v>964.65766000000008</v>
      </c>
      <c r="F1741" s="43">
        <f t="shared" si="121"/>
        <v>0.84396995625546811</v>
      </c>
    </row>
    <row r="1742" spans="1:6" ht="45.75" thickBot="1" x14ac:dyDescent="0.3">
      <c r="A1742" s="32" t="str">
        <f t="shared" si="120"/>
        <v>A</v>
      </c>
      <c r="B1742" s="44" t="s">
        <v>2415</v>
      </c>
      <c r="C1742" s="45" t="s">
        <v>2416</v>
      </c>
      <c r="D1742" s="46">
        <v>1180</v>
      </c>
      <c r="E1742" s="46">
        <v>1180</v>
      </c>
      <c r="F1742" s="36">
        <f t="shared" si="121"/>
        <v>1</v>
      </c>
    </row>
    <row r="1743" spans="1:6" ht="15.75" thickTop="1" x14ac:dyDescent="0.25">
      <c r="A1743" s="32" t="str">
        <f t="shared" si="120"/>
        <v>A</v>
      </c>
      <c r="B1743" s="47" t="s">
        <v>267</v>
      </c>
      <c r="C1743" s="48" t="s">
        <v>10</v>
      </c>
      <c r="D1743" s="49">
        <v>1150</v>
      </c>
      <c r="E1743" s="49">
        <v>1150</v>
      </c>
      <c r="F1743" s="40">
        <f t="shared" si="121"/>
        <v>1</v>
      </c>
    </row>
    <row r="1744" spans="1:6" x14ac:dyDescent="0.25">
      <c r="A1744" s="32" t="str">
        <f t="shared" si="120"/>
        <v>A</v>
      </c>
      <c r="B1744" s="50" t="s">
        <v>267</v>
      </c>
      <c r="C1744" s="51" t="s">
        <v>14</v>
      </c>
      <c r="D1744" s="52">
        <v>1150</v>
      </c>
      <c r="E1744" s="52">
        <v>1150</v>
      </c>
      <c r="F1744" s="43">
        <f t="shared" si="121"/>
        <v>1</v>
      </c>
    </row>
    <row r="1745" spans="1:6" x14ac:dyDescent="0.25">
      <c r="A1745" s="32" t="str">
        <f t="shared" si="120"/>
        <v>A</v>
      </c>
      <c r="B1745" s="47" t="s">
        <v>267</v>
      </c>
      <c r="C1745" s="48" t="s">
        <v>17</v>
      </c>
      <c r="D1745" s="49">
        <v>30</v>
      </c>
      <c r="E1745" s="49">
        <v>30</v>
      </c>
      <c r="F1745" s="40">
        <f t="shared" si="121"/>
        <v>1</v>
      </c>
    </row>
    <row r="1746" spans="1:6" ht="45.75" thickBot="1" x14ac:dyDescent="0.3">
      <c r="A1746" s="32" t="str">
        <f t="shared" si="120"/>
        <v>A</v>
      </c>
      <c r="B1746" s="44" t="s">
        <v>2417</v>
      </c>
      <c r="C1746" s="45" t="s">
        <v>2418</v>
      </c>
      <c r="D1746" s="46">
        <v>50</v>
      </c>
      <c r="E1746" s="46">
        <v>50</v>
      </c>
      <c r="F1746" s="36">
        <f t="shared" si="121"/>
        <v>1</v>
      </c>
    </row>
    <row r="1747" spans="1:6" ht="15.75" thickTop="1" x14ac:dyDescent="0.25">
      <c r="A1747" s="32" t="str">
        <f t="shared" si="120"/>
        <v>A</v>
      </c>
      <c r="B1747" s="47" t="s">
        <v>267</v>
      </c>
      <c r="C1747" s="48" t="s">
        <v>10</v>
      </c>
      <c r="D1747" s="49">
        <v>50</v>
      </c>
      <c r="E1747" s="49">
        <v>50</v>
      </c>
      <c r="F1747" s="40">
        <f t="shared" si="121"/>
        <v>1</v>
      </c>
    </row>
    <row r="1748" spans="1:6" x14ac:dyDescent="0.25">
      <c r="A1748" s="32" t="str">
        <f t="shared" si="120"/>
        <v>A</v>
      </c>
      <c r="B1748" s="50" t="s">
        <v>267</v>
      </c>
      <c r="C1748" s="51" t="s">
        <v>14</v>
      </c>
      <c r="D1748" s="52">
        <v>50</v>
      </c>
      <c r="E1748" s="52">
        <v>50</v>
      </c>
      <c r="F1748" s="43">
        <f t="shared" si="121"/>
        <v>1</v>
      </c>
    </row>
    <row r="1749" spans="1:6" ht="30.75" thickBot="1" x14ac:dyDescent="0.3">
      <c r="A1749" s="32" t="str">
        <f t="shared" si="120"/>
        <v>A</v>
      </c>
      <c r="B1749" s="44" t="s">
        <v>2419</v>
      </c>
      <c r="C1749" s="45" t="s">
        <v>2420</v>
      </c>
      <c r="D1749" s="46">
        <v>400</v>
      </c>
      <c r="E1749" s="46">
        <v>400</v>
      </c>
      <c r="F1749" s="36">
        <f t="shared" si="121"/>
        <v>1</v>
      </c>
    </row>
    <row r="1750" spans="1:6" ht="15.75" thickTop="1" x14ac:dyDescent="0.25">
      <c r="A1750" s="32" t="str">
        <f t="shared" si="120"/>
        <v>A</v>
      </c>
      <c r="B1750" s="47" t="s">
        <v>267</v>
      </c>
      <c r="C1750" s="48" t="s">
        <v>10</v>
      </c>
      <c r="D1750" s="49">
        <v>400</v>
      </c>
      <c r="E1750" s="49">
        <v>400</v>
      </c>
      <c r="F1750" s="40">
        <f t="shared" si="121"/>
        <v>1</v>
      </c>
    </row>
    <row r="1751" spans="1:6" x14ac:dyDescent="0.25">
      <c r="A1751" s="32" t="str">
        <f t="shared" si="120"/>
        <v>A</v>
      </c>
      <c r="B1751" s="50" t="s">
        <v>267</v>
      </c>
      <c r="C1751" s="51" t="s">
        <v>14</v>
      </c>
      <c r="D1751" s="52">
        <v>400</v>
      </c>
      <c r="E1751" s="52">
        <v>400</v>
      </c>
      <c r="F1751" s="43">
        <f t="shared" si="121"/>
        <v>1</v>
      </c>
    </row>
    <row r="1752" spans="1:6" ht="30.75" thickBot="1" x14ac:dyDescent="0.3">
      <c r="A1752" s="32" t="str">
        <f t="shared" si="120"/>
        <v>A</v>
      </c>
      <c r="B1752" s="44" t="s">
        <v>2421</v>
      </c>
      <c r="C1752" s="45" t="s">
        <v>2422</v>
      </c>
      <c r="D1752" s="46">
        <v>335</v>
      </c>
      <c r="E1752" s="46">
        <v>334.99979999999999</v>
      </c>
      <c r="F1752" s="36">
        <f t="shared" si="121"/>
        <v>0.99999940298507461</v>
      </c>
    </row>
    <row r="1753" spans="1:6" ht="15.75" thickTop="1" x14ac:dyDescent="0.25">
      <c r="A1753" s="32" t="str">
        <f t="shared" si="120"/>
        <v>A</v>
      </c>
      <c r="B1753" s="47" t="s">
        <v>267</v>
      </c>
      <c r="C1753" s="48" t="s">
        <v>10</v>
      </c>
      <c r="D1753" s="49">
        <v>239</v>
      </c>
      <c r="E1753" s="49">
        <v>239</v>
      </c>
      <c r="F1753" s="40">
        <f t="shared" si="121"/>
        <v>1</v>
      </c>
    </row>
    <row r="1754" spans="1:6" x14ac:dyDescent="0.25">
      <c r="A1754" s="32" t="str">
        <f t="shared" si="120"/>
        <v>A</v>
      </c>
      <c r="B1754" s="50" t="s">
        <v>267</v>
      </c>
      <c r="C1754" s="51" t="s">
        <v>13</v>
      </c>
      <c r="D1754" s="52">
        <v>39</v>
      </c>
      <c r="E1754" s="52">
        <v>39</v>
      </c>
      <c r="F1754" s="43">
        <f t="shared" si="121"/>
        <v>1</v>
      </c>
    </row>
    <row r="1755" spans="1:6" x14ac:dyDescent="0.25">
      <c r="A1755" s="32" t="str">
        <f t="shared" si="120"/>
        <v>A</v>
      </c>
      <c r="B1755" s="50" t="s">
        <v>267</v>
      </c>
      <c r="C1755" s="51" t="s">
        <v>14</v>
      </c>
      <c r="D1755" s="52">
        <v>200</v>
      </c>
      <c r="E1755" s="52">
        <v>200</v>
      </c>
      <c r="F1755" s="43">
        <f t="shared" si="121"/>
        <v>1</v>
      </c>
    </row>
    <row r="1756" spans="1:6" x14ac:dyDescent="0.25">
      <c r="A1756" s="32" t="str">
        <f t="shared" si="120"/>
        <v>A</v>
      </c>
      <c r="B1756" s="47" t="s">
        <v>267</v>
      </c>
      <c r="C1756" s="48" t="s">
        <v>17</v>
      </c>
      <c r="D1756" s="49">
        <v>55</v>
      </c>
      <c r="E1756" s="49">
        <v>54.9998</v>
      </c>
      <c r="F1756" s="40">
        <f t="shared" si="121"/>
        <v>0.99999636363636368</v>
      </c>
    </row>
    <row r="1757" spans="1:6" x14ac:dyDescent="0.25">
      <c r="A1757" s="32" t="str">
        <f t="shared" si="120"/>
        <v>A</v>
      </c>
      <c r="B1757" s="47" t="s">
        <v>267</v>
      </c>
      <c r="C1757" s="48" t="s">
        <v>20</v>
      </c>
      <c r="D1757" s="49">
        <v>41</v>
      </c>
      <c r="E1757" s="49">
        <v>41</v>
      </c>
      <c r="F1757" s="40">
        <f t="shared" si="121"/>
        <v>1</v>
      </c>
    </row>
    <row r="1758" spans="1:6" ht="30.75" thickBot="1" x14ac:dyDescent="0.3">
      <c r="A1758" s="32" t="str">
        <f t="shared" ref="A1758:A1808" si="122">IF(OR(D1758&lt;&gt;0,E1758&lt;&gt;0,),"A","B")</f>
        <v>A</v>
      </c>
      <c r="B1758" s="44" t="s">
        <v>2423</v>
      </c>
      <c r="C1758" s="45" t="s">
        <v>2424</v>
      </c>
      <c r="D1758" s="46">
        <v>350</v>
      </c>
      <c r="E1758" s="46">
        <v>350</v>
      </c>
      <c r="F1758" s="36">
        <f t="shared" ref="F1758:F1808" si="123">E1758/D1758</f>
        <v>1</v>
      </c>
    </row>
    <row r="1759" spans="1:6" ht="15.75" thickTop="1" x14ac:dyDescent="0.25">
      <c r="A1759" s="32" t="str">
        <f t="shared" si="122"/>
        <v>A</v>
      </c>
      <c r="B1759" s="47" t="s">
        <v>267</v>
      </c>
      <c r="C1759" s="48" t="s">
        <v>10</v>
      </c>
      <c r="D1759" s="49">
        <v>350</v>
      </c>
      <c r="E1759" s="49">
        <v>350</v>
      </c>
      <c r="F1759" s="40">
        <f t="shared" si="123"/>
        <v>1</v>
      </c>
    </row>
    <row r="1760" spans="1:6" x14ac:dyDescent="0.25">
      <c r="A1760" s="32" t="str">
        <f t="shared" si="122"/>
        <v>A</v>
      </c>
      <c r="B1760" s="50" t="s">
        <v>267</v>
      </c>
      <c r="C1760" s="51" t="s">
        <v>14</v>
      </c>
      <c r="D1760" s="52">
        <v>350</v>
      </c>
      <c r="E1760" s="52">
        <v>350</v>
      </c>
      <c r="F1760" s="43">
        <f t="shared" si="123"/>
        <v>1</v>
      </c>
    </row>
    <row r="1761" spans="1:6" ht="30.75" thickBot="1" x14ac:dyDescent="0.3">
      <c r="A1761" s="32" t="str">
        <f t="shared" si="122"/>
        <v>A</v>
      </c>
      <c r="B1761" s="44" t="s">
        <v>2425</v>
      </c>
      <c r="C1761" s="45" t="s">
        <v>2426</v>
      </c>
      <c r="D1761" s="46">
        <v>4300</v>
      </c>
      <c r="E1761" s="46">
        <v>3571.8443700000003</v>
      </c>
      <c r="F1761" s="36">
        <f t="shared" si="123"/>
        <v>0.8306614813953489</v>
      </c>
    </row>
    <row r="1762" spans="1:6" ht="15.75" thickTop="1" x14ac:dyDescent="0.25">
      <c r="A1762" s="32" t="str">
        <f t="shared" si="122"/>
        <v>A</v>
      </c>
      <c r="B1762" s="47" t="s">
        <v>267</v>
      </c>
      <c r="C1762" s="48" t="s">
        <v>10</v>
      </c>
      <c r="D1762" s="49">
        <v>3000</v>
      </c>
      <c r="E1762" s="49">
        <v>2310.6943700000002</v>
      </c>
      <c r="F1762" s="40">
        <f t="shared" si="123"/>
        <v>0.7702314566666667</v>
      </c>
    </row>
    <row r="1763" spans="1:6" x14ac:dyDescent="0.25">
      <c r="A1763" s="32" t="str">
        <f t="shared" si="122"/>
        <v>A</v>
      </c>
      <c r="B1763" s="50" t="s">
        <v>267</v>
      </c>
      <c r="C1763" s="51" t="s">
        <v>12</v>
      </c>
      <c r="D1763" s="52">
        <v>3000</v>
      </c>
      <c r="E1763" s="52">
        <v>2310.6943700000002</v>
      </c>
      <c r="F1763" s="43">
        <f t="shared" si="123"/>
        <v>0.7702314566666667</v>
      </c>
    </row>
    <row r="1764" spans="1:6" x14ac:dyDescent="0.25">
      <c r="A1764" s="32" t="str">
        <f t="shared" si="122"/>
        <v>A</v>
      </c>
      <c r="B1764" s="47" t="s">
        <v>267</v>
      </c>
      <c r="C1764" s="48" t="s">
        <v>17</v>
      </c>
      <c r="D1764" s="49">
        <v>1300</v>
      </c>
      <c r="E1764" s="49">
        <v>1261.1500000000001</v>
      </c>
      <c r="F1764" s="40">
        <f t="shared" si="123"/>
        <v>0.97011538461538471</v>
      </c>
    </row>
    <row r="1765" spans="1:6" ht="30.75" thickBot="1" x14ac:dyDescent="0.3">
      <c r="A1765" s="32" t="str">
        <f t="shared" si="122"/>
        <v>A</v>
      </c>
      <c r="B1765" s="44" t="s">
        <v>2427</v>
      </c>
      <c r="C1765" s="45" t="s">
        <v>2428</v>
      </c>
      <c r="D1765" s="46">
        <v>5795.7049999999999</v>
      </c>
      <c r="E1765" s="46">
        <v>3497.7605800000001</v>
      </c>
      <c r="F1765" s="36">
        <f t="shared" si="123"/>
        <v>0.60350907784298891</v>
      </c>
    </row>
    <row r="1766" spans="1:6" ht="15.75" thickTop="1" x14ac:dyDescent="0.25">
      <c r="A1766" s="32" t="str">
        <f t="shared" si="122"/>
        <v>A</v>
      </c>
      <c r="B1766" s="47" t="s">
        <v>267</v>
      </c>
      <c r="C1766" s="48" t="s">
        <v>10</v>
      </c>
      <c r="D1766" s="49">
        <v>5395.7049999999999</v>
      </c>
      <c r="E1766" s="49">
        <v>3443.7605800000001</v>
      </c>
      <c r="F1766" s="40">
        <f t="shared" si="123"/>
        <v>0.63824107878395875</v>
      </c>
    </row>
    <row r="1767" spans="1:6" x14ac:dyDescent="0.25">
      <c r="A1767" s="32" t="str">
        <f t="shared" si="122"/>
        <v>A</v>
      </c>
      <c r="B1767" s="50" t="s">
        <v>267</v>
      </c>
      <c r="C1767" s="51" t="s">
        <v>11</v>
      </c>
      <c r="D1767" s="52">
        <v>1846.5640000000001</v>
      </c>
      <c r="E1767" s="52">
        <v>1457.2221000000002</v>
      </c>
      <c r="F1767" s="43">
        <f t="shared" si="123"/>
        <v>0.78915331393875332</v>
      </c>
    </row>
    <row r="1768" spans="1:6" x14ac:dyDescent="0.25">
      <c r="A1768" s="32" t="str">
        <f t="shared" si="122"/>
        <v>A</v>
      </c>
      <c r="B1768" s="50" t="s">
        <v>267</v>
      </c>
      <c r="C1768" s="51" t="s">
        <v>12</v>
      </c>
      <c r="D1768" s="52">
        <v>3476.6410000000001</v>
      </c>
      <c r="E1768" s="52">
        <v>1935.6132799999998</v>
      </c>
      <c r="F1768" s="43">
        <f t="shared" si="123"/>
        <v>0.55674810255070906</v>
      </c>
    </row>
    <row r="1769" spans="1:6" x14ac:dyDescent="0.25">
      <c r="A1769" s="32" t="str">
        <f t="shared" si="122"/>
        <v>A</v>
      </c>
      <c r="B1769" s="50" t="s">
        <v>267</v>
      </c>
      <c r="C1769" s="51" t="s">
        <v>15</v>
      </c>
      <c r="D1769" s="52">
        <v>62.5</v>
      </c>
      <c r="E1769" s="52">
        <v>46.202109999999998</v>
      </c>
      <c r="F1769" s="43">
        <f t="shared" si="123"/>
        <v>0.73923375999999996</v>
      </c>
    </row>
    <row r="1770" spans="1:6" x14ac:dyDescent="0.25">
      <c r="A1770" s="32" t="str">
        <f t="shared" si="122"/>
        <v>A</v>
      </c>
      <c r="B1770" s="50" t="s">
        <v>267</v>
      </c>
      <c r="C1770" s="51" t="s">
        <v>16</v>
      </c>
      <c r="D1770" s="52">
        <v>10</v>
      </c>
      <c r="E1770" s="52">
        <v>4.72309</v>
      </c>
      <c r="F1770" s="43">
        <f t="shared" si="123"/>
        <v>0.47230899999999998</v>
      </c>
    </row>
    <row r="1771" spans="1:6" x14ac:dyDescent="0.25">
      <c r="A1771" s="32" t="str">
        <f t="shared" si="122"/>
        <v>A</v>
      </c>
      <c r="B1771" s="47" t="s">
        <v>267</v>
      </c>
      <c r="C1771" s="48" t="s">
        <v>17</v>
      </c>
      <c r="D1771" s="49">
        <v>400</v>
      </c>
      <c r="E1771" s="49">
        <v>54</v>
      </c>
      <c r="F1771" s="40">
        <f t="shared" si="123"/>
        <v>0.13500000000000001</v>
      </c>
    </row>
    <row r="1772" spans="1:6" ht="15.75" thickBot="1" x14ac:dyDescent="0.3">
      <c r="A1772" s="32" t="str">
        <f t="shared" si="122"/>
        <v>A</v>
      </c>
      <c r="B1772" s="44" t="s">
        <v>2429</v>
      </c>
      <c r="C1772" s="45" t="s">
        <v>2430</v>
      </c>
      <c r="D1772" s="46">
        <v>2583.5639999999999</v>
      </c>
      <c r="E1772" s="46">
        <v>1803.1729700000003</v>
      </c>
      <c r="F1772" s="36">
        <f t="shared" si="123"/>
        <v>0.6979401207014807</v>
      </c>
    </row>
    <row r="1773" spans="1:6" ht="15.75" thickTop="1" x14ac:dyDescent="0.25">
      <c r="A1773" s="32" t="str">
        <f t="shared" si="122"/>
        <v>A</v>
      </c>
      <c r="B1773" s="47" t="s">
        <v>267</v>
      </c>
      <c r="C1773" s="48" t="s">
        <v>10</v>
      </c>
      <c r="D1773" s="49">
        <v>2383.5639999999999</v>
      </c>
      <c r="E1773" s="49">
        <v>1803.1729700000003</v>
      </c>
      <c r="F1773" s="40">
        <f t="shared" si="123"/>
        <v>0.75650285454890254</v>
      </c>
    </row>
    <row r="1774" spans="1:6" x14ac:dyDescent="0.25">
      <c r="A1774" s="32" t="str">
        <f t="shared" si="122"/>
        <v>A</v>
      </c>
      <c r="B1774" s="50" t="s">
        <v>267</v>
      </c>
      <c r="C1774" s="51" t="s">
        <v>11</v>
      </c>
      <c r="D1774" s="52">
        <v>1846.5640000000001</v>
      </c>
      <c r="E1774" s="52">
        <v>1457.2221000000002</v>
      </c>
      <c r="F1774" s="43">
        <f t="shared" si="123"/>
        <v>0.78915331393875332</v>
      </c>
    </row>
    <row r="1775" spans="1:6" x14ac:dyDescent="0.25">
      <c r="A1775" s="32" t="str">
        <f t="shared" si="122"/>
        <v>A</v>
      </c>
      <c r="B1775" s="50" t="s">
        <v>267</v>
      </c>
      <c r="C1775" s="51" t="s">
        <v>12</v>
      </c>
      <c r="D1775" s="52">
        <v>487</v>
      </c>
      <c r="E1775" s="52">
        <v>301.76803999999998</v>
      </c>
      <c r="F1775" s="43">
        <f t="shared" si="123"/>
        <v>0.61964689938398354</v>
      </c>
    </row>
    <row r="1776" spans="1:6" x14ac:dyDescent="0.25">
      <c r="A1776" s="32" t="str">
        <f t="shared" si="122"/>
        <v>A</v>
      </c>
      <c r="B1776" s="50" t="s">
        <v>267</v>
      </c>
      <c r="C1776" s="51" t="s">
        <v>15</v>
      </c>
      <c r="D1776" s="52">
        <v>40</v>
      </c>
      <c r="E1776" s="52">
        <v>39.459739999999996</v>
      </c>
      <c r="F1776" s="43">
        <f t="shared" si="123"/>
        <v>0.98649349999999991</v>
      </c>
    </row>
    <row r="1777" spans="1:6" x14ac:dyDescent="0.25">
      <c r="A1777" s="32" t="str">
        <f t="shared" si="122"/>
        <v>A</v>
      </c>
      <c r="B1777" s="50" t="s">
        <v>267</v>
      </c>
      <c r="C1777" s="51" t="s">
        <v>16</v>
      </c>
      <c r="D1777" s="52">
        <v>10</v>
      </c>
      <c r="E1777" s="52">
        <v>4.72309</v>
      </c>
      <c r="F1777" s="43">
        <f t="shared" si="123"/>
        <v>0.47230899999999998</v>
      </c>
    </row>
    <row r="1778" spans="1:6" x14ac:dyDescent="0.25">
      <c r="A1778" s="32" t="str">
        <f t="shared" si="122"/>
        <v>A</v>
      </c>
      <c r="B1778" s="47" t="s">
        <v>267</v>
      </c>
      <c r="C1778" s="48" t="s">
        <v>17</v>
      </c>
      <c r="D1778" s="49">
        <v>200</v>
      </c>
      <c r="E1778" s="49">
        <v>0</v>
      </c>
      <c r="F1778" s="40">
        <f t="shared" si="123"/>
        <v>0</v>
      </c>
    </row>
    <row r="1779" spans="1:6" ht="30.75" thickBot="1" x14ac:dyDescent="0.3">
      <c r="A1779" s="32" t="str">
        <f t="shared" si="122"/>
        <v>A</v>
      </c>
      <c r="B1779" s="44" t="s">
        <v>2431</v>
      </c>
      <c r="C1779" s="45" t="s">
        <v>2432</v>
      </c>
      <c r="D1779" s="46">
        <v>1346.59</v>
      </c>
      <c r="E1779" s="46">
        <v>1299.4731599999998</v>
      </c>
      <c r="F1779" s="36">
        <f t="shared" si="123"/>
        <v>0.9650102555343496</v>
      </c>
    </row>
    <row r="1780" spans="1:6" ht="15.75" thickTop="1" x14ac:dyDescent="0.25">
      <c r="A1780" s="32" t="str">
        <f t="shared" si="122"/>
        <v>A</v>
      </c>
      <c r="B1780" s="47" t="s">
        <v>267</v>
      </c>
      <c r="C1780" s="48" t="s">
        <v>10</v>
      </c>
      <c r="D1780" s="49">
        <v>1346.59</v>
      </c>
      <c r="E1780" s="49">
        <v>1299.4731599999998</v>
      </c>
      <c r="F1780" s="40">
        <f t="shared" si="123"/>
        <v>0.9650102555343496</v>
      </c>
    </row>
    <row r="1781" spans="1:6" x14ac:dyDescent="0.25">
      <c r="A1781" s="32" t="str">
        <f t="shared" si="122"/>
        <v>A</v>
      </c>
      <c r="B1781" s="50" t="s">
        <v>267</v>
      </c>
      <c r="C1781" s="51" t="s">
        <v>12</v>
      </c>
      <c r="D1781" s="52">
        <v>1334.09</v>
      </c>
      <c r="E1781" s="52">
        <v>1297.4342599999998</v>
      </c>
      <c r="F1781" s="43">
        <f t="shared" si="123"/>
        <v>0.97252378775045145</v>
      </c>
    </row>
    <row r="1782" spans="1:6" x14ac:dyDescent="0.25">
      <c r="A1782" s="32" t="str">
        <f t="shared" si="122"/>
        <v>A</v>
      </c>
      <c r="B1782" s="50" t="s">
        <v>267</v>
      </c>
      <c r="C1782" s="51" t="s">
        <v>15</v>
      </c>
      <c r="D1782" s="52">
        <v>12.5</v>
      </c>
      <c r="E1782" s="52">
        <v>2.0388999999999999</v>
      </c>
      <c r="F1782" s="43">
        <f t="shared" si="123"/>
        <v>0.16311200000000001</v>
      </c>
    </row>
    <row r="1783" spans="1:6" ht="30.75" thickBot="1" x14ac:dyDescent="0.3">
      <c r="A1783" s="32" t="str">
        <f t="shared" si="122"/>
        <v>A</v>
      </c>
      <c r="B1783" s="44" t="s">
        <v>2433</v>
      </c>
      <c r="C1783" s="45" t="s">
        <v>2434</v>
      </c>
      <c r="D1783" s="46">
        <v>1865.5509999999999</v>
      </c>
      <c r="E1783" s="46">
        <v>395.11444999999998</v>
      </c>
      <c r="F1783" s="36">
        <f t="shared" si="123"/>
        <v>0.21179504071451277</v>
      </c>
    </row>
    <row r="1784" spans="1:6" ht="15.75" thickTop="1" x14ac:dyDescent="0.25">
      <c r="A1784" s="32" t="str">
        <f t="shared" si="122"/>
        <v>A</v>
      </c>
      <c r="B1784" s="47" t="s">
        <v>267</v>
      </c>
      <c r="C1784" s="48" t="s">
        <v>10</v>
      </c>
      <c r="D1784" s="49">
        <v>1665.5509999999999</v>
      </c>
      <c r="E1784" s="49">
        <v>341.11444999999998</v>
      </c>
      <c r="F1784" s="40">
        <f t="shared" si="123"/>
        <v>0.20480576698041669</v>
      </c>
    </row>
    <row r="1785" spans="1:6" x14ac:dyDescent="0.25">
      <c r="A1785" s="32" t="str">
        <f t="shared" si="122"/>
        <v>A</v>
      </c>
      <c r="B1785" s="50" t="s">
        <v>267</v>
      </c>
      <c r="C1785" s="51" t="s">
        <v>12</v>
      </c>
      <c r="D1785" s="52">
        <v>1655.5509999999999</v>
      </c>
      <c r="E1785" s="52">
        <v>336.41098</v>
      </c>
      <c r="F1785" s="43">
        <f t="shared" si="123"/>
        <v>0.20320182223320213</v>
      </c>
    </row>
    <row r="1786" spans="1:6" x14ac:dyDescent="0.25">
      <c r="A1786" s="32" t="str">
        <f t="shared" si="122"/>
        <v>A</v>
      </c>
      <c r="B1786" s="50" t="s">
        <v>267</v>
      </c>
      <c r="C1786" s="51" t="s">
        <v>15</v>
      </c>
      <c r="D1786" s="52">
        <v>10</v>
      </c>
      <c r="E1786" s="52">
        <v>4.7034700000000003</v>
      </c>
      <c r="F1786" s="43">
        <f t="shared" si="123"/>
        <v>0.47034700000000002</v>
      </c>
    </row>
    <row r="1787" spans="1:6" x14ac:dyDescent="0.25">
      <c r="A1787" s="32" t="str">
        <f t="shared" si="122"/>
        <v>A</v>
      </c>
      <c r="B1787" s="47" t="s">
        <v>267</v>
      </c>
      <c r="C1787" s="48" t="s">
        <v>17</v>
      </c>
      <c r="D1787" s="49">
        <v>200</v>
      </c>
      <c r="E1787" s="49">
        <v>54</v>
      </c>
      <c r="F1787" s="40">
        <f t="shared" si="123"/>
        <v>0.27</v>
      </c>
    </row>
    <row r="1788" spans="1:6" ht="30.75" thickBot="1" x14ac:dyDescent="0.3">
      <c r="A1788" s="32" t="str">
        <f t="shared" si="122"/>
        <v>A</v>
      </c>
      <c r="B1788" s="44" t="s">
        <v>2435</v>
      </c>
      <c r="C1788" s="45" t="s">
        <v>253</v>
      </c>
      <c r="D1788" s="46">
        <v>1347</v>
      </c>
      <c r="E1788" s="46">
        <v>1279.32221</v>
      </c>
      <c r="F1788" s="36">
        <f t="shared" si="123"/>
        <v>0.94975665181885671</v>
      </c>
    </row>
    <row r="1789" spans="1:6" ht="15.75" thickTop="1" x14ac:dyDescent="0.25">
      <c r="A1789" s="32" t="str">
        <f t="shared" si="122"/>
        <v>A</v>
      </c>
      <c r="B1789" s="47" t="s">
        <v>267</v>
      </c>
      <c r="C1789" s="48" t="s">
        <v>10</v>
      </c>
      <c r="D1789" s="49">
        <v>1347</v>
      </c>
      <c r="E1789" s="49">
        <v>1279.32221</v>
      </c>
      <c r="F1789" s="40">
        <f t="shared" si="123"/>
        <v>0.94975665181885671</v>
      </c>
    </row>
    <row r="1790" spans="1:6" x14ac:dyDescent="0.25">
      <c r="A1790" s="32" t="str">
        <f t="shared" si="122"/>
        <v>A</v>
      </c>
      <c r="B1790" s="50" t="s">
        <v>267</v>
      </c>
      <c r="C1790" s="51" t="s">
        <v>11</v>
      </c>
      <c r="D1790" s="52">
        <v>621</v>
      </c>
      <c r="E1790" s="52">
        <v>620.56500000000005</v>
      </c>
      <c r="F1790" s="43">
        <f t="shared" si="123"/>
        <v>0.99929951690821262</v>
      </c>
    </row>
    <row r="1791" spans="1:6" x14ac:dyDescent="0.25">
      <c r="A1791" s="32" t="str">
        <f t="shared" si="122"/>
        <v>A</v>
      </c>
      <c r="B1791" s="50" t="s">
        <v>267</v>
      </c>
      <c r="C1791" s="51" t="s">
        <v>12</v>
      </c>
      <c r="D1791" s="52">
        <v>180</v>
      </c>
      <c r="E1791" s="52">
        <v>135.05668</v>
      </c>
      <c r="F1791" s="43">
        <f t="shared" si="123"/>
        <v>0.75031488888888886</v>
      </c>
    </row>
    <row r="1792" spans="1:6" x14ac:dyDescent="0.25">
      <c r="A1792" s="32" t="str">
        <f t="shared" si="122"/>
        <v>A</v>
      </c>
      <c r="B1792" s="50" t="s">
        <v>267</v>
      </c>
      <c r="C1792" s="51" t="s">
        <v>16</v>
      </c>
      <c r="D1792" s="52">
        <v>546</v>
      </c>
      <c r="E1792" s="52">
        <v>523.70053000000007</v>
      </c>
      <c r="F1792" s="43">
        <f t="shared" si="123"/>
        <v>0.95915847985348002</v>
      </c>
    </row>
    <row r="1793" spans="1:6" ht="15.75" thickBot="1" x14ac:dyDescent="0.3">
      <c r="A1793" s="32" t="str">
        <f t="shared" si="122"/>
        <v>A</v>
      </c>
      <c r="B1793" s="44" t="s">
        <v>2436</v>
      </c>
      <c r="C1793" s="45" t="s">
        <v>2437</v>
      </c>
      <c r="D1793" s="46">
        <v>623.75</v>
      </c>
      <c r="E1793" s="46">
        <v>527.78760999999997</v>
      </c>
      <c r="F1793" s="36">
        <f t="shared" si="123"/>
        <v>0.84615248096192386</v>
      </c>
    </row>
    <row r="1794" spans="1:6" ht="15.75" thickTop="1" x14ac:dyDescent="0.25">
      <c r="A1794" s="32" t="str">
        <f t="shared" si="122"/>
        <v>A</v>
      </c>
      <c r="B1794" s="47" t="s">
        <v>267</v>
      </c>
      <c r="C1794" s="48" t="s">
        <v>10</v>
      </c>
      <c r="D1794" s="49">
        <v>563.75</v>
      </c>
      <c r="E1794" s="49">
        <v>523.58861000000002</v>
      </c>
      <c r="F1794" s="40">
        <f t="shared" si="123"/>
        <v>0.92876028381374731</v>
      </c>
    </row>
    <row r="1795" spans="1:6" x14ac:dyDescent="0.25">
      <c r="A1795" s="32" t="str">
        <f t="shared" si="122"/>
        <v>A</v>
      </c>
      <c r="B1795" s="50" t="s">
        <v>267</v>
      </c>
      <c r="C1795" s="51" t="s">
        <v>11</v>
      </c>
      <c r="D1795" s="52">
        <v>274.89999999999998</v>
      </c>
      <c r="E1795" s="52">
        <v>248.99860000000001</v>
      </c>
      <c r="F1795" s="43">
        <f t="shared" si="123"/>
        <v>0.90577882866496917</v>
      </c>
    </row>
    <row r="1796" spans="1:6" x14ac:dyDescent="0.25">
      <c r="A1796" s="32" t="str">
        <f t="shared" si="122"/>
        <v>A</v>
      </c>
      <c r="B1796" s="50" t="s">
        <v>267</v>
      </c>
      <c r="C1796" s="51" t="s">
        <v>12</v>
      </c>
      <c r="D1796" s="52">
        <v>193.85</v>
      </c>
      <c r="E1796" s="52">
        <v>231.17572000000001</v>
      </c>
      <c r="F1796" s="43">
        <f t="shared" si="123"/>
        <v>1.1925494970337891</v>
      </c>
    </row>
    <row r="1797" spans="1:6" x14ac:dyDescent="0.25">
      <c r="A1797" s="32" t="str">
        <f t="shared" si="122"/>
        <v>A</v>
      </c>
      <c r="B1797" s="50" t="s">
        <v>267</v>
      </c>
      <c r="C1797" s="51" t="s">
        <v>14</v>
      </c>
      <c r="D1797" s="52">
        <v>35</v>
      </c>
      <c r="E1797" s="52">
        <v>0</v>
      </c>
      <c r="F1797" s="43">
        <f t="shared" si="123"/>
        <v>0</v>
      </c>
    </row>
    <row r="1798" spans="1:6" x14ac:dyDescent="0.25">
      <c r="A1798" s="32" t="str">
        <f t="shared" si="122"/>
        <v>A</v>
      </c>
      <c r="B1798" s="50" t="s">
        <v>267</v>
      </c>
      <c r="C1798" s="51" t="s">
        <v>2</v>
      </c>
      <c r="D1798" s="52">
        <v>30</v>
      </c>
      <c r="E1798" s="52">
        <v>25.704909999999998</v>
      </c>
      <c r="F1798" s="43">
        <f t="shared" si="123"/>
        <v>0.85683033333333325</v>
      </c>
    </row>
    <row r="1799" spans="1:6" x14ac:dyDescent="0.25">
      <c r="A1799" s="32" t="str">
        <f t="shared" si="122"/>
        <v>A</v>
      </c>
      <c r="B1799" s="50" t="s">
        <v>267</v>
      </c>
      <c r="C1799" s="51" t="s">
        <v>15</v>
      </c>
      <c r="D1799" s="52">
        <v>20</v>
      </c>
      <c r="E1799" s="52">
        <v>16.391999999999999</v>
      </c>
      <c r="F1799" s="43">
        <f t="shared" si="123"/>
        <v>0.8196</v>
      </c>
    </row>
    <row r="1800" spans="1:6" x14ac:dyDescent="0.25">
      <c r="A1800" s="32" t="str">
        <f t="shared" si="122"/>
        <v>A</v>
      </c>
      <c r="B1800" s="50" t="s">
        <v>267</v>
      </c>
      <c r="C1800" s="51" t="s">
        <v>16</v>
      </c>
      <c r="D1800" s="52">
        <v>10</v>
      </c>
      <c r="E1800" s="52">
        <v>1.3173800000000002</v>
      </c>
      <c r="F1800" s="43">
        <f t="shared" si="123"/>
        <v>0.13173800000000002</v>
      </c>
    </row>
    <row r="1801" spans="1:6" x14ac:dyDescent="0.25">
      <c r="A1801" s="32" t="str">
        <f t="shared" si="122"/>
        <v>A</v>
      </c>
      <c r="B1801" s="47" t="s">
        <v>267</v>
      </c>
      <c r="C1801" s="48" t="s">
        <v>17</v>
      </c>
      <c r="D1801" s="49">
        <v>60</v>
      </c>
      <c r="E1801" s="49">
        <v>4.1989999999999998</v>
      </c>
      <c r="F1801" s="40">
        <f t="shared" si="123"/>
        <v>6.9983333333333328E-2</v>
      </c>
    </row>
    <row r="1802" spans="1:6" ht="15.75" thickBot="1" x14ac:dyDescent="0.3">
      <c r="A1802" s="32" t="str">
        <f t="shared" si="122"/>
        <v>A</v>
      </c>
      <c r="B1802" s="44" t="s">
        <v>2441</v>
      </c>
      <c r="C1802" s="45" t="s">
        <v>255</v>
      </c>
      <c r="D1802" s="46">
        <v>2672.5</v>
      </c>
      <c r="E1802" s="46">
        <v>2542.6034299999997</v>
      </c>
      <c r="F1802" s="36">
        <f t="shared" si="123"/>
        <v>0.95139510944808214</v>
      </c>
    </row>
    <row r="1803" spans="1:6" ht="15.75" thickTop="1" x14ac:dyDescent="0.25">
      <c r="A1803" s="32" t="str">
        <f t="shared" si="122"/>
        <v>A</v>
      </c>
      <c r="B1803" s="47" t="s">
        <v>267</v>
      </c>
      <c r="C1803" s="48" t="s">
        <v>10</v>
      </c>
      <c r="D1803" s="49">
        <v>2666.5</v>
      </c>
      <c r="E1803" s="49">
        <v>2541.6034299999997</v>
      </c>
      <c r="F1803" s="40">
        <f t="shared" si="123"/>
        <v>0.95316085880367507</v>
      </c>
    </row>
    <row r="1804" spans="1:6" x14ac:dyDescent="0.25">
      <c r="A1804" s="32" t="str">
        <f t="shared" si="122"/>
        <v>A</v>
      </c>
      <c r="B1804" s="50" t="s">
        <v>267</v>
      </c>
      <c r="C1804" s="51" t="s">
        <v>11</v>
      </c>
      <c r="D1804" s="52">
        <v>195</v>
      </c>
      <c r="E1804" s="52">
        <v>160.53100000000001</v>
      </c>
      <c r="F1804" s="43">
        <f t="shared" si="123"/>
        <v>0.82323589743589742</v>
      </c>
    </row>
    <row r="1805" spans="1:6" x14ac:dyDescent="0.25">
      <c r="A1805" s="32" t="str">
        <f t="shared" si="122"/>
        <v>A</v>
      </c>
      <c r="B1805" s="50" t="s">
        <v>267</v>
      </c>
      <c r="C1805" s="51" t="s">
        <v>12</v>
      </c>
      <c r="D1805" s="52">
        <v>70</v>
      </c>
      <c r="E1805" s="52">
        <v>45.826089999999994</v>
      </c>
      <c r="F1805" s="43">
        <f t="shared" si="123"/>
        <v>0.65465842857142853</v>
      </c>
    </row>
    <row r="1806" spans="1:6" x14ac:dyDescent="0.25">
      <c r="A1806" s="32" t="str">
        <f t="shared" si="122"/>
        <v>A</v>
      </c>
      <c r="B1806" s="50" t="s">
        <v>267</v>
      </c>
      <c r="C1806" s="51" t="s">
        <v>14</v>
      </c>
      <c r="D1806" s="52">
        <v>2400</v>
      </c>
      <c r="E1806" s="52">
        <v>2335</v>
      </c>
      <c r="F1806" s="43">
        <f t="shared" si="123"/>
        <v>0.97291666666666665</v>
      </c>
    </row>
    <row r="1807" spans="1:6" x14ac:dyDescent="0.25">
      <c r="A1807" s="32" t="str">
        <f t="shared" si="122"/>
        <v>A</v>
      </c>
      <c r="B1807" s="50" t="s">
        <v>267</v>
      </c>
      <c r="C1807" s="51" t="s">
        <v>15</v>
      </c>
      <c r="D1807" s="52">
        <v>1</v>
      </c>
      <c r="E1807" s="52">
        <v>0</v>
      </c>
      <c r="F1807" s="43">
        <f t="shared" si="123"/>
        <v>0</v>
      </c>
    </row>
    <row r="1808" spans="1:6" x14ac:dyDescent="0.25">
      <c r="A1808" s="32" t="str">
        <f t="shared" si="122"/>
        <v>A</v>
      </c>
      <c r="B1808" s="50" t="s">
        <v>267</v>
      </c>
      <c r="C1808" s="51" t="s">
        <v>16</v>
      </c>
      <c r="D1808" s="52">
        <v>0.5</v>
      </c>
      <c r="E1808" s="52">
        <v>0.24634</v>
      </c>
      <c r="F1808" s="43">
        <f t="shared" si="123"/>
        <v>0.49268000000000001</v>
      </c>
    </row>
    <row r="1809" spans="1:6" x14ac:dyDescent="0.25">
      <c r="A1809" s="32" t="str">
        <f t="shared" ref="A1809:A1853" si="124">IF(OR(D1809&lt;&gt;0,E1809&lt;&gt;0,),"A","B")</f>
        <v>A</v>
      </c>
      <c r="B1809" s="47" t="s">
        <v>267</v>
      </c>
      <c r="C1809" s="48" t="s">
        <v>17</v>
      </c>
      <c r="D1809" s="49">
        <v>6</v>
      </c>
      <c r="E1809" s="49">
        <v>1</v>
      </c>
      <c r="F1809" s="40">
        <f t="shared" ref="F1809:F1853" si="125">E1809/D1809</f>
        <v>0.16666666666666666</v>
      </c>
    </row>
    <row r="1810" spans="1:6" ht="15.75" thickBot="1" x14ac:dyDescent="0.3">
      <c r="A1810" s="32" t="str">
        <f t="shared" si="124"/>
        <v>A</v>
      </c>
      <c r="B1810" s="44" t="s">
        <v>2446</v>
      </c>
      <c r="C1810" s="45" t="s">
        <v>2447</v>
      </c>
      <c r="D1810" s="46">
        <v>4950</v>
      </c>
      <c r="E1810" s="46">
        <v>2292.2385899999999</v>
      </c>
      <c r="F1810" s="36">
        <f t="shared" si="125"/>
        <v>0.46307850303030301</v>
      </c>
    </row>
    <row r="1811" spans="1:6" ht="15.75" thickTop="1" x14ac:dyDescent="0.25">
      <c r="A1811" s="32" t="str">
        <f t="shared" si="124"/>
        <v>A</v>
      </c>
      <c r="B1811" s="47" t="s">
        <v>267</v>
      </c>
      <c r="C1811" s="48" t="s">
        <v>10</v>
      </c>
      <c r="D1811" s="49">
        <v>2560</v>
      </c>
      <c r="E1811" s="49">
        <v>2262.1885899999997</v>
      </c>
      <c r="F1811" s="40">
        <f t="shared" si="125"/>
        <v>0.88366741796874992</v>
      </c>
    </row>
    <row r="1812" spans="1:6" x14ac:dyDescent="0.25">
      <c r="A1812" s="32" t="str">
        <f t="shared" si="124"/>
        <v>A</v>
      </c>
      <c r="B1812" s="50" t="s">
        <v>267</v>
      </c>
      <c r="C1812" s="51" t="s">
        <v>11</v>
      </c>
      <c r="D1812" s="52">
        <v>1756</v>
      </c>
      <c r="E1812" s="52">
        <v>1626.3611899999999</v>
      </c>
      <c r="F1812" s="43">
        <f t="shared" si="125"/>
        <v>0.92617379840546687</v>
      </c>
    </row>
    <row r="1813" spans="1:6" x14ac:dyDescent="0.25">
      <c r="A1813" s="32" t="str">
        <f t="shared" si="124"/>
        <v>A</v>
      </c>
      <c r="B1813" s="50" t="s">
        <v>267</v>
      </c>
      <c r="C1813" s="51" t="s">
        <v>12</v>
      </c>
      <c r="D1813" s="52">
        <v>669</v>
      </c>
      <c r="E1813" s="52">
        <v>558.88899000000004</v>
      </c>
      <c r="F1813" s="43">
        <f t="shared" si="125"/>
        <v>0.8354095515695068</v>
      </c>
    </row>
    <row r="1814" spans="1:6" x14ac:dyDescent="0.25">
      <c r="A1814" s="32" t="str">
        <f t="shared" si="124"/>
        <v>A</v>
      </c>
      <c r="B1814" s="50" t="s">
        <v>267</v>
      </c>
      <c r="C1814" s="51" t="s">
        <v>15</v>
      </c>
      <c r="D1814" s="52">
        <v>30</v>
      </c>
      <c r="E1814" s="52">
        <v>24.74802</v>
      </c>
      <c r="F1814" s="43">
        <f t="shared" si="125"/>
        <v>0.82493400000000006</v>
      </c>
    </row>
    <row r="1815" spans="1:6" x14ac:dyDescent="0.25">
      <c r="A1815" s="32" t="str">
        <f t="shared" si="124"/>
        <v>A</v>
      </c>
      <c r="B1815" s="50" t="s">
        <v>267</v>
      </c>
      <c r="C1815" s="51" t="s">
        <v>16</v>
      </c>
      <c r="D1815" s="52">
        <v>105</v>
      </c>
      <c r="E1815" s="52">
        <v>52.190390000000001</v>
      </c>
      <c r="F1815" s="43">
        <f t="shared" si="125"/>
        <v>0.49705133333333334</v>
      </c>
    </row>
    <row r="1816" spans="1:6" x14ac:dyDescent="0.25">
      <c r="A1816" s="32" t="str">
        <f t="shared" si="124"/>
        <v>A</v>
      </c>
      <c r="B1816" s="47" t="s">
        <v>267</v>
      </c>
      <c r="C1816" s="48" t="s">
        <v>17</v>
      </c>
      <c r="D1816" s="49">
        <v>2390</v>
      </c>
      <c r="E1816" s="49">
        <v>30.05</v>
      </c>
      <c r="F1816" s="40">
        <f t="shared" si="125"/>
        <v>1.2573221757322176E-2</v>
      </c>
    </row>
    <row r="1817" spans="1:6" ht="15.75" thickBot="1" x14ac:dyDescent="0.3">
      <c r="A1817" s="32" t="str">
        <f t="shared" si="124"/>
        <v>A</v>
      </c>
      <c r="B1817" s="44" t="s">
        <v>2448</v>
      </c>
      <c r="C1817" s="45" t="s">
        <v>2449</v>
      </c>
      <c r="D1817" s="46">
        <v>255.5</v>
      </c>
      <c r="E1817" s="46">
        <v>196.02658</v>
      </c>
      <c r="F1817" s="36">
        <f t="shared" si="125"/>
        <v>0.7672273189823875</v>
      </c>
    </row>
    <row r="1818" spans="1:6" ht="15.75" thickTop="1" x14ac:dyDescent="0.25">
      <c r="A1818" s="32" t="str">
        <f t="shared" si="124"/>
        <v>A</v>
      </c>
      <c r="B1818" s="47" t="s">
        <v>267</v>
      </c>
      <c r="C1818" s="48" t="s">
        <v>10</v>
      </c>
      <c r="D1818" s="49">
        <v>251.8</v>
      </c>
      <c r="E1818" s="49">
        <v>196.02658</v>
      </c>
      <c r="F1818" s="40">
        <f t="shared" si="125"/>
        <v>0.77850111199364569</v>
      </c>
    </row>
    <row r="1819" spans="1:6" x14ac:dyDescent="0.25">
      <c r="A1819" s="32" t="str">
        <f t="shared" si="124"/>
        <v>A</v>
      </c>
      <c r="B1819" s="50" t="s">
        <v>267</v>
      </c>
      <c r="C1819" s="51" t="s">
        <v>11</v>
      </c>
      <c r="D1819" s="52">
        <v>138</v>
      </c>
      <c r="E1819" s="52">
        <v>126.31100000000001</v>
      </c>
      <c r="F1819" s="43">
        <f t="shared" si="125"/>
        <v>0.91529710144927545</v>
      </c>
    </row>
    <row r="1820" spans="1:6" x14ac:dyDescent="0.25">
      <c r="A1820" s="32" t="str">
        <f t="shared" si="124"/>
        <v>A</v>
      </c>
      <c r="B1820" s="50" t="s">
        <v>267</v>
      </c>
      <c r="C1820" s="51" t="s">
        <v>12</v>
      </c>
      <c r="D1820" s="52">
        <v>113.6</v>
      </c>
      <c r="E1820" s="52">
        <v>69.596500000000006</v>
      </c>
      <c r="F1820" s="43">
        <f t="shared" si="125"/>
        <v>0.61264524647887331</v>
      </c>
    </row>
    <row r="1821" spans="1:6" x14ac:dyDescent="0.25">
      <c r="A1821" s="32" t="str">
        <f t="shared" si="124"/>
        <v>A</v>
      </c>
      <c r="B1821" s="50" t="s">
        <v>267</v>
      </c>
      <c r="C1821" s="51" t="s">
        <v>16</v>
      </c>
      <c r="D1821" s="52">
        <v>0.2</v>
      </c>
      <c r="E1821" s="52">
        <v>0.11907999999999999</v>
      </c>
      <c r="F1821" s="43">
        <f t="shared" si="125"/>
        <v>0.59539999999999993</v>
      </c>
    </row>
    <row r="1822" spans="1:6" x14ac:dyDescent="0.25">
      <c r="A1822" s="32" t="str">
        <f t="shared" si="124"/>
        <v>A</v>
      </c>
      <c r="B1822" s="47" t="s">
        <v>267</v>
      </c>
      <c r="C1822" s="48" t="s">
        <v>17</v>
      </c>
      <c r="D1822" s="49">
        <v>3.7</v>
      </c>
      <c r="E1822" s="49">
        <v>0</v>
      </c>
      <c r="F1822" s="40">
        <f t="shared" si="125"/>
        <v>0</v>
      </c>
    </row>
    <row r="1823" spans="1:6" ht="30.75" thickBot="1" x14ac:dyDescent="0.3">
      <c r="A1823" s="32" t="str">
        <f t="shared" si="124"/>
        <v>A</v>
      </c>
      <c r="B1823" s="44" t="s">
        <v>2454</v>
      </c>
      <c r="C1823" s="45" t="s">
        <v>2455</v>
      </c>
      <c r="D1823" s="46">
        <v>150</v>
      </c>
      <c r="E1823" s="46">
        <v>69.613790000000009</v>
      </c>
      <c r="F1823" s="36">
        <f t="shared" si="125"/>
        <v>0.46409193333333337</v>
      </c>
    </row>
    <row r="1824" spans="1:6" ht="15.75" thickTop="1" x14ac:dyDescent="0.25">
      <c r="A1824" s="32" t="str">
        <f t="shared" si="124"/>
        <v>A</v>
      </c>
      <c r="B1824" s="47" t="s">
        <v>267</v>
      </c>
      <c r="C1824" s="48" t="s">
        <v>10</v>
      </c>
      <c r="D1824" s="49">
        <v>150</v>
      </c>
      <c r="E1824" s="49">
        <v>69.613790000000009</v>
      </c>
      <c r="F1824" s="40">
        <f t="shared" si="125"/>
        <v>0.46409193333333337</v>
      </c>
    </row>
    <row r="1825" spans="1:6" x14ac:dyDescent="0.25">
      <c r="A1825" s="32" t="str">
        <f t="shared" si="124"/>
        <v>A</v>
      </c>
      <c r="B1825" s="50" t="s">
        <v>267</v>
      </c>
      <c r="C1825" s="51" t="s">
        <v>11</v>
      </c>
      <c r="D1825" s="52">
        <v>110</v>
      </c>
      <c r="E1825" s="52">
        <v>55.005000000000003</v>
      </c>
      <c r="F1825" s="43">
        <f t="shared" si="125"/>
        <v>0.50004545454545457</v>
      </c>
    </row>
    <row r="1826" spans="1:6" x14ac:dyDescent="0.25">
      <c r="A1826" s="32" t="str">
        <f t="shared" si="124"/>
        <v>A</v>
      </c>
      <c r="B1826" s="50" t="s">
        <v>267</v>
      </c>
      <c r="C1826" s="51" t="s">
        <v>12</v>
      </c>
      <c r="D1826" s="52">
        <v>40</v>
      </c>
      <c r="E1826" s="52">
        <v>14.608790000000001</v>
      </c>
      <c r="F1826" s="43">
        <f t="shared" si="125"/>
        <v>0.36521975000000001</v>
      </c>
    </row>
    <row r="1827" spans="1:6" ht="15.75" thickBot="1" x14ac:dyDescent="0.3">
      <c r="A1827" s="32" t="str">
        <f t="shared" si="124"/>
        <v>A</v>
      </c>
      <c r="B1827" s="44" t="s">
        <v>2456</v>
      </c>
      <c r="C1827" s="45" t="s">
        <v>2457</v>
      </c>
      <c r="D1827" s="46">
        <v>1217</v>
      </c>
      <c r="E1827" s="46">
        <v>829.69726000000003</v>
      </c>
      <c r="F1827" s="36">
        <f t="shared" si="125"/>
        <v>0.68175617091207885</v>
      </c>
    </row>
    <row r="1828" spans="1:6" ht="15.75" thickTop="1" x14ac:dyDescent="0.25">
      <c r="A1828" s="32" t="str">
        <f t="shared" si="124"/>
        <v>A</v>
      </c>
      <c r="B1828" s="47" t="s">
        <v>267</v>
      </c>
      <c r="C1828" s="48" t="s">
        <v>10</v>
      </c>
      <c r="D1828" s="49">
        <v>1167</v>
      </c>
      <c r="E1828" s="49">
        <v>820.84726000000001</v>
      </c>
      <c r="F1828" s="40">
        <f t="shared" si="125"/>
        <v>0.70338239931448154</v>
      </c>
    </row>
    <row r="1829" spans="1:6" x14ac:dyDescent="0.25">
      <c r="A1829" s="32" t="str">
        <f t="shared" si="124"/>
        <v>A</v>
      </c>
      <c r="B1829" s="50" t="s">
        <v>267</v>
      </c>
      <c r="C1829" s="51" t="s">
        <v>11</v>
      </c>
      <c r="D1829" s="52">
        <v>900</v>
      </c>
      <c r="E1829" s="52">
        <v>666.50704000000007</v>
      </c>
      <c r="F1829" s="43">
        <f t="shared" si="125"/>
        <v>0.74056337777777781</v>
      </c>
    </row>
    <row r="1830" spans="1:6" x14ac:dyDescent="0.25">
      <c r="A1830" s="32" t="str">
        <f t="shared" si="124"/>
        <v>A</v>
      </c>
      <c r="B1830" s="50" t="s">
        <v>267</v>
      </c>
      <c r="C1830" s="51" t="s">
        <v>12</v>
      </c>
      <c r="D1830" s="52">
        <v>250</v>
      </c>
      <c r="E1830" s="52">
        <v>147.73915</v>
      </c>
      <c r="F1830" s="43">
        <f t="shared" si="125"/>
        <v>0.59095659999999994</v>
      </c>
    </row>
    <row r="1831" spans="1:6" x14ac:dyDescent="0.25">
      <c r="A1831" s="32" t="str">
        <f t="shared" si="124"/>
        <v>A</v>
      </c>
      <c r="B1831" s="50" t="s">
        <v>267</v>
      </c>
      <c r="C1831" s="51" t="s">
        <v>15</v>
      </c>
      <c r="D1831" s="52">
        <v>2</v>
      </c>
      <c r="E1831" s="52">
        <v>0</v>
      </c>
      <c r="F1831" s="43">
        <f t="shared" si="125"/>
        <v>0</v>
      </c>
    </row>
    <row r="1832" spans="1:6" x14ac:dyDescent="0.25">
      <c r="A1832" s="32" t="str">
        <f t="shared" si="124"/>
        <v>A</v>
      </c>
      <c r="B1832" s="50" t="s">
        <v>267</v>
      </c>
      <c r="C1832" s="51" t="s">
        <v>16</v>
      </c>
      <c r="D1832" s="52">
        <v>15</v>
      </c>
      <c r="E1832" s="52">
        <v>6.60107</v>
      </c>
      <c r="F1832" s="43">
        <f t="shared" si="125"/>
        <v>0.44007133333333331</v>
      </c>
    </row>
    <row r="1833" spans="1:6" x14ac:dyDescent="0.25">
      <c r="A1833" s="32" t="str">
        <f t="shared" si="124"/>
        <v>A</v>
      </c>
      <c r="B1833" s="47" t="s">
        <v>267</v>
      </c>
      <c r="C1833" s="48" t="s">
        <v>17</v>
      </c>
      <c r="D1833" s="49">
        <v>50</v>
      </c>
      <c r="E1833" s="49">
        <v>8.85</v>
      </c>
      <c r="F1833" s="40">
        <f t="shared" si="125"/>
        <v>0.17699999999999999</v>
      </c>
    </row>
    <row r="1834" spans="1:6" ht="15.75" thickBot="1" x14ac:dyDescent="0.3">
      <c r="A1834" s="32" t="str">
        <f t="shared" si="124"/>
        <v>A</v>
      </c>
      <c r="B1834" s="44" t="s">
        <v>2458</v>
      </c>
      <c r="C1834" s="45" t="s">
        <v>2459</v>
      </c>
      <c r="D1834" s="46">
        <v>2413.2950000000001</v>
      </c>
      <c r="E1834" s="46">
        <v>885.99883</v>
      </c>
      <c r="F1834" s="36">
        <f t="shared" si="125"/>
        <v>0.36713241853979722</v>
      </c>
    </row>
    <row r="1835" spans="1:6" ht="15.75" thickTop="1" x14ac:dyDescent="0.25">
      <c r="A1835" s="32" t="str">
        <f t="shared" si="124"/>
        <v>A</v>
      </c>
      <c r="B1835" s="47" t="s">
        <v>267</v>
      </c>
      <c r="C1835" s="48" t="s">
        <v>10</v>
      </c>
      <c r="D1835" s="49">
        <v>2023.2950000000001</v>
      </c>
      <c r="E1835" s="49">
        <v>885.67882999999995</v>
      </c>
      <c r="F1835" s="40">
        <f t="shared" si="125"/>
        <v>0.437740828697743</v>
      </c>
    </row>
    <row r="1836" spans="1:6" x14ac:dyDescent="0.25">
      <c r="A1836" s="32" t="str">
        <f t="shared" si="124"/>
        <v>A</v>
      </c>
      <c r="B1836" s="50" t="s">
        <v>267</v>
      </c>
      <c r="C1836" s="51" t="s">
        <v>11</v>
      </c>
      <c r="D1836" s="52">
        <v>1145.7950000000001</v>
      </c>
      <c r="E1836" s="52">
        <v>356.89846999999997</v>
      </c>
      <c r="F1836" s="43">
        <f t="shared" si="125"/>
        <v>0.31148544896774727</v>
      </c>
    </row>
    <row r="1837" spans="1:6" x14ac:dyDescent="0.25">
      <c r="A1837" s="32" t="str">
        <f t="shared" si="124"/>
        <v>A</v>
      </c>
      <c r="B1837" s="50" t="s">
        <v>267</v>
      </c>
      <c r="C1837" s="51" t="s">
        <v>12</v>
      </c>
      <c r="D1837" s="52">
        <v>852</v>
      </c>
      <c r="E1837" s="52">
        <v>526.83675000000005</v>
      </c>
      <c r="F1837" s="43">
        <f t="shared" si="125"/>
        <v>0.61835299295774659</v>
      </c>
    </row>
    <row r="1838" spans="1:6" x14ac:dyDescent="0.25">
      <c r="A1838" s="32" t="str">
        <f t="shared" si="124"/>
        <v>A</v>
      </c>
      <c r="B1838" s="50" t="s">
        <v>267</v>
      </c>
      <c r="C1838" s="51" t="s">
        <v>15</v>
      </c>
      <c r="D1838" s="52">
        <v>20</v>
      </c>
      <c r="E1838" s="52">
        <v>0</v>
      </c>
      <c r="F1838" s="43">
        <f t="shared" si="125"/>
        <v>0</v>
      </c>
    </row>
    <row r="1839" spans="1:6" x14ac:dyDescent="0.25">
      <c r="A1839" s="32" t="str">
        <f t="shared" si="124"/>
        <v>A</v>
      </c>
      <c r="B1839" s="50" t="s">
        <v>267</v>
      </c>
      <c r="C1839" s="51" t="s">
        <v>16</v>
      </c>
      <c r="D1839" s="52">
        <v>5.5</v>
      </c>
      <c r="E1839" s="52">
        <v>1.9436099999999998</v>
      </c>
      <c r="F1839" s="43">
        <f t="shared" si="125"/>
        <v>0.35338363636363634</v>
      </c>
    </row>
    <row r="1840" spans="1:6" x14ac:dyDescent="0.25">
      <c r="A1840" s="32" t="str">
        <f t="shared" si="124"/>
        <v>A</v>
      </c>
      <c r="B1840" s="47" t="s">
        <v>267</v>
      </c>
      <c r="C1840" s="48" t="s">
        <v>17</v>
      </c>
      <c r="D1840" s="49">
        <v>390</v>
      </c>
      <c r="E1840" s="49">
        <v>0.32</v>
      </c>
      <c r="F1840" s="40">
        <f t="shared" si="125"/>
        <v>8.2051282051282058E-4</v>
      </c>
    </row>
    <row r="1841" spans="1:9" ht="30.75" thickBot="1" x14ac:dyDescent="0.3">
      <c r="A1841" s="32" t="str">
        <f t="shared" si="124"/>
        <v>A</v>
      </c>
      <c r="B1841" s="44" t="s">
        <v>2460</v>
      </c>
      <c r="C1841" s="45" t="s">
        <v>2461</v>
      </c>
      <c r="D1841" s="46">
        <v>1074402.3871500001</v>
      </c>
      <c r="E1841" s="46">
        <v>1035359.8852399999</v>
      </c>
      <c r="F1841" s="36">
        <f t="shared" si="125"/>
        <v>0.96366119214090185</v>
      </c>
    </row>
    <row r="1842" spans="1:9" ht="15.75" thickTop="1" x14ac:dyDescent="0.25">
      <c r="A1842" s="32" t="str">
        <f t="shared" si="124"/>
        <v>A</v>
      </c>
      <c r="B1842" s="47" t="s">
        <v>267</v>
      </c>
      <c r="C1842" s="48" t="s">
        <v>10</v>
      </c>
      <c r="D1842" s="49">
        <v>749922.38714999997</v>
      </c>
      <c r="E1842" s="49">
        <v>710052.80296</v>
      </c>
      <c r="F1842" s="40">
        <f t="shared" si="125"/>
        <v>0.94683505270256019</v>
      </c>
    </row>
    <row r="1843" spans="1:9" x14ac:dyDescent="0.25">
      <c r="A1843" s="32" t="str">
        <f t="shared" si="124"/>
        <v>A</v>
      </c>
      <c r="B1843" s="50" t="s">
        <v>267</v>
      </c>
      <c r="C1843" s="51" t="s">
        <v>13</v>
      </c>
      <c r="D1843" s="52">
        <v>420600</v>
      </c>
      <c r="E1843" s="52">
        <v>418262.17283999996</v>
      </c>
      <c r="F1843" s="43">
        <f t="shared" si="125"/>
        <v>0.99444168530670463</v>
      </c>
    </row>
    <row r="1844" spans="1:9" x14ac:dyDescent="0.25">
      <c r="A1844" s="32" t="str">
        <f t="shared" si="124"/>
        <v>A</v>
      </c>
      <c r="B1844" s="50" t="s">
        <v>267</v>
      </c>
      <c r="C1844" s="51" t="s">
        <v>2</v>
      </c>
      <c r="D1844" s="52">
        <v>252293.5</v>
      </c>
      <c r="E1844" s="52">
        <v>220633.59341</v>
      </c>
      <c r="F1844" s="43">
        <f t="shared" si="125"/>
        <v>0.87451160418322316</v>
      </c>
    </row>
    <row r="1845" spans="1:9" x14ac:dyDescent="0.25">
      <c r="A1845" s="32" t="str">
        <f t="shared" si="124"/>
        <v>A</v>
      </c>
      <c r="B1845" s="50" t="s">
        <v>267</v>
      </c>
      <c r="C1845" s="51" t="s">
        <v>15</v>
      </c>
      <c r="D1845" s="52">
        <v>70000</v>
      </c>
      <c r="E1845" s="52">
        <v>70000</v>
      </c>
      <c r="F1845" s="43">
        <f t="shared" si="125"/>
        <v>1</v>
      </c>
    </row>
    <row r="1846" spans="1:9" x14ac:dyDescent="0.25">
      <c r="A1846" s="32" t="str">
        <f t="shared" si="124"/>
        <v>A</v>
      </c>
      <c r="B1846" s="50" t="s">
        <v>267</v>
      </c>
      <c r="C1846" s="51" t="s">
        <v>16</v>
      </c>
      <c r="D1846" s="52">
        <v>7028.8871500000005</v>
      </c>
      <c r="E1846" s="52">
        <v>1157.0367099999999</v>
      </c>
      <c r="F1846" s="43">
        <f t="shared" si="125"/>
        <v>0.16461164979722284</v>
      </c>
    </row>
    <row r="1847" spans="1:9" x14ac:dyDescent="0.25">
      <c r="A1847" s="32" t="str">
        <f t="shared" si="124"/>
        <v>A</v>
      </c>
      <c r="B1847" s="47" t="s">
        <v>267</v>
      </c>
      <c r="C1847" s="48" t="s">
        <v>18</v>
      </c>
      <c r="D1847" s="49">
        <v>7000</v>
      </c>
      <c r="E1847" s="49">
        <v>9462.9314400000003</v>
      </c>
      <c r="F1847" s="40">
        <f t="shared" si="125"/>
        <v>1.3518473485714286</v>
      </c>
    </row>
    <row r="1848" spans="1:9" x14ac:dyDescent="0.25">
      <c r="A1848" s="32" t="str">
        <f t="shared" si="124"/>
        <v>A</v>
      </c>
      <c r="B1848" s="47" t="s">
        <v>267</v>
      </c>
      <c r="C1848" s="48" t="s">
        <v>20</v>
      </c>
      <c r="D1848" s="49">
        <v>317480</v>
      </c>
      <c r="E1848" s="49">
        <v>315844.15083999996</v>
      </c>
      <c r="F1848" s="40">
        <f t="shared" si="125"/>
        <v>0.99484739460753424</v>
      </c>
    </row>
    <row r="1849" spans="1:9" ht="30.75" thickBot="1" x14ac:dyDescent="0.3">
      <c r="A1849" s="32" t="str">
        <f t="shared" si="124"/>
        <v>A</v>
      </c>
      <c r="B1849" s="44" t="s">
        <v>2462</v>
      </c>
      <c r="C1849" s="45" t="s">
        <v>2463</v>
      </c>
      <c r="D1849" s="46">
        <v>479580</v>
      </c>
      <c r="E1849" s="46">
        <v>476106.65672999999</v>
      </c>
      <c r="F1849" s="36">
        <f t="shared" si="125"/>
        <v>0.9927575310271487</v>
      </c>
      <c r="I1849" s="161">
        <f>E1849+E1853</f>
        <v>734106.32367999991</v>
      </c>
    </row>
    <row r="1850" spans="1:9" ht="15.75" thickTop="1" x14ac:dyDescent="0.25">
      <c r="A1850" s="32" t="str">
        <f t="shared" si="124"/>
        <v>A</v>
      </c>
      <c r="B1850" s="47" t="s">
        <v>267</v>
      </c>
      <c r="C1850" s="48" t="s">
        <v>10</v>
      </c>
      <c r="D1850" s="49">
        <v>172100</v>
      </c>
      <c r="E1850" s="49">
        <v>170262.50588999997</v>
      </c>
      <c r="F1850" s="40">
        <f t="shared" si="125"/>
        <v>0.98932310220801845</v>
      </c>
    </row>
    <row r="1851" spans="1:9" x14ac:dyDescent="0.25">
      <c r="A1851" s="32" t="str">
        <f t="shared" si="124"/>
        <v>A</v>
      </c>
      <c r="B1851" s="50" t="s">
        <v>267</v>
      </c>
      <c r="C1851" s="51" t="s">
        <v>13</v>
      </c>
      <c r="D1851" s="52">
        <v>172100</v>
      </c>
      <c r="E1851" s="52">
        <v>170262.50588999997</v>
      </c>
      <c r="F1851" s="43">
        <f t="shared" si="125"/>
        <v>0.98932310220801845</v>
      </c>
    </row>
    <row r="1852" spans="1:9" x14ac:dyDescent="0.25">
      <c r="A1852" s="32" t="str">
        <f t="shared" si="124"/>
        <v>A</v>
      </c>
      <c r="B1852" s="47" t="s">
        <v>267</v>
      </c>
      <c r="C1852" s="48" t="s">
        <v>20</v>
      </c>
      <c r="D1852" s="49">
        <v>307480</v>
      </c>
      <c r="E1852" s="49">
        <v>305844.15083999996</v>
      </c>
      <c r="F1852" s="40">
        <f t="shared" si="125"/>
        <v>0.99467981930532057</v>
      </c>
    </row>
    <row r="1853" spans="1:9" ht="30.75" thickBot="1" x14ac:dyDescent="0.3">
      <c r="A1853" s="32" t="str">
        <f t="shared" si="124"/>
        <v>A</v>
      </c>
      <c r="B1853" s="44" t="s">
        <v>2464</v>
      </c>
      <c r="C1853" s="45" t="s">
        <v>2465</v>
      </c>
      <c r="D1853" s="46">
        <v>258500</v>
      </c>
      <c r="E1853" s="46">
        <v>257999.66694999998</v>
      </c>
      <c r="F1853" s="36">
        <f t="shared" si="125"/>
        <v>0.99806447562862666</v>
      </c>
    </row>
    <row r="1854" spans="1:9" ht="15.75" thickTop="1" x14ac:dyDescent="0.25">
      <c r="A1854" s="32" t="str">
        <f t="shared" ref="A1854:A1904" si="126">IF(OR(D1854&lt;&gt;0,E1854&lt;&gt;0,),"A","B")</f>
        <v>A</v>
      </c>
      <c r="B1854" s="47" t="s">
        <v>267</v>
      </c>
      <c r="C1854" s="48" t="s">
        <v>10</v>
      </c>
      <c r="D1854" s="49">
        <v>248500</v>
      </c>
      <c r="E1854" s="49">
        <v>247999.66694999998</v>
      </c>
      <c r="F1854" s="40">
        <f t="shared" ref="F1854:F1904" si="127">E1854/D1854</f>
        <v>0.99798658732394363</v>
      </c>
    </row>
    <row r="1855" spans="1:9" x14ac:dyDescent="0.25">
      <c r="A1855" s="32" t="str">
        <f t="shared" si="126"/>
        <v>A</v>
      </c>
      <c r="B1855" s="50" t="s">
        <v>267</v>
      </c>
      <c r="C1855" s="51" t="s">
        <v>13</v>
      </c>
      <c r="D1855" s="52">
        <v>248500</v>
      </c>
      <c r="E1855" s="52">
        <v>247999.66694999998</v>
      </c>
      <c r="F1855" s="43">
        <f t="shared" si="127"/>
        <v>0.99798658732394363</v>
      </c>
    </row>
    <row r="1856" spans="1:9" x14ac:dyDescent="0.25">
      <c r="A1856" s="32" t="str">
        <f t="shared" si="126"/>
        <v>A</v>
      </c>
      <c r="B1856" s="47" t="s">
        <v>267</v>
      </c>
      <c r="C1856" s="48" t="s">
        <v>20</v>
      </c>
      <c r="D1856" s="49">
        <v>10000</v>
      </c>
      <c r="E1856" s="49">
        <v>10000</v>
      </c>
      <c r="F1856" s="40">
        <f t="shared" si="127"/>
        <v>1</v>
      </c>
    </row>
    <row r="1857" spans="1:6" ht="45.75" thickBot="1" x14ac:dyDescent="0.3">
      <c r="A1857" s="32" t="str">
        <f t="shared" si="126"/>
        <v>A</v>
      </c>
      <c r="B1857" s="44" t="s">
        <v>2466</v>
      </c>
      <c r="C1857" s="45" t="s">
        <v>2467</v>
      </c>
      <c r="D1857" s="46">
        <v>1620</v>
      </c>
      <c r="E1857" s="46">
        <v>1597.54179</v>
      </c>
      <c r="F1857" s="36">
        <f t="shared" si="127"/>
        <v>0.98613690740740745</v>
      </c>
    </row>
    <row r="1858" spans="1:6" ht="15.75" thickTop="1" x14ac:dyDescent="0.25">
      <c r="A1858" s="32" t="str">
        <f t="shared" si="126"/>
        <v>A</v>
      </c>
      <c r="B1858" s="47" t="s">
        <v>267</v>
      </c>
      <c r="C1858" s="48" t="s">
        <v>10</v>
      </c>
      <c r="D1858" s="49">
        <v>1620</v>
      </c>
      <c r="E1858" s="49">
        <v>1597.54179</v>
      </c>
      <c r="F1858" s="40">
        <f t="shared" si="127"/>
        <v>0.98613690740740745</v>
      </c>
    </row>
    <row r="1859" spans="1:6" x14ac:dyDescent="0.25">
      <c r="A1859" s="32" t="str">
        <f t="shared" si="126"/>
        <v>A</v>
      </c>
      <c r="B1859" s="50" t="s">
        <v>267</v>
      </c>
      <c r="C1859" s="51" t="s">
        <v>2</v>
      </c>
      <c r="D1859" s="52">
        <v>1620</v>
      </c>
      <c r="E1859" s="52">
        <v>1597.54179</v>
      </c>
      <c r="F1859" s="43">
        <f t="shared" si="127"/>
        <v>0.98613690740740745</v>
      </c>
    </row>
    <row r="1860" spans="1:6" ht="45.75" thickBot="1" x14ac:dyDescent="0.3">
      <c r="A1860" s="32" t="str">
        <f t="shared" si="126"/>
        <v>A</v>
      </c>
      <c r="B1860" s="44" t="s">
        <v>2468</v>
      </c>
      <c r="C1860" s="45" t="s">
        <v>2469</v>
      </c>
      <c r="D1860" s="46">
        <v>235568.954</v>
      </c>
      <c r="E1860" s="46">
        <v>217902.47772</v>
      </c>
      <c r="F1860" s="36">
        <f t="shared" si="127"/>
        <v>0.92500507397082554</v>
      </c>
    </row>
    <row r="1861" spans="1:6" ht="15.75" thickTop="1" x14ac:dyDescent="0.25">
      <c r="A1861" s="32" t="str">
        <f t="shared" si="126"/>
        <v>A</v>
      </c>
      <c r="B1861" s="47" t="s">
        <v>267</v>
      </c>
      <c r="C1861" s="48" t="s">
        <v>10</v>
      </c>
      <c r="D1861" s="49">
        <v>235568.954</v>
      </c>
      <c r="E1861" s="49">
        <v>217902.47772</v>
      </c>
      <c r="F1861" s="40">
        <f t="shared" si="127"/>
        <v>0.92500507397082554</v>
      </c>
    </row>
    <row r="1862" spans="1:6" x14ac:dyDescent="0.25">
      <c r="A1862" s="32" t="str">
        <f t="shared" si="126"/>
        <v>A</v>
      </c>
      <c r="B1862" s="50" t="s">
        <v>267</v>
      </c>
      <c r="C1862" s="51" t="s">
        <v>2</v>
      </c>
      <c r="D1862" s="52">
        <v>235568.954</v>
      </c>
      <c r="E1862" s="52">
        <v>217902.47772</v>
      </c>
      <c r="F1862" s="43">
        <f t="shared" si="127"/>
        <v>0.92500507397082554</v>
      </c>
    </row>
    <row r="1863" spans="1:6" ht="30.75" thickBot="1" x14ac:dyDescent="0.3">
      <c r="A1863" s="32" t="str">
        <f t="shared" si="126"/>
        <v>A</v>
      </c>
      <c r="B1863" s="44" t="s">
        <v>2470</v>
      </c>
      <c r="C1863" s="45" t="s">
        <v>2471</v>
      </c>
      <c r="D1863" s="46">
        <v>8000</v>
      </c>
      <c r="E1863" s="46">
        <v>8000</v>
      </c>
      <c r="F1863" s="36">
        <f t="shared" si="127"/>
        <v>1</v>
      </c>
    </row>
    <row r="1864" spans="1:6" ht="15.75" thickTop="1" x14ac:dyDescent="0.25">
      <c r="A1864" s="32" t="str">
        <f t="shared" si="126"/>
        <v>A</v>
      </c>
      <c r="B1864" s="47" t="s">
        <v>267</v>
      </c>
      <c r="C1864" s="48" t="s">
        <v>10</v>
      </c>
      <c r="D1864" s="49">
        <v>8000</v>
      </c>
      <c r="E1864" s="49">
        <v>8000</v>
      </c>
      <c r="F1864" s="40">
        <f t="shared" si="127"/>
        <v>1</v>
      </c>
    </row>
    <row r="1865" spans="1:6" x14ac:dyDescent="0.25">
      <c r="A1865" s="32" t="str">
        <f t="shared" si="126"/>
        <v>A</v>
      </c>
      <c r="B1865" s="50" t="s">
        <v>267</v>
      </c>
      <c r="C1865" s="51" t="s">
        <v>2</v>
      </c>
      <c r="D1865" s="52">
        <v>8000</v>
      </c>
      <c r="E1865" s="52">
        <v>8000</v>
      </c>
      <c r="F1865" s="43">
        <f t="shared" si="127"/>
        <v>1</v>
      </c>
    </row>
    <row r="1866" spans="1:6" ht="30.75" thickBot="1" x14ac:dyDescent="0.3">
      <c r="A1866" s="32" t="str">
        <f t="shared" si="126"/>
        <v>A</v>
      </c>
      <c r="B1866" s="44" t="s">
        <v>2474</v>
      </c>
      <c r="C1866" s="45" t="s">
        <v>2475</v>
      </c>
      <c r="D1866" s="46">
        <v>227568.954</v>
      </c>
      <c r="E1866" s="46">
        <v>209902.47772</v>
      </c>
      <c r="F1866" s="36">
        <f t="shared" si="127"/>
        <v>0.92236868883266032</v>
      </c>
    </row>
    <row r="1867" spans="1:6" ht="15.75" thickTop="1" x14ac:dyDescent="0.25">
      <c r="A1867" s="32" t="str">
        <f t="shared" si="126"/>
        <v>A</v>
      </c>
      <c r="B1867" s="47" t="s">
        <v>267</v>
      </c>
      <c r="C1867" s="48" t="s">
        <v>10</v>
      </c>
      <c r="D1867" s="49">
        <v>227568.954</v>
      </c>
      <c r="E1867" s="49">
        <v>209902.47772</v>
      </c>
      <c r="F1867" s="40">
        <f t="shared" si="127"/>
        <v>0.92236868883266032</v>
      </c>
    </row>
    <row r="1868" spans="1:6" x14ac:dyDescent="0.25">
      <c r="A1868" s="32" t="str">
        <f t="shared" si="126"/>
        <v>A</v>
      </c>
      <c r="B1868" s="50" t="s">
        <v>267</v>
      </c>
      <c r="C1868" s="51" t="s">
        <v>2</v>
      </c>
      <c r="D1868" s="52">
        <v>227568.954</v>
      </c>
      <c r="E1868" s="52">
        <v>209902.47772</v>
      </c>
      <c r="F1868" s="43">
        <f t="shared" si="127"/>
        <v>0.92236868883266032</v>
      </c>
    </row>
    <row r="1869" spans="1:6" ht="15.75" thickBot="1" x14ac:dyDescent="0.3">
      <c r="A1869" s="32" t="str">
        <f t="shared" si="126"/>
        <v>A</v>
      </c>
      <c r="B1869" s="44" t="s">
        <v>2476</v>
      </c>
      <c r="C1869" s="45" t="s">
        <v>2477</v>
      </c>
      <c r="D1869" s="46">
        <v>2952.3960000000002</v>
      </c>
      <c r="E1869" s="46">
        <v>0</v>
      </c>
      <c r="F1869" s="36">
        <f t="shared" si="127"/>
        <v>0</v>
      </c>
    </row>
    <row r="1870" spans="1:6" ht="15.75" thickTop="1" x14ac:dyDescent="0.25">
      <c r="A1870" s="32" t="str">
        <f t="shared" si="126"/>
        <v>A</v>
      </c>
      <c r="B1870" s="47" t="s">
        <v>267</v>
      </c>
      <c r="C1870" s="48" t="s">
        <v>10</v>
      </c>
      <c r="D1870" s="49">
        <v>2952.3960000000002</v>
      </c>
      <c r="E1870" s="49">
        <v>0</v>
      </c>
      <c r="F1870" s="40">
        <f t="shared" si="127"/>
        <v>0</v>
      </c>
    </row>
    <row r="1871" spans="1:6" x14ac:dyDescent="0.25">
      <c r="A1871" s="32" t="str">
        <f t="shared" si="126"/>
        <v>A</v>
      </c>
      <c r="B1871" s="50" t="s">
        <v>267</v>
      </c>
      <c r="C1871" s="51" t="s">
        <v>16</v>
      </c>
      <c r="D1871" s="52">
        <v>2952.3960000000002</v>
      </c>
      <c r="E1871" s="52">
        <v>0</v>
      </c>
      <c r="F1871" s="43">
        <f t="shared" si="127"/>
        <v>0</v>
      </c>
    </row>
    <row r="1872" spans="1:6" ht="45.75" thickBot="1" x14ac:dyDescent="0.3">
      <c r="A1872" s="32" t="str">
        <f t="shared" si="126"/>
        <v>A</v>
      </c>
      <c r="B1872" s="44" t="s">
        <v>2478</v>
      </c>
      <c r="C1872" s="45" t="s">
        <v>2479</v>
      </c>
      <c r="D1872" s="46">
        <v>2980.4911499999998</v>
      </c>
      <c r="E1872" s="46">
        <v>1141.63671</v>
      </c>
      <c r="F1872" s="36">
        <f t="shared" si="127"/>
        <v>0.38303643679666688</v>
      </c>
    </row>
    <row r="1873" spans="1:6" ht="15.75" thickTop="1" x14ac:dyDescent="0.25">
      <c r="A1873" s="32" t="str">
        <f t="shared" si="126"/>
        <v>A</v>
      </c>
      <c r="B1873" s="47" t="s">
        <v>267</v>
      </c>
      <c r="C1873" s="48" t="s">
        <v>10</v>
      </c>
      <c r="D1873" s="49">
        <v>2980.4911499999998</v>
      </c>
      <c r="E1873" s="49">
        <v>1141.63671</v>
      </c>
      <c r="F1873" s="40">
        <f t="shared" si="127"/>
        <v>0.38303643679666688</v>
      </c>
    </row>
    <row r="1874" spans="1:6" x14ac:dyDescent="0.25">
      <c r="A1874" s="32" t="str">
        <f t="shared" si="126"/>
        <v>A</v>
      </c>
      <c r="B1874" s="50" t="s">
        <v>267</v>
      </c>
      <c r="C1874" s="51" t="s">
        <v>16</v>
      </c>
      <c r="D1874" s="52">
        <v>2980.4911499999998</v>
      </c>
      <c r="E1874" s="52">
        <v>1141.63671</v>
      </c>
      <c r="F1874" s="43">
        <f t="shared" si="127"/>
        <v>0.38303643679666688</v>
      </c>
    </row>
    <row r="1875" spans="1:6" ht="30.75" thickBot="1" x14ac:dyDescent="0.3">
      <c r="A1875" s="32" t="str">
        <f t="shared" si="126"/>
        <v>A</v>
      </c>
      <c r="B1875" s="44" t="s">
        <v>2481</v>
      </c>
      <c r="C1875" s="45" t="s">
        <v>2482</v>
      </c>
      <c r="D1875" s="46">
        <v>5077.2460000000001</v>
      </c>
      <c r="E1875" s="46">
        <v>0</v>
      </c>
      <c r="F1875" s="36">
        <f t="shared" si="127"/>
        <v>0</v>
      </c>
    </row>
    <row r="1876" spans="1:6" ht="15.75" thickTop="1" x14ac:dyDescent="0.25">
      <c r="A1876" s="32" t="str">
        <f t="shared" si="126"/>
        <v>A</v>
      </c>
      <c r="B1876" s="47" t="s">
        <v>267</v>
      </c>
      <c r="C1876" s="48" t="s">
        <v>10</v>
      </c>
      <c r="D1876" s="49">
        <v>5077.2460000000001</v>
      </c>
      <c r="E1876" s="49">
        <v>0</v>
      </c>
      <c r="F1876" s="40">
        <f t="shared" si="127"/>
        <v>0</v>
      </c>
    </row>
    <row r="1877" spans="1:6" x14ac:dyDescent="0.25">
      <c r="A1877" s="32" t="str">
        <f t="shared" si="126"/>
        <v>A</v>
      </c>
      <c r="B1877" s="50" t="s">
        <v>267</v>
      </c>
      <c r="C1877" s="51" t="s">
        <v>2</v>
      </c>
      <c r="D1877" s="52">
        <v>5077.2460000000001</v>
      </c>
      <c r="E1877" s="52">
        <v>0</v>
      </c>
      <c r="F1877" s="43">
        <f t="shared" si="127"/>
        <v>0</v>
      </c>
    </row>
    <row r="1878" spans="1:6" ht="15.75" thickBot="1" x14ac:dyDescent="0.3">
      <c r="A1878" s="32" t="str">
        <f t="shared" si="126"/>
        <v>A</v>
      </c>
      <c r="B1878" s="44" t="s">
        <v>2483</v>
      </c>
      <c r="C1878" s="45" t="s">
        <v>2484</v>
      </c>
      <c r="D1878" s="46">
        <v>3000</v>
      </c>
      <c r="E1878" s="46">
        <v>0</v>
      </c>
      <c r="F1878" s="36">
        <f t="shared" si="127"/>
        <v>0</v>
      </c>
    </row>
    <row r="1879" spans="1:6" ht="15.75" thickTop="1" x14ac:dyDescent="0.25">
      <c r="A1879" s="32" t="str">
        <f t="shared" si="126"/>
        <v>A</v>
      </c>
      <c r="B1879" s="47" t="s">
        <v>267</v>
      </c>
      <c r="C1879" s="48" t="s">
        <v>10</v>
      </c>
      <c r="D1879" s="49">
        <v>3000</v>
      </c>
      <c r="E1879" s="49">
        <v>0</v>
      </c>
      <c r="F1879" s="40">
        <f t="shared" si="127"/>
        <v>0</v>
      </c>
    </row>
    <row r="1880" spans="1:6" x14ac:dyDescent="0.25">
      <c r="A1880" s="32" t="str">
        <f t="shared" si="126"/>
        <v>A</v>
      </c>
      <c r="B1880" s="50" t="s">
        <v>267</v>
      </c>
      <c r="C1880" s="51" t="s">
        <v>2</v>
      </c>
      <c r="D1880" s="52">
        <v>3000</v>
      </c>
      <c r="E1880" s="52">
        <v>0</v>
      </c>
      <c r="F1880" s="43">
        <f t="shared" si="127"/>
        <v>0</v>
      </c>
    </row>
    <row r="1881" spans="1:6" ht="45.75" thickBot="1" x14ac:dyDescent="0.3">
      <c r="A1881" s="32" t="str">
        <f t="shared" si="126"/>
        <v>A</v>
      </c>
      <c r="B1881" s="44" t="s">
        <v>2485</v>
      </c>
      <c r="C1881" s="45" t="s">
        <v>2486</v>
      </c>
      <c r="D1881" s="46">
        <v>50</v>
      </c>
      <c r="E1881" s="46">
        <v>15.4</v>
      </c>
      <c r="F1881" s="36">
        <f t="shared" si="127"/>
        <v>0.308</v>
      </c>
    </row>
    <row r="1882" spans="1:6" ht="15.75" thickTop="1" x14ac:dyDescent="0.25">
      <c r="A1882" s="32" t="str">
        <f t="shared" si="126"/>
        <v>A</v>
      </c>
      <c r="B1882" s="47" t="s">
        <v>267</v>
      </c>
      <c r="C1882" s="48" t="s">
        <v>10</v>
      </c>
      <c r="D1882" s="49">
        <v>50</v>
      </c>
      <c r="E1882" s="49">
        <v>15.4</v>
      </c>
      <c r="F1882" s="40">
        <f t="shared" si="127"/>
        <v>0.308</v>
      </c>
    </row>
    <row r="1883" spans="1:6" x14ac:dyDescent="0.25">
      <c r="A1883" s="32" t="str">
        <f t="shared" si="126"/>
        <v>A</v>
      </c>
      <c r="B1883" s="50" t="s">
        <v>267</v>
      </c>
      <c r="C1883" s="51" t="s">
        <v>16</v>
      </c>
      <c r="D1883" s="52">
        <v>50</v>
      </c>
      <c r="E1883" s="52">
        <v>15.4</v>
      </c>
      <c r="F1883" s="43">
        <f t="shared" si="127"/>
        <v>0.308</v>
      </c>
    </row>
    <row r="1884" spans="1:6" ht="45.75" thickBot="1" x14ac:dyDescent="0.3">
      <c r="A1884" s="32" t="str">
        <f t="shared" si="126"/>
        <v>A</v>
      </c>
      <c r="B1884" s="44" t="s">
        <v>2487</v>
      </c>
      <c r="C1884" s="45" t="s">
        <v>2488</v>
      </c>
      <c r="D1884" s="46">
        <v>46</v>
      </c>
      <c r="E1884" s="46">
        <v>0</v>
      </c>
      <c r="F1884" s="36">
        <f t="shared" si="127"/>
        <v>0</v>
      </c>
    </row>
    <row r="1885" spans="1:6" ht="15.75" thickTop="1" x14ac:dyDescent="0.25">
      <c r="A1885" s="32" t="str">
        <f t="shared" si="126"/>
        <v>A</v>
      </c>
      <c r="B1885" s="47" t="s">
        <v>267</v>
      </c>
      <c r="C1885" s="48" t="s">
        <v>10</v>
      </c>
      <c r="D1885" s="49">
        <v>46</v>
      </c>
      <c r="E1885" s="49">
        <v>0</v>
      </c>
      <c r="F1885" s="40">
        <f t="shared" si="127"/>
        <v>0</v>
      </c>
    </row>
    <row r="1886" spans="1:6" x14ac:dyDescent="0.25">
      <c r="A1886" s="32" t="str">
        <f t="shared" si="126"/>
        <v>A</v>
      </c>
      <c r="B1886" s="50" t="s">
        <v>267</v>
      </c>
      <c r="C1886" s="51" t="s">
        <v>16</v>
      </c>
      <c r="D1886" s="52">
        <v>46</v>
      </c>
      <c r="E1886" s="52">
        <v>0</v>
      </c>
      <c r="F1886" s="43">
        <f t="shared" si="127"/>
        <v>0</v>
      </c>
    </row>
    <row r="1887" spans="1:6" ht="15.75" thickBot="1" x14ac:dyDescent="0.3">
      <c r="A1887" s="32" t="str">
        <f t="shared" si="126"/>
        <v>A</v>
      </c>
      <c r="B1887" s="44" t="s">
        <v>2489</v>
      </c>
      <c r="C1887" s="45" t="s">
        <v>2490</v>
      </c>
      <c r="D1887" s="46">
        <v>70000</v>
      </c>
      <c r="E1887" s="46">
        <v>70000</v>
      </c>
      <c r="F1887" s="36">
        <f t="shared" si="127"/>
        <v>1</v>
      </c>
    </row>
    <row r="1888" spans="1:6" ht="15.75" thickTop="1" x14ac:dyDescent="0.25">
      <c r="A1888" s="32" t="str">
        <f t="shared" si="126"/>
        <v>A</v>
      </c>
      <c r="B1888" s="47" t="s">
        <v>267</v>
      </c>
      <c r="C1888" s="48" t="s">
        <v>10</v>
      </c>
      <c r="D1888" s="49">
        <v>70000</v>
      </c>
      <c r="E1888" s="49">
        <v>70000</v>
      </c>
      <c r="F1888" s="40">
        <f t="shared" si="127"/>
        <v>1</v>
      </c>
    </row>
    <row r="1889" spans="1:6" x14ac:dyDescent="0.25">
      <c r="A1889" s="32" t="str">
        <f t="shared" si="126"/>
        <v>A</v>
      </c>
      <c r="B1889" s="50" t="s">
        <v>267</v>
      </c>
      <c r="C1889" s="51" t="s">
        <v>15</v>
      </c>
      <c r="D1889" s="52">
        <v>70000</v>
      </c>
      <c r="E1889" s="52">
        <v>70000</v>
      </c>
      <c r="F1889" s="43">
        <f t="shared" si="127"/>
        <v>1</v>
      </c>
    </row>
    <row r="1890" spans="1:6" ht="45.75" thickBot="1" x14ac:dyDescent="0.3">
      <c r="A1890" s="32" t="str">
        <f t="shared" si="126"/>
        <v>A</v>
      </c>
      <c r="B1890" s="44" t="s">
        <v>2491</v>
      </c>
      <c r="C1890" s="45" t="s">
        <v>2492</v>
      </c>
      <c r="D1890" s="46">
        <v>5000</v>
      </c>
      <c r="E1890" s="46">
        <v>0</v>
      </c>
      <c r="F1890" s="36">
        <f t="shared" si="127"/>
        <v>0</v>
      </c>
    </row>
    <row r="1891" spans="1:6" ht="15.75" thickTop="1" x14ac:dyDescent="0.25">
      <c r="A1891" s="32" t="str">
        <f t="shared" si="126"/>
        <v>A</v>
      </c>
      <c r="B1891" s="47" t="s">
        <v>267</v>
      </c>
      <c r="C1891" s="48" t="s">
        <v>10</v>
      </c>
      <c r="D1891" s="49">
        <v>5000</v>
      </c>
      <c r="E1891" s="49">
        <v>0</v>
      </c>
      <c r="F1891" s="40">
        <f t="shared" si="127"/>
        <v>0</v>
      </c>
    </row>
    <row r="1892" spans="1:6" x14ac:dyDescent="0.25">
      <c r="A1892" s="32" t="str">
        <f t="shared" si="126"/>
        <v>A</v>
      </c>
      <c r="B1892" s="50" t="s">
        <v>267</v>
      </c>
      <c r="C1892" s="51" t="s">
        <v>2</v>
      </c>
      <c r="D1892" s="52">
        <v>5000</v>
      </c>
      <c r="E1892" s="52">
        <v>0</v>
      </c>
      <c r="F1892" s="43">
        <f t="shared" si="127"/>
        <v>0</v>
      </c>
    </row>
    <row r="1893" spans="1:6" ht="30.75" thickBot="1" x14ac:dyDescent="0.3">
      <c r="A1893" s="32" t="str">
        <f t="shared" si="126"/>
        <v>A</v>
      </c>
      <c r="B1893" s="44" t="s">
        <v>2493</v>
      </c>
      <c r="C1893" s="45" t="s">
        <v>2494</v>
      </c>
      <c r="D1893" s="46">
        <v>10027.299999999999</v>
      </c>
      <c r="E1893" s="46">
        <v>10596.50534</v>
      </c>
      <c r="F1893" s="36">
        <f t="shared" si="127"/>
        <v>1.056765564010252</v>
      </c>
    </row>
    <row r="1894" spans="1:6" ht="15.75" thickTop="1" x14ac:dyDescent="0.25">
      <c r="A1894" s="32" t="str">
        <f t="shared" si="126"/>
        <v>A</v>
      </c>
      <c r="B1894" s="47" t="s">
        <v>267</v>
      </c>
      <c r="C1894" s="48" t="s">
        <v>10</v>
      </c>
      <c r="D1894" s="49">
        <v>3027.3</v>
      </c>
      <c r="E1894" s="49">
        <v>1133.5739000000001</v>
      </c>
      <c r="F1894" s="40">
        <f t="shared" si="127"/>
        <v>0.37445046741320648</v>
      </c>
    </row>
    <row r="1895" spans="1:6" x14ac:dyDescent="0.25">
      <c r="A1895" s="32" t="str">
        <f t="shared" si="126"/>
        <v>A</v>
      </c>
      <c r="B1895" s="50" t="s">
        <v>267</v>
      </c>
      <c r="C1895" s="51" t="s">
        <v>2</v>
      </c>
      <c r="D1895" s="52">
        <v>2027.3</v>
      </c>
      <c r="E1895" s="52">
        <v>1133.5739000000001</v>
      </c>
      <c r="F1895" s="43">
        <f t="shared" si="127"/>
        <v>0.55915449119518579</v>
      </c>
    </row>
    <row r="1896" spans="1:6" x14ac:dyDescent="0.25">
      <c r="A1896" s="32" t="str">
        <f t="shared" si="126"/>
        <v>A</v>
      </c>
      <c r="B1896" s="50" t="s">
        <v>267</v>
      </c>
      <c r="C1896" s="51" t="s">
        <v>16</v>
      </c>
      <c r="D1896" s="52">
        <v>1000</v>
      </c>
      <c r="E1896" s="52">
        <v>0</v>
      </c>
      <c r="F1896" s="43">
        <f t="shared" si="127"/>
        <v>0</v>
      </c>
    </row>
    <row r="1897" spans="1:6" x14ac:dyDescent="0.25">
      <c r="A1897" s="32" t="str">
        <f t="shared" si="126"/>
        <v>A</v>
      </c>
      <c r="B1897" s="47" t="s">
        <v>267</v>
      </c>
      <c r="C1897" s="48" t="s">
        <v>18</v>
      </c>
      <c r="D1897" s="49">
        <v>7000</v>
      </c>
      <c r="E1897" s="49">
        <v>9462.9314400000003</v>
      </c>
      <c r="F1897" s="40">
        <f t="shared" si="127"/>
        <v>1.3518473485714286</v>
      </c>
    </row>
    <row r="1898" spans="1:6" ht="15.75" thickBot="1" x14ac:dyDescent="0.3">
      <c r="A1898" s="32" t="str">
        <f t="shared" si="126"/>
        <v>A</v>
      </c>
      <c r="B1898" s="44" t="s">
        <v>2495</v>
      </c>
      <c r="C1898" s="45" t="s">
        <v>2496</v>
      </c>
      <c r="D1898" s="46">
        <v>5000</v>
      </c>
      <c r="E1898" s="46">
        <v>5338.5806900000007</v>
      </c>
      <c r="F1898" s="36">
        <f t="shared" si="127"/>
        <v>1.0677161380000002</v>
      </c>
    </row>
    <row r="1899" spans="1:6" ht="15.75" thickTop="1" x14ac:dyDescent="0.25">
      <c r="A1899" s="32" t="str">
        <f t="shared" si="126"/>
        <v>A</v>
      </c>
      <c r="B1899" s="47" t="s">
        <v>267</v>
      </c>
      <c r="C1899" s="48" t="s">
        <v>18</v>
      </c>
      <c r="D1899" s="49">
        <v>5000</v>
      </c>
      <c r="E1899" s="49">
        <v>5338.5806900000007</v>
      </c>
      <c r="F1899" s="40">
        <f t="shared" si="127"/>
        <v>1.0677161380000002</v>
      </c>
    </row>
    <row r="1900" spans="1:6" ht="15.75" thickBot="1" x14ac:dyDescent="0.3">
      <c r="A1900" s="32" t="str">
        <f t="shared" si="126"/>
        <v>A</v>
      </c>
      <c r="B1900" s="44" t="s">
        <v>2497</v>
      </c>
      <c r="C1900" s="45" t="s">
        <v>2498</v>
      </c>
      <c r="D1900" s="46">
        <v>487</v>
      </c>
      <c r="E1900" s="46">
        <v>3191.4100899999999</v>
      </c>
      <c r="F1900" s="36">
        <f t="shared" si="127"/>
        <v>6.5532034702258724</v>
      </c>
    </row>
    <row r="1901" spans="1:6" ht="15.75" thickTop="1" x14ac:dyDescent="0.25">
      <c r="A1901" s="32" t="str">
        <f t="shared" si="126"/>
        <v>A</v>
      </c>
      <c r="B1901" s="47" t="s">
        <v>267</v>
      </c>
      <c r="C1901" s="48" t="s">
        <v>10</v>
      </c>
      <c r="D1901" s="49">
        <v>487</v>
      </c>
      <c r="E1901" s="49">
        <v>486.85</v>
      </c>
      <c r="F1901" s="40">
        <f t="shared" si="127"/>
        <v>0.99969199178644763</v>
      </c>
    </row>
    <row r="1902" spans="1:6" x14ac:dyDescent="0.25">
      <c r="A1902" s="32" t="str">
        <f t="shared" si="126"/>
        <v>A</v>
      </c>
      <c r="B1902" s="50" t="s">
        <v>267</v>
      </c>
      <c r="C1902" s="51" t="s">
        <v>2</v>
      </c>
      <c r="D1902" s="52">
        <v>487</v>
      </c>
      <c r="E1902" s="52">
        <v>486.85</v>
      </c>
      <c r="F1902" s="43">
        <f t="shared" si="127"/>
        <v>0.99969199178644763</v>
      </c>
    </row>
    <row r="1903" spans="1:6" x14ac:dyDescent="0.25">
      <c r="A1903" s="32" t="str">
        <f t="shared" si="126"/>
        <v>A</v>
      </c>
      <c r="B1903" s="47" t="s">
        <v>267</v>
      </c>
      <c r="C1903" s="48" t="s">
        <v>18</v>
      </c>
      <c r="D1903" s="49">
        <v>0</v>
      </c>
      <c r="E1903" s="49">
        <v>2704.5600899999999</v>
      </c>
      <c r="F1903" s="40" t="e">
        <f t="shared" si="127"/>
        <v>#DIV/0!</v>
      </c>
    </row>
    <row r="1904" spans="1:6" ht="30.75" thickBot="1" x14ac:dyDescent="0.3">
      <c r="A1904" s="32" t="str">
        <f t="shared" si="126"/>
        <v>A</v>
      </c>
      <c r="B1904" s="44" t="s">
        <v>2501</v>
      </c>
      <c r="C1904" s="45" t="s">
        <v>2502</v>
      </c>
      <c r="D1904" s="46">
        <v>0</v>
      </c>
      <c r="E1904" s="46">
        <v>1419.7906599999999</v>
      </c>
      <c r="F1904" s="36" t="e">
        <f t="shared" si="127"/>
        <v>#DIV/0!</v>
      </c>
    </row>
    <row r="1905" spans="1:6" ht="15.75" thickTop="1" x14ac:dyDescent="0.25">
      <c r="A1905" s="32" t="str">
        <f t="shared" ref="A1905:A1930" si="128">IF(OR(D1905&lt;&gt;0,E1905&lt;&gt;0,),"A","B")</f>
        <v>A</v>
      </c>
      <c r="B1905" s="47" t="s">
        <v>267</v>
      </c>
      <c r="C1905" s="48" t="s">
        <v>18</v>
      </c>
      <c r="D1905" s="49">
        <v>0</v>
      </c>
      <c r="E1905" s="49">
        <v>1419.7906599999999</v>
      </c>
      <c r="F1905" s="40" t="e">
        <f t="shared" ref="F1905:F1930" si="129">E1905/D1905</f>
        <v>#DIV/0!</v>
      </c>
    </row>
    <row r="1906" spans="1:6" ht="30.75" thickBot="1" x14ac:dyDescent="0.3">
      <c r="A1906" s="32" t="str">
        <f t="shared" si="128"/>
        <v>A</v>
      </c>
      <c r="B1906" s="44" t="s">
        <v>2503</v>
      </c>
      <c r="C1906" s="45" t="s">
        <v>586</v>
      </c>
      <c r="D1906" s="46">
        <v>1860</v>
      </c>
      <c r="E1906" s="46">
        <v>499.46059000000002</v>
      </c>
      <c r="F1906" s="36">
        <f t="shared" si="129"/>
        <v>0.2685271989247312</v>
      </c>
    </row>
    <row r="1907" spans="1:6" ht="15.75" thickTop="1" x14ac:dyDescent="0.25">
      <c r="A1907" s="32" t="str">
        <f t="shared" si="128"/>
        <v>A</v>
      </c>
      <c r="B1907" s="47" t="s">
        <v>267</v>
      </c>
      <c r="C1907" s="48" t="s">
        <v>10</v>
      </c>
      <c r="D1907" s="49">
        <v>860</v>
      </c>
      <c r="E1907" s="49">
        <v>499.46059000000002</v>
      </c>
      <c r="F1907" s="40">
        <f t="shared" si="129"/>
        <v>0.58076812790697674</v>
      </c>
    </row>
    <row r="1908" spans="1:6" x14ac:dyDescent="0.25">
      <c r="A1908" s="32" t="str">
        <f t="shared" si="128"/>
        <v>A</v>
      </c>
      <c r="B1908" s="50" t="s">
        <v>267</v>
      </c>
      <c r="C1908" s="51" t="s">
        <v>2</v>
      </c>
      <c r="D1908" s="52">
        <v>860</v>
      </c>
      <c r="E1908" s="52">
        <v>499.46059000000002</v>
      </c>
      <c r="F1908" s="43">
        <f t="shared" si="129"/>
        <v>0.58076812790697674</v>
      </c>
    </row>
    <row r="1909" spans="1:6" x14ac:dyDescent="0.25">
      <c r="A1909" s="32" t="str">
        <f t="shared" si="128"/>
        <v>A</v>
      </c>
      <c r="B1909" s="47" t="s">
        <v>267</v>
      </c>
      <c r="C1909" s="48" t="s">
        <v>18</v>
      </c>
      <c r="D1909" s="49">
        <v>1000</v>
      </c>
      <c r="E1909" s="49">
        <v>0</v>
      </c>
      <c r="F1909" s="40">
        <f t="shared" si="129"/>
        <v>0</v>
      </c>
    </row>
    <row r="1910" spans="1:6" ht="15.75" thickBot="1" x14ac:dyDescent="0.3">
      <c r="A1910" s="32" t="str">
        <f t="shared" si="128"/>
        <v>A</v>
      </c>
      <c r="B1910" s="44" t="s">
        <v>2509</v>
      </c>
      <c r="C1910" s="45" t="s">
        <v>2510</v>
      </c>
      <c r="D1910" s="46">
        <v>130.30000000000001</v>
      </c>
      <c r="E1910" s="46">
        <v>130.30000000000001</v>
      </c>
      <c r="F1910" s="36">
        <f t="shared" si="129"/>
        <v>1</v>
      </c>
    </row>
    <row r="1911" spans="1:6" ht="15.75" thickTop="1" x14ac:dyDescent="0.25">
      <c r="A1911" s="32" t="str">
        <f t="shared" si="128"/>
        <v>A</v>
      </c>
      <c r="B1911" s="47" t="s">
        <v>267</v>
      </c>
      <c r="C1911" s="48" t="s">
        <v>10</v>
      </c>
      <c r="D1911" s="49">
        <v>130.30000000000001</v>
      </c>
      <c r="E1911" s="49">
        <v>130.30000000000001</v>
      </c>
      <c r="F1911" s="40">
        <f t="shared" si="129"/>
        <v>1</v>
      </c>
    </row>
    <row r="1912" spans="1:6" x14ac:dyDescent="0.25">
      <c r="A1912" s="32" t="str">
        <f t="shared" si="128"/>
        <v>A</v>
      </c>
      <c r="B1912" s="50" t="s">
        <v>267</v>
      </c>
      <c r="C1912" s="51" t="s">
        <v>2</v>
      </c>
      <c r="D1912" s="52">
        <v>130.30000000000001</v>
      </c>
      <c r="E1912" s="52">
        <v>130.30000000000001</v>
      </c>
      <c r="F1912" s="43">
        <f t="shared" si="129"/>
        <v>1</v>
      </c>
    </row>
    <row r="1913" spans="1:6" ht="45.75" thickBot="1" x14ac:dyDescent="0.3">
      <c r="A1913" s="32" t="str">
        <f t="shared" si="128"/>
        <v>A</v>
      </c>
      <c r="B1913" s="44" t="s">
        <v>2511</v>
      </c>
      <c r="C1913" s="45" t="s">
        <v>2512</v>
      </c>
      <c r="D1913" s="46">
        <v>500</v>
      </c>
      <c r="E1913" s="46">
        <v>0</v>
      </c>
      <c r="F1913" s="36">
        <f t="shared" si="129"/>
        <v>0</v>
      </c>
    </row>
    <row r="1914" spans="1:6" ht="15.75" thickTop="1" x14ac:dyDescent="0.25">
      <c r="A1914" s="32" t="str">
        <f t="shared" si="128"/>
        <v>A</v>
      </c>
      <c r="B1914" s="47" t="s">
        <v>267</v>
      </c>
      <c r="C1914" s="48" t="s">
        <v>10</v>
      </c>
      <c r="D1914" s="49">
        <v>500</v>
      </c>
      <c r="E1914" s="49">
        <v>0</v>
      </c>
      <c r="F1914" s="40">
        <f t="shared" si="129"/>
        <v>0</v>
      </c>
    </row>
    <row r="1915" spans="1:6" x14ac:dyDescent="0.25">
      <c r="A1915" s="32" t="str">
        <f t="shared" si="128"/>
        <v>A</v>
      </c>
      <c r="B1915" s="50" t="s">
        <v>267</v>
      </c>
      <c r="C1915" s="51" t="s">
        <v>16</v>
      </c>
      <c r="D1915" s="52">
        <v>500</v>
      </c>
      <c r="E1915" s="52">
        <v>0</v>
      </c>
      <c r="F1915" s="43">
        <f t="shared" si="129"/>
        <v>0</v>
      </c>
    </row>
    <row r="1916" spans="1:6" ht="45.75" thickBot="1" x14ac:dyDescent="0.3">
      <c r="A1916" s="32" t="str">
        <f t="shared" si="128"/>
        <v>A</v>
      </c>
      <c r="B1916" s="44" t="s">
        <v>2513</v>
      </c>
      <c r="C1916" s="45" t="s">
        <v>2514</v>
      </c>
      <c r="D1916" s="46">
        <v>50</v>
      </c>
      <c r="E1916" s="46">
        <v>16.96331</v>
      </c>
      <c r="F1916" s="36">
        <f t="shared" si="129"/>
        <v>0.33926620000000002</v>
      </c>
    </row>
    <row r="1917" spans="1:6" ht="15.75" thickTop="1" x14ac:dyDescent="0.25">
      <c r="A1917" s="32" t="str">
        <f t="shared" si="128"/>
        <v>A</v>
      </c>
      <c r="B1917" s="47" t="s">
        <v>267</v>
      </c>
      <c r="C1917" s="48" t="s">
        <v>10</v>
      </c>
      <c r="D1917" s="49">
        <v>50</v>
      </c>
      <c r="E1917" s="49">
        <v>16.96331</v>
      </c>
      <c r="F1917" s="40">
        <f t="shared" si="129"/>
        <v>0.33926620000000002</v>
      </c>
    </row>
    <row r="1918" spans="1:6" x14ac:dyDescent="0.25">
      <c r="A1918" s="32" t="str">
        <f t="shared" si="128"/>
        <v>A</v>
      </c>
      <c r="B1918" s="50" t="s">
        <v>267</v>
      </c>
      <c r="C1918" s="51" t="s">
        <v>2</v>
      </c>
      <c r="D1918" s="52">
        <v>50</v>
      </c>
      <c r="E1918" s="52">
        <v>16.96331</v>
      </c>
      <c r="F1918" s="43">
        <f t="shared" si="129"/>
        <v>0.33926620000000002</v>
      </c>
    </row>
    <row r="1919" spans="1:6" ht="30.75" thickBot="1" x14ac:dyDescent="0.3">
      <c r="A1919" s="32" t="str">
        <f t="shared" si="128"/>
        <v>A</v>
      </c>
      <c r="B1919" s="44" t="s">
        <v>2515</v>
      </c>
      <c r="C1919" s="45" t="s">
        <v>2516</v>
      </c>
      <c r="D1919" s="46">
        <v>2000</v>
      </c>
      <c r="E1919" s="46">
        <v>0</v>
      </c>
      <c r="F1919" s="36">
        <f t="shared" si="129"/>
        <v>0</v>
      </c>
    </row>
    <row r="1920" spans="1:6" ht="15.75" thickTop="1" x14ac:dyDescent="0.25">
      <c r="A1920" s="32" t="str">
        <f t="shared" si="128"/>
        <v>A</v>
      </c>
      <c r="B1920" s="47" t="s">
        <v>267</v>
      </c>
      <c r="C1920" s="48" t="s">
        <v>10</v>
      </c>
      <c r="D1920" s="49">
        <v>1000</v>
      </c>
      <c r="E1920" s="49">
        <v>0</v>
      </c>
      <c r="F1920" s="40">
        <f t="shared" si="129"/>
        <v>0</v>
      </c>
    </row>
    <row r="1921" spans="1:6" x14ac:dyDescent="0.25">
      <c r="A1921" s="32" t="str">
        <f t="shared" si="128"/>
        <v>A</v>
      </c>
      <c r="B1921" s="50" t="s">
        <v>267</v>
      </c>
      <c r="C1921" s="51" t="s">
        <v>2</v>
      </c>
      <c r="D1921" s="52">
        <v>500</v>
      </c>
      <c r="E1921" s="52">
        <v>0</v>
      </c>
      <c r="F1921" s="43">
        <f t="shared" si="129"/>
        <v>0</v>
      </c>
    </row>
    <row r="1922" spans="1:6" x14ac:dyDescent="0.25">
      <c r="A1922" s="32" t="str">
        <f t="shared" si="128"/>
        <v>A</v>
      </c>
      <c r="B1922" s="50" t="s">
        <v>267</v>
      </c>
      <c r="C1922" s="51" t="s">
        <v>16</v>
      </c>
      <c r="D1922" s="52">
        <v>500</v>
      </c>
      <c r="E1922" s="52">
        <v>0</v>
      </c>
      <c r="F1922" s="43">
        <f t="shared" si="129"/>
        <v>0</v>
      </c>
    </row>
    <row r="1923" spans="1:6" x14ac:dyDescent="0.25">
      <c r="A1923" s="32" t="str">
        <f t="shared" si="128"/>
        <v>A</v>
      </c>
      <c r="B1923" s="47" t="s">
        <v>267</v>
      </c>
      <c r="C1923" s="48" t="s">
        <v>18</v>
      </c>
      <c r="D1923" s="49">
        <v>1000</v>
      </c>
      <c r="E1923" s="49">
        <v>0</v>
      </c>
      <c r="F1923" s="40">
        <f t="shared" si="129"/>
        <v>0</v>
      </c>
    </row>
    <row r="1924" spans="1:6" ht="15.75" thickBot="1" x14ac:dyDescent="0.3">
      <c r="A1924" s="32" t="str">
        <f t="shared" si="128"/>
        <v>A</v>
      </c>
      <c r="B1924" s="44" t="s">
        <v>2517</v>
      </c>
      <c r="C1924" s="45" t="s">
        <v>256</v>
      </c>
      <c r="D1924" s="46">
        <v>0</v>
      </c>
      <c r="E1924" s="46">
        <v>431.32083</v>
      </c>
      <c r="F1924" s="36" t="e">
        <f t="shared" si="129"/>
        <v>#DIV/0!</v>
      </c>
    </row>
    <row r="1925" spans="1:6" ht="15.75" thickTop="1" x14ac:dyDescent="0.25">
      <c r="A1925" s="32" t="str">
        <f t="shared" si="128"/>
        <v>A</v>
      </c>
      <c r="B1925" s="47" t="s">
        <v>267</v>
      </c>
      <c r="C1925" s="48" t="s">
        <v>10</v>
      </c>
      <c r="D1925" s="49">
        <v>0</v>
      </c>
      <c r="E1925" s="49">
        <v>431.32083</v>
      </c>
      <c r="F1925" s="40" t="e">
        <f t="shared" si="129"/>
        <v>#DIV/0!</v>
      </c>
    </row>
    <row r="1926" spans="1:6" x14ac:dyDescent="0.25">
      <c r="A1926" s="32" t="str">
        <f t="shared" si="128"/>
        <v>A</v>
      </c>
      <c r="B1926" s="50" t="s">
        <v>267</v>
      </c>
      <c r="C1926" s="51" t="s">
        <v>11</v>
      </c>
      <c r="D1926" s="52">
        <v>0</v>
      </c>
      <c r="E1926" s="52">
        <v>295.32083</v>
      </c>
      <c r="F1926" s="43" t="e">
        <f t="shared" si="129"/>
        <v>#DIV/0!</v>
      </c>
    </row>
    <row r="1927" spans="1:6" x14ac:dyDescent="0.25">
      <c r="A1927" s="32" t="str">
        <f t="shared" si="128"/>
        <v>A</v>
      </c>
      <c r="B1927" s="50" t="s">
        <v>267</v>
      </c>
      <c r="C1927" s="51" t="s">
        <v>16</v>
      </c>
      <c r="D1927" s="52">
        <v>0</v>
      </c>
      <c r="E1927" s="52">
        <v>136</v>
      </c>
      <c r="F1927" s="43" t="e">
        <f t="shared" si="129"/>
        <v>#DIV/0!</v>
      </c>
    </row>
    <row r="1928" spans="1:6" ht="15.75" thickBot="1" x14ac:dyDescent="0.3">
      <c r="A1928" s="32" t="str">
        <f t="shared" si="128"/>
        <v>A</v>
      </c>
      <c r="B1928" s="44" t="s">
        <v>2521</v>
      </c>
      <c r="C1928" s="45" t="s">
        <v>258</v>
      </c>
      <c r="D1928" s="46">
        <v>0</v>
      </c>
      <c r="E1928" s="46">
        <v>44.88</v>
      </c>
      <c r="F1928" s="36" t="e">
        <f t="shared" si="129"/>
        <v>#DIV/0!</v>
      </c>
    </row>
    <row r="1929" spans="1:6" ht="15.75" thickTop="1" x14ac:dyDescent="0.25">
      <c r="A1929" s="32" t="str">
        <f t="shared" si="128"/>
        <v>A</v>
      </c>
      <c r="B1929" s="47" t="s">
        <v>267</v>
      </c>
      <c r="C1929" s="48" t="s">
        <v>10</v>
      </c>
      <c r="D1929" s="49">
        <v>0</v>
      </c>
      <c r="E1929" s="49">
        <v>44.88</v>
      </c>
      <c r="F1929" s="40" t="e">
        <f t="shared" si="129"/>
        <v>#DIV/0!</v>
      </c>
    </row>
    <row r="1930" spans="1:6" x14ac:dyDescent="0.25">
      <c r="A1930" s="32" t="str">
        <f t="shared" si="128"/>
        <v>A</v>
      </c>
      <c r="B1930" s="50" t="s">
        <v>267</v>
      </c>
      <c r="C1930" s="51" t="s">
        <v>16</v>
      </c>
      <c r="D1930" s="52">
        <v>0</v>
      </c>
      <c r="E1930" s="52">
        <v>44.88</v>
      </c>
      <c r="F1930" s="43" t="e">
        <f t="shared" si="129"/>
        <v>#DIV/0!</v>
      </c>
    </row>
  </sheetData>
  <autoFilter ref="A2:F1930"/>
  <pageMargins left="1" right="1" top="1" bottom="1" header="1" footer="1"/>
  <pageSetup scale="5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93"/>
  <sheetViews>
    <sheetView showGridLines="0" view="pageBreakPreview" zoomScale="85" zoomScaleNormal="85" zoomScaleSheetLayoutView="85" workbookViewId="0">
      <selection activeCell="I5" sqref="I5"/>
    </sheetView>
  </sheetViews>
  <sheetFormatPr defaultRowHeight="15" x14ac:dyDescent="0.25"/>
  <cols>
    <col min="1" max="1" width="6" style="173" customWidth="1"/>
    <col min="2" max="2" width="14.140625" style="173" customWidth="1"/>
    <col min="3" max="3" width="63.5703125" style="173" customWidth="1"/>
    <col min="4" max="6" width="20.28515625" style="173" customWidth="1"/>
    <col min="7" max="7" width="24" style="173" customWidth="1"/>
    <col min="8" max="8" width="20" style="173" customWidth="1"/>
    <col min="9" max="9" width="22.42578125" style="173" customWidth="1"/>
    <col min="10" max="16384" width="9.140625" style="173"/>
  </cols>
  <sheetData>
    <row r="2" spans="2:9" ht="36.75" thickBot="1" x14ac:dyDescent="0.3">
      <c r="B2" s="179" t="s">
        <v>2623</v>
      </c>
      <c r="C2" s="180" t="s">
        <v>2624</v>
      </c>
      <c r="D2" s="179" t="s">
        <v>2625</v>
      </c>
      <c r="E2" s="179" t="s">
        <v>2626</v>
      </c>
      <c r="F2" s="179" t="s">
        <v>2533</v>
      </c>
      <c r="G2" s="179" t="s">
        <v>2627</v>
      </c>
      <c r="H2" s="181" t="s">
        <v>2628</v>
      </c>
      <c r="I2" s="179" t="s">
        <v>2629</v>
      </c>
    </row>
    <row r="3" spans="2:9" ht="18.75" thickBot="1" x14ac:dyDescent="0.3">
      <c r="B3" s="182" t="s">
        <v>2630</v>
      </c>
      <c r="C3" s="182" t="s">
        <v>2631</v>
      </c>
      <c r="D3" s="183">
        <v>23301561.25</v>
      </c>
      <c r="E3" s="183">
        <v>5520431.2489999998</v>
      </c>
      <c r="F3" s="183">
        <v>5373169.4800000004</v>
      </c>
      <c r="G3" s="184">
        <f>F3/E3</f>
        <v>0.9733242273370083</v>
      </c>
      <c r="H3" s="185">
        <f>F3/D3</f>
        <v>0.23059268099471233</v>
      </c>
      <c r="I3" s="184">
        <f>F3/$F$3</f>
        <v>1</v>
      </c>
    </row>
    <row r="4" spans="2:9" ht="18.75" thickBot="1" x14ac:dyDescent="0.3">
      <c r="B4" s="182" t="s">
        <v>2632</v>
      </c>
      <c r="C4" s="186" t="s">
        <v>2633</v>
      </c>
      <c r="D4" s="183">
        <v>3609382.1711500003</v>
      </c>
      <c r="E4" s="183">
        <v>925416.11314999999</v>
      </c>
      <c r="F4" s="183">
        <v>794518.39648999996</v>
      </c>
      <c r="G4" s="184">
        <f>F4/E4</f>
        <v>0.85855258537217305</v>
      </c>
      <c r="H4" s="185">
        <f>F4/D4</f>
        <v>0.22012587163549244</v>
      </c>
      <c r="I4" s="184">
        <f>F4/$F$3</f>
        <v>0.14786773420182531</v>
      </c>
    </row>
    <row r="5" spans="2:9" ht="72.75" thickBot="1" x14ac:dyDescent="0.3">
      <c r="B5" s="187" t="s">
        <v>2634</v>
      </c>
      <c r="C5" s="188" t="s">
        <v>2635</v>
      </c>
      <c r="D5" s="189">
        <v>563033.55000000005</v>
      </c>
      <c r="E5" s="189">
        <v>142930.82399999999</v>
      </c>
      <c r="F5" s="189">
        <v>113102.52742</v>
      </c>
      <c r="G5" s="190">
        <f t="shared" ref="G5:G68" si="0">F5/E5</f>
        <v>0.79130955979096573</v>
      </c>
      <c r="H5" s="191">
        <f t="shared" ref="H5:H68" si="1">F5/D5</f>
        <v>0.20088061789568309</v>
      </c>
      <c r="I5" s="190"/>
    </row>
    <row r="6" spans="2:9" ht="36.75" thickBot="1" x14ac:dyDescent="0.3">
      <c r="B6" s="192" t="s">
        <v>2636</v>
      </c>
      <c r="C6" s="193" t="s">
        <v>2637</v>
      </c>
      <c r="D6" s="194">
        <v>217911.85</v>
      </c>
      <c r="E6" s="194">
        <v>62268.273999999998</v>
      </c>
      <c r="F6" s="194">
        <v>45475.594640000003</v>
      </c>
      <c r="G6" s="195">
        <f t="shared" si="0"/>
        <v>0.73031725016177584</v>
      </c>
      <c r="H6" s="196">
        <f t="shared" si="1"/>
        <v>0.20868802976983583</v>
      </c>
      <c r="I6" s="195"/>
    </row>
    <row r="7" spans="2:9" ht="18.75" thickBot="1" x14ac:dyDescent="0.3">
      <c r="B7" s="192" t="s">
        <v>2638</v>
      </c>
      <c r="C7" s="193" t="s">
        <v>2639</v>
      </c>
      <c r="D7" s="194">
        <v>152573.09599999999</v>
      </c>
      <c r="E7" s="194">
        <v>24699.396000000001</v>
      </c>
      <c r="F7" s="194">
        <v>16227.50324</v>
      </c>
      <c r="G7" s="195">
        <f t="shared" si="0"/>
        <v>0.65700000275310377</v>
      </c>
      <c r="H7" s="196">
        <f t="shared" si="1"/>
        <v>0.10635887758350267</v>
      </c>
      <c r="I7" s="195"/>
    </row>
    <row r="8" spans="2:9" ht="18.75" thickBot="1" x14ac:dyDescent="0.3">
      <c r="B8" s="192" t="s">
        <v>2640</v>
      </c>
      <c r="C8" s="193" t="s">
        <v>2641</v>
      </c>
      <c r="D8" s="194">
        <v>192548.60399999999</v>
      </c>
      <c r="E8" s="194">
        <v>55963.154000000002</v>
      </c>
      <c r="F8" s="194">
        <v>51399.429539999997</v>
      </c>
      <c r="G8" s="195">
        <f t="shared" si="0"/>
        <v>0.91845126420144219</v>
      </c>
      <c r="H8" s="196">
        <f t="shared" si="1"/>
        <v>0.26694262369204191</v>
      </c>
      <c r="I8" s="195"/>
    </row>
    <row r="9" spans="2:9" ht="18.75" thickBot="1" x14ac:dyDescent="0.3">
      <c r="B9" s="187" t="s">
        <v>2642</v>
      </c>
      <c r="C9" s="188" t="s">
        <v>2643</v>
      </c>
      <c r="D9" s="189">
        <v>85816</v>
      </c>
      <c r="E9" s="189">
        <v>26868.832999999999</v>
      </c>
      <c r="F9" s="189">
        <v>21908.244469999998</v>
      </c>
      <c r="G9" s="190">
        <f t="shared" si="0"/>
        <v>0.81537759641440322</v>
      </c>
      <c r="H9" s="191">
        <f t="shared" si="1"/>
        <v>0.25529323750815697</v>
      </c>
      <c r="I9" s="190"/>
    </row>
    <row r="10" spans="2:9" ht="18.75" thickBot="1" x14ac:dyDescent="0.3">
      <c r="B10" s="192" t="s">
        <v>2644</v>
      </c>
      <c r="C10" s="193" t="s">
        <v>2645</v>
      </c>
      <c r="D10" s="194">
        <v>1900</v>
      </c>
      <c r="E10" s="194">
        <v>490.82799999999997</v>
      </c>
      <c r="F10" s="194">
        <v>493.95615000000004</v>
      </c>
      <c r="G10" s="195">
        <f t="shared" si="0"/>
        <v>1.0063732101673093</v>
      </c>
      <c r="H10" s="196">
        <f t="shared" si="1"/>
        <v>0.25997692105263159</v>
      </c>
      <c r="I10" s="195"/>
    </row>
    <row r="11" spans="2:9" ht="36.75" thickBot="1" x14ac:dyDescent="0.3">
      <c r="B11" s="192" t="s">
        <v>2646</v>
      </c>
      <c r="C11" s="193" t="s">
        <v>2647</v>
      </c>
      <c r="D11" s="194">
        <v>24000</v>
      </c>
      <c r="E11" s="194">
        <v>5795.7049999999999</v>
      </c>
      <c r="F11" s="194">
        <v>3497.7605800000001</v>
      </c>
      <c r="G11" s="195">
        <f t="shared" si="0"/>
        <v>0.60350907784298891</v>
      </c>
      <c r="H11" s="196">
        <f t="shared" si="1"/>
        <v>0.14574002416666668</v>
      </c>
      <c r="I11" s="195"/>
    </row>
    <row r="12" spans="2:9" ht="18.75" thickBot="1" x14ac:dyDescent="0.3">
      <c r="B12" s="192" t="s">
        <v>2648</v>
      </c>
      <c r="C12" s="193" t="s">
        <v>2649</v>
      </c>
      <c r="D12" s="194">
        <v>59916</v>
      </c>
      <c r="E12" s="194">
        <v>20582.3</v>
      </c>
      <c r="F12" s="194">
        <v>17916.527739999998</v>
      </c>
      <c r="G12" s="195">
        <f t="shared" si="0"/>
        <v>0.87048229498161034</v>
      </c>
      <c r="H12" s="196">
        <f t="shared" si="1"/>
        <v>0.29902743407437077</v>
      </c>
      <c r="I12" s="195"/>
    </row>
    <row r="13" spans="2:9" ht="18.75" thickBot="1" x14ac:dyDescent="0.3">
      <c r="B13" s="187" t="s">
        <v>2650</v>
      </c>
      <c r="C13" s="188" t="s">
        <v>2651</v>
      </c>
      <c r="D13" s="189">
        <v>5260</v>
      </c>
      <c r="E13" s="189">
        <v>1347</v>
      </c>
      <c r="F13" s="189">
        <v>1279.32221</v>
      </c>
      <c r="G13" s="190">
        <f t="shared" si="0"/>
        <v>0.94975665181885671</v>
      </c>
      <c r="H13" s="191">
        <f t="shared" si="1"/>
        <v>0.24321715019011408</v>
      </c>
      <c r="I13" s="190"/>
    </row>
    <row r="14" spans="2:9" ht="18.75" thickBot="1" x14ac:dyDescent="0.3">
      <c r="B14" s="187" t="s">
        <v>2652</v>
      </c>
      <c r="C14" s="188" t="s">
        <v>2653</v>
      </c>
      <c r="D14" s="189">
        <v>1559980.4911500001</v>
      </c>
      <c r="E14" s="189">
        <v>423580.49114999996</v>
      </c>
      <c r="F14" s="189">
        <v>419403.80955000001</v>
      </c>
      <c r="G14" s="190">
        <f t="shared" si="0"/>
        <v>0.99013957987380286</v>
      </c>
      <c r="H14" s="191">
        <f t="shared" si="1"/>
        <v>0.26885195804007794</v>
      </c>
      <c r="I14" s="190"/>
    </row>
    <row r="15" spans="2:9" ht="36.75" thickBot="1" x14ac:dyDescent="0.3">
      <c r="B15" s="187" t="s">
        <v>2654</v>
      </c>
      <c r="C15" s="188" t="s">
        <v>2655</v>
      </c>
      <c r="D15" s="189">
        <v>1174180</v>
      </c>
      <c r="E15" s="189">
        <v>248646.2</v>
      </c>
      <c r="F15" s="189">
        <v>217902.47772</v>
      </c>
      <c r="G15" s="190">
        <f t="shared" si="0"/>
        <v>0.8763555514622785</v>
      </c>
      <c r="H15" s="191">
        <f t="shared" si="1"/>
        <v>0.18557842725987497</v>
      </c>
      <c r="I15" s="190"/>
    </row>
    <row r="16" spans="2:9" ht="36.75" thickBot="1" x14ac:dyDescent="0.3">
      <c r="B16" s="187" t="s">
        <v>2656</v>
      </c>
      <c r="C16" s="188" t="s">
        <v>2657</v>
      </c>
      <c r="D16" s="189">
        <v>221112.13</v>
      </c>
      <c r="E16" s="189">
        <v>82042.764999999999</v>
      </c>
      <c r="F16" s="189">
        <v>20922.01512</v>
      </c>
      <c r="G16" s="190">
        <f t="shared" si="0"/>
        <v>0.25501353007788075</v>
      </c>
      <c r="H16" s="191">
        <f t="shared" si="1"/>
        <v>9.4621742913878135E-2</v>
      </c>
      <c r="I16" s="190"/>
    </row>
    <row r="17" spans="2:9" ht="18.75" thickBot="1" x14ac:dyDescent="0.3">
      <c r="B17" s="182" t="s">
        <v>2658</v>
      </c>
      <c r="C17" s="186" t="s">
        <v>2659</v>
      </c>
      <c r="D17" s="183">
        <v>1464618.7549999999</v>
      </c>
      <c r="E17" s="183">
        <v>565938.76599999995</v>
      </c>
      <c r="F17" s="183">
        <v>543380.98887999996</v>
      </c>
      <c r="G17" s="184">
        <f t="shared" si="0"/>
        <v>0.96014095786468889</v>
      </c>
      <c r="H17" s="185">
        <f t="shared" si="1"/>
        <v>0.37100507352167561</v>
      </c>
      <c r="I17" s="184">
        <f>F17/$F$3</f>
        <v>0.1011285780027173</v>
      </c>
    </row>
    <row r="18" spans="2:9" ht="18.75" thickBot="1" x14ac:dyDescent="0.3">
      <c r="B18" s="187" t="s">
        <v>2660</v>
      </c>
      <c r="C18" s="188" t="s">
        <v>2661</v>
      </c>
      <c r="D18" s="189">
        <v>1229467.8999999999</v>
      </c>
      <c r="E18" s="189">
        <v>489550.86700000003</v>
      </c>
      <c r="F18" s="189">
        <v>484644.99456999998</v>
      </c>
      <c r="G18" s="190">
        <f t="shared" si="0"/>
        <v>0.98997883006506848</v>
      </c>
      <c r="H18" s="191">
        <f t="shared" si="1"/>
        <v>0.39419084839059237</v>
      </c>
      <c r="I18" s="190"/>
    </row>
    <row r="19" spans="2:9" ht="18.75" thickBot="1" x14ac:dyDescent="0.3">
      <c r="B19" s="187" t="s">
        <v>2662</v>
      </c>
      <c r="C19" s="188" t="s">
        <v>2663</v>
      </c>
      <c r="D19" s="189">
        <v>43719.1</v>
      </c>
      <c r="E19" s="189">
        <v>9729.9549999999999</v>
      </c>
      <c r="F19" s="189">
        <v>9152.4396199999992</v>
      </c>
      <c r="G19" s="190">
        <f t="shared" si="0"/>
        <v>0.94064562682972319</v>
      </c>
      <c r="H19" s="191">
        <f t="shared" si="1"/>
        <v>0.20934647831268255</v>
      </c>
      <c r="I19" s="190"/>
    </row>
    <row r="20" spans="2:9" ht="36.75" thickBot="1" x14ac:dyDescent="0.3">
      <c r="B20" s="187" t="s">
        <v>2664</v>
      </c>
      <c r="C20" s="188" t="s">
        <v>2665</v>
      </c>
      <c r="D20" s="189">
        <v>191431.755</v>
      </c>
      <c r="E20" s="189">
        <v>66657.944000000003</v>
      </c>
      <c r="F20" s="189">
        <v>49583.554689999997</v>
      </c>
      <c r="G20" s="190">
        <f t="shared" si="0"/>
        <v>0.74385064576849225</v>
      </c>
      <c r="H20" s="191">
        <f t="shared" si="1"/>
        <v>0.25901426171431169</v>
      </c>
      <c r="I20" s="190"/>
    </row>
    <row r="21" spans="2:9" ht="18.75" thickBot="1" x14ac:dyDescent="0.3">
      <c r="B21" s="182" t="s">
        <v>2666</v>
      </c>
      <c r="C21" s="186" t="s">
        <v>2667</v>
      </c>
      <c r="D21" s="183">
        <v>2111521.0458499999</v>
      </c>
      <c r="E21" s="183">
        <v>516028.07085000002</v>
      </c>
      <c r="F21" s="183">
        <v>475640.10172000004</v>
      </c>
      <c r="G21" s="184">
        <f t="shared" si="0"/>
        <v>0.92173299978919165</v>
      </c>
      <c r="H21" s="185">
        <f t="shared" si="1"/>
        <v>0.22525946528206614</v>
      </c>
      <c r="I21" s="184">
        <f>F21/$F$3</f>
        <v>8.8521328703743032E-2</v>
      </c>
    </row>
    <row r="22" spans="2:9" ht="18.75" thickBot="1" x14ac:dyDescent="0.3">
      <c r="B22" s="187" t="s">
        <v>2668</v>
      </c>
      <c r="C22" s="188" t="s">
        <v>2669</v>
      </c>
      <c r="D22" s="189">
        <v>1148906.638</v>
      </c>
      <c r="E22" s="189">
        <v>270679.51199999999</v>
      </c>
      <c r="F22" s="189">
        <v>258141.10915</v>
      </c>
      <c r="G22" s="190">
        <f t="shared" si="0"/>
        <v>0.95367804989244997</v>
      </c>
      <c r="H22" s="191">
        <f t="shared" si="1"/>
        <v>0.2246841480517236</v>
      </c>
      <c r="I22" s="190"/>
    </row>
    <row r="23" spans="2:9" ht="18.75" thickBot="1" x14ac:dyDescent="0.3">
      <c r="B23" s="187" t="s">
        <v>2670</v>
      </c>
      <c r="C23" s="188" t="s">
        <v>2671</v>
      </c>
      <c r="D23" s="189">
        <v>120158.899</v>
      </c>
      <c r="E23" s="189">
        <v>32160</v>
      </c>
      <c r="F23" s="189">
        <v>30051.064269999999</v>
      </c>
      <c r="G23" s="190">
        <f t="shared" si="0"/>
        <v>0.93442364023631841</v>
      </c>
      <c r="H23" s="191">
        <f t="shared" si="1"/>
        <v>0.25009437103780385</v>
      </c>
      <c r="I23" s="190"/>
    </row>
    <row r="24" spans="2:9" ht="18.75" thickBot="1" x14ac:dyDescent="0.3">
      <c r="B24" s="187" t="s">
        <v>2672</v>
      </c>
      <c r="C24" s="188" t="s">
        <v>2673</v>
      </c>
      <c r="D24" s="189">
        <v>236800</v>
      </c>
      <c r="E24" s="189">
        <v>55862.75</v>
      </c>
      <c r="F24" s="189">
        <v>44430.640930000001</v>
      </c>
      <c r="G24" s="190">
        <f t="shared" si="0"/>
        <v>0.79535362884927796</v>
      </c>
      <c r="H24" s="191">
        <f t="shared" si="1"/>
        <v>0.18762939581925675</v>
      </c>
      <c r="I24" s="190"/>
    </row>
    <row r="25" spans="2:9" ht="18.75" thickBot="1" x14ac:dyDescent="0.3">
      <c r="B25" s="187" t="s">
        <v>2674</v>
      </c>
      <c r="C25" s="188" t="s">
        <v>2675</v>
      </c>
      <c r="D25" s="189">
        <v>254660</v>
      </c>
      <c r="E25" s="189">
        <v>43995</v>
      </c>
      <c r="F25" s="189">
        <v>42395.382369999999</v>
      </c>
      <c r="G25" s="190">
        <f t="shared" si="0"/>
        <v>0.96364092215024433</v>
      </c>
      <c r="H25" s="191">
        <f t="shared" si="1"/>
        <v>0.16647837261446635</v>
      </c>
      <c r="I25" s="190"/>
    </row>
    <row r="26" spans="2:9" ht="54.75" thickBot="1" x14ac:dyDescent="0.3">
      <c r="B26" s="187" t="s">
        <v>2676</v>
      </c>
      <c r="C26" s="188" t="s">
        <v>2677</v>
      </c>
      <c r="D26" s="189">
        <v>350995.50885000004</v>
      </c>
      <c r="E26" s="189">
        <v>113330.80885</v>
      </c>
      <c r="F26" s="189">
        <v>100621.905</v>
      </c>
      <c r="G26" s="190">
        <f t="shared" si="0"/>
        <v>0.88786011518879226</v>
      </c>
      <c r="H26" s="191">
        <f t="shared" si="1"/>
        <v>0.28667576211922802</v>
      </c>
      <c r="I26" s="190"/>
    </row>
    <row r="27" spans="2:9" ht="18.75" thickBot="1" x14ac:dyDescent="0.3">
      <c r="B27" s="182" t="s">
        <v>2678</v>
      </c>
      <c r="C27" s="186" t="s">
        <v>2679</v>
      </c>
      <c r="D27" s="183">
        <v>3809429.1009999998</v>
      </c>
      <c r="E27" s="183">
        <v>627882.09600000002</v>
      </c>
      <c r="F27" s="183">
        <v>693729.5456699999</v>
      </c>
      <c r="G27" s="184">
        <f t="shared" si="0"/>
        <v>1.1048723161394298</v>
      </c>
      <c r="H27" s="185">
        <f t="shared" si="1"/>
        <v>0.18210853313634093</v>
      </c>
      <c r="I27" s="184">
        <f>F27/$F$3</f>
        <v>0.12910993190372991</v>
      </c>
    </row>
    <row r="28" spans="2:9" ht="54.75" thickBot="1" x14ac:dyDescent="0.3">
      <c r="B28" s="187" t="s">
        <v>2680</v>
      </c>
      <c r="C28" s="188" t="s">
        <v>2681</v>
      </c>
      <c r="D28" s="189">
        <v>443745</v>
      </c>
      <c r="E28" s="189">
        <v>82540.66</v>
      </c>
      <c r="F28" s="189">
        <v>74626.247260000004</v>
      </c>
      <c r="G28" s="190">
        <f t="shared" si="0"/>
        <v>0.9041149811498963</v>
      </c>
      <c r="H28" s="191">
        <f t="shared" si="1"/>
        <v>0.16817371972641945</v>
      </c>
      <c r="I28" s="190"/>
    </row>
    <row r="29" spans="2:9" ht="36.75" thickBot="1" x14ac:dyDescent="0.3">
      <c r="B29" s="192" t="s">
        <v>2682</v>
      </c>
      <c r="C29" s="193" t="s">
        <v>2683</v>
      </c>
      <c r="D29" s="194">
        <v>325245</v>
      </c>
      <c r="E29" s="194">
        <v>54148.5</v>
      </c>
      <c r="F29" s="194">
        <v>46817.371599999999</v>
      </c>
      <c r="G29" s="195">
        <f t="shared" si="0"/>
        <v>0.86461068358310944</v>
      </c>
      <c r="H29" s="196">
        <f t="shared" si="1"/>
        <v>0.14394493873848943</v>
      </c>
      <c r="I29" s="195"/>
    </row>
    <row r="30" spans="2:9" ht="36.75" thickBot="1" x14ac:dyDescent="0.3">
      <c r="B30" s="192" t="s">
        <v>2684</v>
      </c>
      <c r="C30" s="193" t="s">
        <v>2685</v>
      </c>
      <c r="D30" s="194">
        <v>118500</v>
      </c>
      <c r="E30" s="194">
        <v>28392.16</v>
      </c>
      <c r="F30" s="194">
        <v>27808.875660000002</v>
      </c>
      <c r="G30" s="195">
        <f t="shared" si="0"/>
        <v>0.97945614775346435</v>
      </c>
      <c r="H30" s="196">
        <f t="shared" si="1"/>
        <v>0.23467405620253165</v>
      </c>
      <c r="I30" s="195"/>
    </row>
    <row r="31" spans="2:9" ht="36.75" thickBot="1" x14ac:dyDescent="0.3">
      <c r="B31" s="187" t="s">
        <v>2686</v>
      </c>
      <c r="C31" s="188" t="s">
        <v>2687</v>
      </c>
      <c r="D31" s="189">
        <v>584015</v>
      </c>
      <c r="E31" s="189">
        <v>135150.52600000001</v>
      </c>
      <c r="F31" s="189">
        <v>133491.97450000001</v>
      </c>
      <c r="G31" s="190">
        <f t="shared" si="0"/>
        <v>0.98772811657425585</v>
      </c>
      <c r="H31" s="191">
        <f t="shared" si="1"/>
        <v>0.22857627715041567</v>
      </c>
      <c r="I31" s="190"/>
    </row>
    <row r="32" spans="2:9" ht="18.75" thickBot="1" x14ac:dyDescent="0.3">
      <c r="B32" s="192" t="s">
        <v>2688</v>
      </c>
      <c r="C32" s="193" t="s">
        <v>2689</v>
      </c>
      <c r="D32" s="194">
        <v>584015</v>
      </c>
      <c r="E32" s="194">
        <v>135150.52600000001</v>
      </c>
      <c r="F32" s="194">
        <v>133491.97450000001</v>
      </c>
      <c r="G32" s="195">
        <f t="shared" si="0"/>
        <v>0.98772811657425585</v>
      </c>
      <c r="H32" s="196">
        <f t="shared" si="1"/>
        <v>0.22857627715041567</v>
      </c>
      <c r="I32" s="195"/>
    </row>
    <row r="33" spans="2:9" ht="18.75" thickBot="1" x14ac:dyDescent="0.3">
      <c r="B33" s="187" t="s">
        <v>2690</v>
      </c>
      <c r="C33" s="188" t="s">
        <v>2691</v>
      </c>
      <c r="D33" s="189">
        <v>44900</v>
      </c>
      <c r="E33" s="189">
        <v>5025</v>
      </c>
      <c r="F33" s="189">
        <v>4347.4743899999994</v>
      </c>
      <c r="G33" s="190">
        <f t="shared" si="0"/>
        <v>0.86516903283582081</v>
      </c>
      <c r="H33" s="191">
        <f t="shared" si="1"/>
        <v>9.6825710244988844E-2</v>
      </c>
      <c r="I33" s="190"/>
    </row>
    <row r="34" spans="2:9" ht="18.75" thickBot="1" x14ac:dyDescent="0.3">
      <c r="B34" s="192" t="s">
        <v>2692</v>
      </c>
      <c r="C34" s="193" t="s">
        <v>2693</v>
      </c>
      <c r="D34" s="194">
        <v>12000</v>
      </c>
      <c r="E34" s="194">
        <v>4060</v>
      </c>
      <c r="F34" s="194">
        <v>4053.7956200000003</v>
      </c>
      <c r="G34" s="195">
        <f t="shared" si="0"/>
        <v>0.99847182758620701</v>
      </c>
      <c r="H34" s="196">
        <f t="shared" si="1"/>
        <v>0.33781630166666671</v>
      </c>
      <c r="I34" s="195"/>
    </row>
    <row r="35" spans="2:9" ht="18.75" thickBot="1" x14ac:dyDescent="0.3">
      <c r="B35" s="192" t="s">
        <v>2694</v>
      </c>
      <c r="C35" s="193" t="s">
        <v>2695</v>
      </c>
      <c r="D35" s="194">
        <v>32900</v>
      </c>
      <c r="E35" s="194">
        <v>965</v>
      </c>
      <c r="F35" s="194">
        <v>293.67877000000004</v>
      </c>
      <c r="G35" s="195">
        <f t="shared" si="0"/>
        <v>0.30433033160621764</v>
      </c>
      <c r="H35" s="196">
        <f t="shared" si="1"/>
        <v>8.9264063829787247E-3</v>
      </c>
      <c r="I35" s="195"/>
    </row>
    <row r="36" spans="2:9" ht="36.75" thickBot="1" x14ac:dyDescent="0.3">
      <c r="B36" s="187" t="s">
        <v>2696</v>
      </c>
      <c r="C36" s="188" t="s">
        <v>2697</v>
      </c>
      <c r="D36" s="189">
        <v>3900</v>
      </c>
      <c r="E36" s="189">
        <v>1073.5</v>
      </c>
      <c r="F36" s="189">
        <v>857.13814000000002</v>
      </c>
      <c r="G36" s="190">
        <f t="shared" si="0"/>
        <v>0.79845192361434558</v>
      </c>
      <c r="H36" s="191">
        <f t="shared" si="1"/>
        <v>0.21977901025641025</v>
      </c>
      <c r="I36" s="190"/>
    </row>
    <row r="37" spans="2:9" ht="18.75" thickBot="1" x14ac:dyDescent="0.3">
      <c r="B37" s="192" t="s">
        <v>2698</v>
      </c>
      <c r="C37" s="193" t="s">
        <v>2699</v>
      </c>
      <c r="D37" s="194">
        <v>3900</v>
      </c>
      <c r="E37" s="194">
        <v>1073.5</v>
      </c>
      <c r="F37" s="194">
        <v>857.13814000000002</v>
      </c>
      <c r="G37" s="195">
        <f t="shared" si="0"/>
        <v>0.79845192361434558</v>
      </c>
      <c r="H37" s="196">
        <f t="shared" si="1"/>
        <v>0.21977901025641025</v>
      </c>
      <c r="I37" s="195"/>
    </row>
    <row r="38" spans="2:9" ht="18.75" thickBot="1" x14ac:dyDescent="0.3">
      <c r="B38" s="187" t="s">
        <v>2700</v>
      </c>
      <c r="C38" s="188" t="s">
        <v>2701</v>
      </c>
      <c r="D38" s="189">
        <v>2045370</v>
      </c>
      <c r="E38" s="189">
        <v>274120.3</v>
      </c>
      <c r="F38" s="189">
        <v>364171.68857</v>
      </c>
      <c r="G38" s="190">
        <f t="shared" si="0"/>
        <v>1.3285104699287138</v>
      </c>
      <c r="H38" s="191">
        <f t="shared" si="1"/>
        <v>0.17804685145963811</v>
      </c>
      <c r="I38" s="190"/>
    </row>
    <row r="39" spans="2:9" ht="18.75" thickBot="1" x14ac:dyDescent="0.3">
      <c r="B39" s="192" t="s">
        <v>2702</v>
      </c>
      <c r="C39" s="193" t="s">
        <v>2703</v>
      </c>
      <c r="D39" s="194">
        <v>1903870</v>
      </c>
      <c r="E39" s="194">
        <v>271175.3</v>
      </c>
      <c r="F39" s="194">
        <v>361420.69686999999</v>
      </c>
      <c r="G39" s="195">
        <f t="shared" si="0"/>
        <v>1.3327935725340767</v>
      </c>
      <c r="H39" s="196">
        <f t="shared" si="1"/>
        <v>0.1898347559812382</v>
      </c>
      <c r="I39" s="195"/>
    </row>
    <row r="40" spans="2:9" ht="18.75" thickBot="1" x14ac:dyDescent="0.3">
      <c r="B40" s="192" t="s">
        <v>2704</v>
      </c>
      <c r="C40" s="193" t="s">
        <v>2705</v>
      </c>
      <c r="D40" s="194">
        <v>50000</v>
      </c>
      <c r="E40" s="194">
        <v>0</v>
      </c>
      <c r="F40" s="194">
        <v>0</v>
      </c>
      <c r="G40" s="195" t="e">
        <f t="shared" si="0"/>
        <v>#DIV/0!</v>
      </c>
      <c r="H40" s="196">
        <f t="shared" si="1"/>
        <v>0</v>
      </c>
      <c r="I40" s="195"/>
    </row>
    <row r="41" spans="2:9" ht="18.75" thickBot="1" x14ac:dyDescent="0.3">
      <c r="B41" s="192" t="s">
        <v>2706</v>
      </c>
      <c r="C41" s="193" t="s">
        <v>2707</v>
      </c>
      <c r="D41" s="194">
        <v>2500</v>
      </c>
      <c r="E41" s="194">
        <v>425</v>
      </c>
      <c r="F41" s="194">
        <v>242.18604999999999</v>
      </c>
      <c r="G41" s="195">
        <f t="shared" si="0"/>
        <v>0.5698495294117647</v>
      </c>
      <c r="H41" s="196">
        <f t="shared" si="1"/>
        <v>9.6874420000000003E-2</v>
      </c>
      <c r="I41" s="195"/>
    </row>
    <row r="42" spans="2:9" ht="18.75" thickBot="1" x14ac:dyDescent="0.3">
      <c r="B42" s="192" t="s">
        <v>2708</v>
      </c>
      <c r="C42" s="193" t="s">
        <v>2709</v>
      </c>
      <c r="D42" s="194">
        <v>89000</v>
      </c>
      <c r="E42" s="194">
        <v>2520</v>
      </c>
      <c r="F42" s="194">
        <v>2508.8056499999998</v>
      </c>
      <c r="G42" s="195">
        <f t="shared" si="0"/>
        <v>0.9955577976190475</v>
      </c>
      <c r="H42" s="196">
        <f t="shared" si="1"/>
        <v>2.8188827528089884E-2</v>
      </c>
      <c r="I42" s="195"/>
    </row>
    <row r="43" spans="2:9" ht="18.75" thickBot="1" x14ac:dyDescent="0.3">
      <c r="B43" s="187" t="s">
        <v>2710</v>
      </c>
      <c r="C43" s="188" t="s">
        <v>2711</v>
      </c>
      <c r="D43" s="189">
        <v>497849.10100000002</v>
      </c>
      <c r="E43" s="189">
        <v>75475.75</v>
      </c>
      <c r="F43" s="189">
        <v>82440.143849999993</v>
      </c>
      <c r="G43" s="190">
        <f t="shared" si="0"/>
        <v>1.0922732645916071</v>
      </c>
      <c r="H43" s="191">
        <f t="shared" si="1"/>
        <v>0.16559263376072661</v>
      </c>
      <c r="I43" s="190"/>
    </row>
    <row r="44" spans="2:9" ht="36.75" thickBot="1" x14ac:dyDescent="0.3">
      <c r="B44" s="192" t="s">
        <v>2712</v>
      </c>
      <c r="C44" s="193" t="s">
        <v>2713</v>
      </c>
      <c r="D44" s="194">
        <v>1699.1010000000001</v>
      </c>
      <c r="E44" s="194">
        <v>482</v>
      </c>
      <c r="F44" s="194">
        <v>280.94785999999999</v>
      </c>
      <c r="G44" s="195">
        <f t="shared" si="0"/>
        <v>0.58287937759336095</v>
      </c>
      <c r="H44" s="196">
        <f t="shared" si="1"/>
        <v>0.16535088849927107</v>
      </c>
      <c r="I44" s="195"/>
    </row>
    <row r="45" spans="2:9" ht="18.75" thickBot="1" x14ac:dyDescent="0.3">
      <c r="B45" s="192" t="s">
        <v>2714</v>
      </c>
      <c r="C45" s="193" t="s">
        <v>2715</v>
      </c>
      <c r="D45" s="194">
        <v>224500</v>
      </c>
      <c r="E45" s="194">
        <v>44603.75</v>
      </c>
      <c r="F45" s="194">
        <v>43642.836810000001</v>
      </c>
      <c r="G45" s="195">
        <f t="shared" si="0"/>
        <v>0.97845667258918811</v>
      </c>
      <c r="H45" s="196">
        <f t="shared" si="1"/>
        <v>0.19440016396436527</v>
      </c>
      <c r="I45" s="195"/>
    </row>
    <row r="46" spans="2:9" ht="18.75" thickBot="1" x14ac:dyDescent="0.3">
      <c r="B46" s="192" t="s">
        <v>2716</v>
      </c>
      <c r="C46" s="193" t="s">
        <v>2717</v>
      </c>
      <c r="D46" s="194">
        <v>271650</v>
      </c>
      <c r="E46" s="194">
        <v>30390</v>
      </c>
      <c r="F46" s="194">
        <v>38516.359179999999</v>
      </c>
      <c r="G46" s="195">
        <f t="shared" si="0"/>
        <v>1.267402408028957</v>
      </c>
      <c r="H46" s="196">
        <f t="shared" si="1"/>
        <v>0.14178670782256581</v>
      </c>
      <c r="I46" s="195"/>
    </row>
    <row r="47" spans="2:9" ht="36.75" thickBot="1" x14ac:dyDescent="0.3">
      <c r="B47" s="187" t="s">
        <v>2718</v>
      </c>
      <c r="C47" s="188" t="s">
        <v>2719</v>
      </c>
      <c r="D47" s="189">
        <v>189650</v>
      </c>
      <c r="E47" s="189">
        <v>54496.36</v>
      </c>
      <c r="F47" s="189">
        <v>33794.878960000002</v>
      </c>
      <c r="G47" s="190">
        <f t="shared" si="0"/>
        <v>0.62013094012150538</v>
      </c>
      <c r="H47" s="191">
        <f t="shared" si="1"/>
        <v>0.17819603986290536</v>
      </c>
      <c r="I47" s="190"/>
    </row>
    <row r="48" spans="2:9" ht="18.75" thickBot="1" x14ac:dyDescent="0.3">
      <c r="B48" s="182" t="s">
        <v>2720</v>
      </c>
      <c r="C48" s="186" t="s">
        <v>2721</v>
      </c>
      <c r="D48" s="183">
        <v>189370</v>
      </c>
      <c r="E48" s="183">
        <v>33895</v>
      </c>
      <c r="F48" s="183">
        <v>34798.263020000006</v>
      </c>
      <c r="G48" s="184">
        <f t="shared" si="0"/>
        <v>1.0266488573535921</v>
      </c>
      <c r="H48" s="185">
        <f t="shared" si="1"/>
        <v>0.18375805576384857</v>
      </c>
      <c r="I48" s="184">
        <f>F48/$F$3</f>
        <v>6.4763010267079833E-3</v>
      </c>
    </row>
    <row r="49" spans="2:9" ht="36.75" thickBot="1" x14ac:dyDescent="0.3">
      <c r="B49" s="187" t="s">
        <v>2722</v>
      </c>
      <c r="C49" s="188" t="s">
        <v>2723</v>
      </c>
      <c r="D49" s="189">
        <v>39500</v>
      </c>
      <c r="E49" s="189">
        <v>7857</v>
      </c>
      <c r="F49" s="189">
        <v>7854.7194200000004</v>
      </c>
      <c r="G49" s="190">
        <f t="shared" si="0"/>
        <v>0.99970973908616523</v>
      </c>
      <c r="H49" s="191">
        <f t="shared" si="1"/>
        <v>0.19885365620253165</v>
      </c>
      <c r="I49" s="190"/>
    </row>
    <row r="50" spans="2:9" ht="18.75" thickBot="1" x14ac:dyDescent="0.3">
      <c r="B50" s="187" t="s">
        <v>2724</v>
      </c>
      <c r="C50" s="188" t="s">
        <v>2725</v>
      </c>
      <c r="D50" s="189">
        <v>11200</v>
      </c>
      <c r="E50" s="189">
        <v>515</v>
      </c>
      <c r="F50" s="189">
        <v>512.67512999999997</v>
      </c>
      <c r="G50" s="190">
        <f t="shared" si="0"/>
        <v>0.99548568932038828</v>
      </c>
      <c r="H50" s="191">
        <f t="shared" si="1"/>
        <v>4.5774565178571425E-2</v>
      </c>
      <c r="I50" s="190"/>
    </row>
    <row r="51" spans="2:9" ht="18.75" thickBot="1" x14ac:dyDescent="0.3">
      <c r="B51" s="187" t="s">
        <v>2726</v>
      </c>
      <c r="C51" s="188" t="s">
        <v>2727</v>
      </c>
      <c r="D51" s="189">
        <v>1510</v>
      </c>
      <c r="E51" s="189">
        <v>329</v>
      </c>
      <c r="F51" s="189">
        <v>307.34633000000002</v>
      </c>
      <c r="G51" s="190">
        <f t="shared" si="0"/>
        <v>0.93418337386018246</v>
      </c>
      <c r="H51" s="191">
        <f t="shared" si="1"/>
        <v>0.20354061589403974</v>
      </c>
      <c r="I51" s="190"/>
    </row>
    <row r="52" spans="2:9" ht="36.75" thickBot="1" x14ac:dyDescent="0.3">
      <c r="B52" s="187" t="s">
        <v>2728</v>
      </c>
      <c r="C52" s="188" t="s">
        <v>2729</v>
      </c>
      <c r="D52" s="189">
        <v>59115</v>
      </c>
      <c r="E52" s="189">
        <v>9954</v>
      </c>
      <c r="F52" s="189">
        <v>9987.1100299999998</v>
      </c>
      <c r="G52" s="190">
        <f t="shared" si="0"/>
        <v>1.0033263039983926</v>
      </c>
      <c r="H52" s="191">
        <f t="shared" si="1"/>
        <v>0.16894375420789987</v>
      </c>
      <c r="I52" s="190"/>
    </row>
    <row r="53" spans="2:9" ht="36.75" thickBot="1" x14ac:dyDescent="0.3">
      <c r="B53" s="187" t="s">
        <v>2730</v>
      </c>
      <c r="C53" s="188" t="s">
        <v>2731</v>
      </c>
      <c r="D53" s="189">
        <v>78045</v>
      </c>
      <c r="E53" s="189">
        <v>15240</v>
      </c>
      <c r="F53" s="189">
        <v>16136.412109999999</v>
      </c>
      <c r="G53" s="190">
        <f t="shared" si="0"/>
        <v>1.0588196922572177</v>
      </c>
      <c r="H53" s="191">
        <f t="shared" si="1"/>
        <v>0.20675779499006983</v>
      </c>
      <c r="I53" s="190"/>
    </row>
    <row r="54" spans="2:9" ht="18.75" thickBot="1" x14ac:dyDescent="0.3">
      <c r="B54" s="182" t="s">
        <v>2732</v>
      </c>
      <c r="C54" s="186" t="s">
        <v>2733</v>
      </c>
      <c r="D54" s="183">
        <v>453400</v>
      </c>
      <c r="E54" s="183">
        <v>50289</v>
      </c>
      <c r="F54" s="183">
        <v>49422.336159999999</v>
      </c>
      <c r="G54" s="184">
        <f t="shared" si="0"/>
        <v>0.98276633379068978</v>
      </c>
      <c r="H54" s="185">
        <f t="shared" si="1"/>
        <v>0.10900382920158799</v>
      </c>
      <c r="I54" s="184">
        <f>F54/$F$3</f>
        <v>9.1979857221998508E-3</v>
      </c>
    </row>
    <row r="55" spans="2:9" ht="18.75" thickBot="1" x14ac:dyDescent="0.3">
      <c r="B55" s="187" t="s">
        <v>2734</v>
      </c>
      <c r="C55" s="188" t="s">
        <v>2735</v>
      </c>
      <c r="D55" s="189">
        <v>2000</v>
      </c>
      <c r="E55" s="189">
        <v>1000</v>
      </c>
      <c r="F55" s="189">
        <v>0</v>
      </c>
      <c r="G55" s="190">
        <f t="shared" si="0"/>
        <v>0</v>
      </c>
      <c r="H55" s="191">
        <f t="shared" si="1"/>
        <v>0</v>
      </c>
      <c r="I55" s="190"/>
    </row>
    <row r="56" spans="2:9" ht="18.75" thickBot="1" x14ac:dyDescent="0.3">
      <c r="B56" s="187" t="s">
        <v>2736</v>
      </c>
      <c r="C56" s="188" t="s">
        <v>2737</v>
      </c>
      <c r="D56" s="189">
        <v>451400</v>
      </c>
      <c r="E56" s="189">
        <v>49289</v>
      </c>
      <c r="F56" s="189">
        <v>49422.336159999999</v>
      </c>
      <c r="G56" s="190">
        <f t="shared" si="0"/>
        <v>1.002705191016251</v>
      </c>
      <c r="H56" s="191">
        <f t="shared" si="1"/>
        <v>0.10948678812583075</v>
      </c>
      <c r="I56" s="190"/>
    </row>
    <row r="57" spans="2:9" ht="18.75" thickBot="1" x14ac:dyDescent="0.3">
      <c r="B57" s="182" t="s">
        <v>2738</v>
      </c>
      <c r="C57" s="186" t="s">
        <v>2739</v>
      </c>
      <c r="D57" s="183">
        <v>1769449.96</v>
      </c>
      <c r="E57" s="183">
        <v>443612.19799999997</v>
      </c>
      <c r="F57" s="183">
        <v>437915.14236</v>
      </c>
      <c r="G57" s="184">
        <f t="shared" si="0"/>
        <v>0.98715757667240711</v>
      </c>
      <c r="H57" s="185">
        <f t="shared" si="1"/>
        <v>0.24748659315576238</v>
      </c>
      <c r="I57" s="184">
        <f>F57/$F$3</f>
        <v>8.1500340532716639E-2</v>
      </c>
    </row>
    <row r="58" spans="2:9" ht="36.75" thickBot="1" x14ac:dyDescent="0.3">
      <c r="B58" s="187" t="s">
        <v>2740</v>
      </c>
      <c r="C58" s="188" t="s">
        <v>2741</v>
      </c>
      <c r="D58" s="189">
        <v>3950</v>
      </c>
      <c r="E58" s="189">
        <v>473.65</v>
      </c>
      <c r="F58" s="189">
        <v>472.87567999999999</v>
      </c>
      <c r="G58" s="190">
        <f t="shared" si="0"/>
        <v>0.99836520637601611</v>
      </c>
      <c r="H58" s="191">
        <f t="shared" si="1"/>
        <v>0.11971536202531645</v>
      </c>
      <c r="I58" s="190"/>
    </row>
    <row r="59" spans="2:9" ht="18.75" thickBot="1" x14ac:dyDescent="0.3">
      <c r="B59" s="192" t="s">
        <v>2742</v>
      </c>
      <c r="C59" s="193" t="s">
        <v>2743</v>
      </c>
      <c r="D59" s="194">
        <v>3950</v>
      </c>
      <c r="E59" s="194">
        <v>473.65</v>
      </c>
      <c r="F59" s="194">
        <v>472.87567999999999</v>
      </c>
      <c r="G59" s="195">
        <f t="shared" si="0"/>
        <v>0.99836520637601611</v>
      </c>
      <c r="H59" s="196">
        <f t="shared" si="1"/>
        <v>0.11971536202531645</v>
      </c>
      <c r="I59" s="195"/>
    </row>
    <row r="60" spans="2:9" ht="18.75" thickBot="1" x14ac:dyDescent="0.3">
      <c r="B60" s="187" t="s">
        <v>2744</v>
      </c>
      <c r="C60" s="188" t="s">
        <v>2745</v>
      </c>
      <c r="D60" s="189">
        <v>1130819.96</v>
      </c>
      <c r="E60" s="189">
        <v>325509.32799999998</v>
      </c>
      <c r="F60" s="189">
        <v>324627.62566000002</v>
      </c>
      <c r="G60" s="190">
        <f t="shared" si="0"/>
        <v>0.99729131467470589</v>
      </c>
      <c r="H60" s="191">
        <f t="shared" si="1"/>
        <v>0.28707277651873075</v>
      </c>
      <c r="I60" s="190"/>
    </row>
    <row r="61" spans="2:9" ht="36.75" thickBot="1" x14ac:dyDescent="0.3">
      <c r="B61" s="192" t="s">
        <v>2746</v>
      </c>
      <c r="C61" s="193" t="s">
        <v>2747</v>
      </c>
      <c r="D61" s="194">
        <v>1090000</v>
      </c>
      <c r="E61" s="194">
        <v>319834.86800000002</v>
      </c>
      <c r="F61" s="194">
        <v>319345.96873999998</v>
      </c>
      <c r="G61" s="195">
        <f t="shared" si="0"/>
        <v>0.9984714009980924</v>
      </c>
      <c r="H61" s="196">
        <f t="shared" si="1"/>
        <v>0.29297795297247703</v>
      </c>
      <c r="I61" s="195"/>
    </row>
    <row r="62" spans="2:9" ht="36.75" thickBot="1" x14ac:dyDescent="0.3">
      <c r="B62" s="192" t="s">
        <v>2748</v>
      </c>
      <c r="C62" s="193" t="s">
        <v>2749</v>
      </c>
      <c r="D62" s="194">
        <v>40819.96</v>
      </c>
      <c r="E62" s="194">
        <v>5674.46</v>
      </c>
      <c r="F62" s="194">
        <v>5281.6569200000004</v>
      </c>
      <c r="G62" s="195">
        <f t="shared" si="0"/>
        <v>0.9307770113808187</v>
      </c>
      <c r="H62" s="196">
        <f t="shared" si="1"/>
        <v>0.12938907632442562</v>
      </c>
      <c r="I62" s="195"/>
    </row>
    <row r="63" spans="2:9" ht="18.75" thickBot="1" x14ac:dyDescent="0.3">
      <c r="B63" s="187" t="s">
        <v>2750</v>
      </c>
      <c r="C63" s="188" t="s">
        <v>2751</v>
      </c>
      <c r="D63" s="189">
        <v>369700</v>
      </c>
      <c r="E63" s="189">
        <v>72661.67</v>
      </c>
      <c r="F63" s="189">
        <v>75863.295450000005</v>
      </c>
      <c r="G63" s="190">
        <f t="shared" si="0"/>
        <v>1.0440620956000599</v>
      </c>
      <c r="H63" s="191">
        <f t="shared" si="1"/>
        <v>0.20520231390316473</v>
      </c>
      <c r="I63" s="190"/>
    </row>
    <row r="64" spans="2:9" ht="36.75" thickBot="1" x14ac:dyDescent="0.3">
      <c r="B64" s="192" t="s">
        <v>2752</v>
      </c>
      <c r="C64" s="193" t="s">
        <v>2753</v>
      </c>
      <c r="D64" s="194">
        <v>360700</v>
      </c>
      <c r="E64" s="194">
        <v>70606.97</v>
      </c>
      <c r="F64" s="194">
        <v>73808.676890000002</v>
      </c>
      <c r="G64" s="195">
        <f t="shared" si="0"/>
        <v>1.0453454792069394</v>
      </c>
      <c r="H64" s="196">
        <f t="shared" si="1"/>
        <v>0.20462621815913501</v>
      </c>
      <c r="I64" s="195"/>
    </row>
    <row r="65" spans="2:9" ht="36.75" thickBot="1" x14ac:dyDescent="0.3">
      <c r="B65" s="192" t="s">
        <v>2754</v>
      </c>
      <c r="C65" s="193" t="s">
        <v>2755</v>
      </c>
      <c r="D65" s="194">
        <v>9000</v>
      </c>
      <c r="E65" s="194">
        <v>2054.6999999999998</v>
      </c>
      <c r="F65" s="194">
        <v>2054.6185599999999</v>
      </c>
      <c r="G65" s="195">
        <f t="shared" si="0"/>
        <v>0.99996036404341271</v>
      </c>
      <c r="H65" s="196">
        <f t="shared" si="1"/>
        <v>0.22829095111111111</v>
      </c>
      <c r="I65" s="195"/>
    </row>
    <row r="66" spans="2:9" ht="18.75" thickBot="1" x14ac:dyDescent="0.3">
      <c r="B66" s="187" t="s">
        <v>2756</v>
      </c>
      <c r="C66" s="188" t="s">
        <v>2757</v>
      </c>
      <c r="D66" s="189">
        <v>123135</v>
      </c>
      <c r="E66" s="189">
        <v>14728.67</v>
      </c>
      <c r="F66" s="189">
        <v>14549.9143</v>
      </c>
      <c r="G66" s="190">
        <f t="shared" si="0"/>
        <v>0.98786341876082495</v>
      </c>
      <c r="H66" s="191">
        <f t="shared" si="1"/>
        <v>0.11816229585414383</v>
      </c>
      <c r="I66" s="190"/>
    </row>
    <row r="67" spans="2:9" ht="36.75" thickBot="1" x14ac:dyDescent="0.3">
      <c r="B67" s="187" t="s">
        <v>2758</v>
      </c>
      <c r="C67" s="188" t="s">
        <v>2759</v>
      </c>
      <c r="D67" s="189">
        <v>141845</v>
      </c>
      <c r="E67" s="189">
        <v>30238.880000000001</v>
      </c>
      <c r="F67" s="189">
        <v>22401.431270000001</v>
      </c>
      <c r="G67" s="190">
        <f t="shared" si="0"/>
        <v>0.74081550870931723</v>
      </c>
      <c r="H67" s="191">
        <f t="shared" si="1"/>
        <v>0.15792894546864536</v>
      </c>
      <c r="I67" s="190"/>
    </row>
    <row r="68" spans="2:9" ht="18.75" thickBot="1" x14ac:dyDescent="0.3">
      <c r="B68" s="182" t="s">
        <v>2760</v>
      </c>
      <c r="C68" s="186" t="s">
        <v>2761</v>
      </c>
      <c r="D68" s="183">
        <v>522814.47</v>
      </c>
      <c r="E68" s="183">
        <v>140214.33799999999</v>
      </c>
      <c r="F68" s="183">
        <v>127921.5768</v>
      </c>
      <c r="G68" s="184">
        <f t="shared" si="0"/>
        <v>0.91232878623297431</v>
      </c>
      <c r="H68" s="185">
        <f t="shared" si="1"/>
        <v>0.24467872283642034</v>
      </c>
      <c r="I68" s="184">
        <f>F68/$F$3</f>
        <v>2.3807471042212498E-2</v>
      </c>
    </row>
    <row r="69" spans="2:9" ht="36.75" thickBot="1" x14ac:dyDescent="0.3">
      <c r="B69" s="187" t="s">
        <v>2762</v>
      </c>
      <c r="C69" s="188" t="s">
        <v>2763</v>
      </c>
      <c r="D69" s="189">
        <v>206192</v>
      </c>
      <c r="E69" s="189">
        <v>61649.144999999997</v>
      </c>
      <c r="F69" s="189">
        <v>56814.182520000002</v>
      </c>
      <c r="G69" s="190">
        <f t="shared" ref="G69:G93" si="2">F69/E69</f>
        <v>0.92157291913780803</v>
      </c>
      <c r="H69" s="191">
        <f t="shared" ref="H69:H93" si="3">F69/D69</f>
        <v>0.27554018836812294</v>
      </c>
      <c r="I69" s="190"/>
    </row>
    <row r="70" spans="2:9" ht="18.75" thickBot="1" x14ac:dyDescent="0.3">
      <c r="B70" s="187" t="s">
        <v>2764</v>
      </c>
      <c r="C70" s="188" t="s">
        <v>2765</v>
      </c>
      <c r="D70" s="189">
        <v>150211.47</v>
      </c>
      <c r="E70" s="189">
        <v>34548.06</v>
      </c>
      <c r="F70" s="189">
        <v>30254.45854</v>
      </c>
      <c r="G70" s="190">
        <f t="shared" si="2"/>
        <v>0.87572090994400265</v>
      </c>
      <c r="H70" s="191">
        <f t="shared" si="3"/>
        <v>0.20141243901015016</v>
      </c>
      <c r="I70" s="190"/>
    </row>
    <row r="71" spans="2:9" ht="36.75" thickBot="1" x14ac:dyDescent="0.3">
      <c r="B71" s="187" t="s">
        <v>2766</v>
      </c>
      <c r="C71" s="188" t="s">
        <v>2767</v>
      </c>
      <c r="D71" s="189">
        <v>102190</v>
      </c>
      <c r="E71" s="189">
        <v>25782.424999999999</v>
      </c>
      <c r="F71" s="189">
        <v>25174.85801</v>
      </c>
      <c r="G71" s="190">
        <f t="shared" si="2"/>
        <v>0.97643483923641783</v>
      </c>
      <c r="H71" s="191">
        <f t="shared" si="3"/>
        <v>0.24635343976905763</v>
      </c>
      <c r="I71" s="190"/>
    </row>
    <row r="72" spans="2:9" ht="36.75" thickBot="1" x14ac:dyDescent="0.3">
      <c r="B72" s="187" t="s">
        <v>2768</v>
      </c>
      <c r="C72" s="188" t="s">
        <v>2769</v>
      </c>
      <c r="D72" s="189">
        <v>1032</v>
      </c>
      <c r="E72" s="189">
        <v>264</v>
      </c>
      <c r="F72" s="189">
        <v>191.91989000000001</v>
      </c>
      <c r="G72" s="190">
        <f t="shared" si="2"/>
        <v>0.72696928030303032</v>
      </c>
      <c r="H72" s="191">
        <f t="shared" si="3"/>
        <v>0.18596888565891473</v>
      </c>
      <c r="I72" s="190"/>
    </row>
    <row r="73" spans="2:9" ht="54.75" thickBot="1" x14ac:dyDescent="0.3">
      <c r="B73" s="187" t="s">
        <v>2770</v>
      </c>
      <c r="C73" s="188" t="s">
        <v>2771</v>
      </c>
      <c r="D73" s="189">
        <v>63189</v>
      </c>
      <c r="E73" s="189">
        <v>17970.707999999999</v>
      </c>
      <c r="F73" s="189">
        <v>15486.15784</v>
      </c>
      <c r="G73" s="190">
        <f t="shared" si="2"/>
        <v>0.86174444768675784</v>
      </c>
      <c r="H73" s="191">
        <f t="shared" si="3"/>
        <v>0.24507679880991945</v>
      </c>
      <c r="I73" s="190"/>
    </row>
    <row r="74" spans="2:9" ht="18.75" thickBot="1" x14ac:dyDescent="0.3">
      <c r="B74" s="182" t="s">
        <v>2772</v>
      </c>
      <c r="C74" s="186" t="s">
        <v>2773</v>
      </c>
      <c r="D74" s="183">
        <v>2928087.747</v>
      </c>
      <c r="E74" s="183">
        <v>678809.68700000003</v>
      </c>
      <c r="F74" s="183">
        <v>680185.07486000005</v>
      </c>
      <c r="G74" s="184">
        <f t="shared" si="2"/>
        <v>1.0020261759464255</v>
      </c>
      <c r="H74" s="185">
        <f t="shared" si="3"/>
        <v>0.23229668426326708</v>
      </c>
      <c r="I74" s="184">
        <f>F74/$F$3</f>
        <v>0.12658917188296095</v>
      </c>
    </row>
    <row r="75" spans="2:9" ht="18.75" thickBot="1" x14ac:dyDescent="0.3">
      <c r="B75" s="187" t="s">
        <v>2774</v>
      </c>
      <c r="C75" s="188" t="s">
        <v>2775</v>
      </c>
      <c r="D75" s="189">
        <v>225585</v>
      </c>
      <c r="E75" s="189">
        <v>32372.400000000001</v>
      </c>
      <c r="F75" s="189">
        <v>32370.479030000002</v>
      </c>
      <c r="G75" s="190">
        <f t="shared" si="2"/>
        <v>0.99994066025379647</v>
      </c>
      <c r="H75" s="191">
        <f t="shared" si="3"/>
        <v>0.1434957068510761</v>
      </c>
      <c r="I75" s="190"/>
    </row>
    <row r="76" spans="2:9" ht="18.75" thickBot="1" x14ac:dyDescent="0.3">
      <c r="B76" s="187" t="s">
        <v>2776</v>
      </c>
      <c r="C76" s="188" t="s">
        <v>2777</v>
      </c>
      <c r="D76" s="189">
        <v>1584556.0759999999</v>
      </c>
      <c r="E76" s="189">
        <v>397777.891</v>
      </c>
      <c r="F76" s="189">
        <v>397671.09262000001</v>
      </c>
      <c r="G76" s="190">
        <f t="shared" si="2"/>
        <v>0.99973151252893544</v>
      </c>
      <c r="H76" s="191">
        <f t="shared" si="3"/>
        <v>0.25096687876384127</v>
      </c>
      <c r="I76" s="190"/>
    </row>
    <row r="77" spans="2:9" ht="18.75" thickBot="1" x14ac:dyDescent="0.3">
      <c r="B77" s="192" t="s">
        <v>2778</v>
      </c>
      <c r="C77" s="193" t="s">
        <v>2779</v>
      </c>
      <c r="D77" s="194">
        <v>1584556.0759999999</v>
      </c>
      <c r="E77" s="194">
        <v>397777.891</v>
      </c>
      <c r="F77" s="194">
        <v>397671.09262000001</v>
      </c>
      <c r="G77" s="195">
        <f t="shared" si="2"/>
        <v>0.99973151252893544</v>
      </c>
      <c r="H77" s="196">
        <f t="shared" si="3"/>
        <v>0.25096687876384127</v>
      </c>
      <c r="I77" s="195"/>
    </row>
    <row r="78" spans="2:9" ht="18.75" thickBot="1" x14ac:dyDescent="0.3">
      <c r="B78" s="187" t="s">
        <v>2780</v>
      </c>
      <c r="C78" s="188" t="s">
        <v>2781</v>
      </c>
      <c r="D78" s="189">
        <v>118126</v>
      </c>
      <c r="E78" s="189">
        <v>35240.086000000003</v>
      </c>
      <c r="F78" s="189">
        <v>35411.675310000006</v>
      </c>
      <c r="G78" s="190">
        <f t="shared" si="2"/>
        <v>1.0048691512841372</v>
      </c>
      <c r="H78" s="191">
        <f t="shared" si="3"/>
        <v>0.29977884047542458</v>
      </c>
      <c r="I78" s="190"/>
    </row>
    <row r="79" spans="2:9" ht="18.75" thickBot="1" x14ac:dyDescent="0.3">
      <c r="B79" s="187" t="s">
        <v>2782</v>
      </c>
      <c r="C79" s="188" t="s">
        <v>1772</v>
      </c>
      <c r="D79" s="189">
        <v>168565.747</v>
      </c>
      <c r="E79" s="189">
        <v>40513.97</v>
      </c>
      <c r="F79" s="189">
        <v>41315.427939999994</v>
      </c>
      <c r="G79" s="190">
        <f t="shared" si="2"/>
        <v>1.0197822612792573</v>
      </c>
      <c r="H79" s="191">
        <f t="shared" si="3"/>
        <v>0.24509978257919737</v>
      </c>
      <c r="I79" s="190"/>
    </row>
    <row r="80" spans="2:9" ht="18.75" thickBot="1" x14ac:dyDescent="0.3">
      <c r="B80" s="192" t="s">
        <v>2783</v>
      </c>
      <c r="C80" s="193" t="s">
        <v>2784</v>
      </c>
      <c r="D80" s="194">
        <v>168565.747</v>
      </c>
      <c r="E80" s="194">
        <v>40513.97</v>
      </c>
      <c r="F80" s="194">
        <v>41315.427939999994</v>
      </c>
      <c r="G80" s="195">
        <f t="shared" si="2"/>
        <v>1.0197822612792573</v>
      </c>
      <c r="H80" s="196">
        <f t="shared" si="3"/>
        <v>0.24509978257919737</v>
      </c>
      <c r="I80" s="195"/>
    </row>
    <row r="81" spans="2:9" ht="18.75" thickBot="1" x14ac:dyDescent="0.3">
      <c r="B81" s="187" t="s">
        <v>2785</v>
      </c>
      <c r="C81" s="188" t="s">
        <v>2786</v>
      </c>
      <c r="D81" s="189">
        <v>300</v>
      </c>
      <c r="E81" s="189">
        <v>0</v>
      </c>
      <c r="F81" s="189">
        <v>431.32083</v>
      </c>
      <c r="G81" s="190" t="e">
        <f t="shared" si="2"/>
        <v>#DIV/0!</v>
      </c>
      <c r="H81" s="191">
        <f t="shared" si="3"/>
        <v>1.4377361</v>
      </c>
      <c r="I81" s="190"/>
    </row>
    <row r="82" spans="2:9" ht="18.75" thickBot="1" x14ac:dyDescent="0.3">
      <c r="B82" s="187" t="s">
        <v>2787</v>
      </c>
      <c r="C82" s="188" t="s">
        <v>2788</v>
      </c>
      <c r="D82" s="189">
        <v>566924.924</v>
      </c>
      <c r="E82" s="189">
        <v>126485.435</v>
      </c>
      <c r="F82" s="189">
        <v>124637.22295</v>
      </c>
      <c r="G82" s="190">
        <f t="shared" si="2"/>
        <v>0.98538794565556109</v>
      </c>
      <c r="H82" s="191">
        <f t="shared" si="3"/>
        <v>0.21984784523250206</v>
      </c>
      <c r="I82" s="190"/>
    </row>
    <row r="83" spans="2:9" ht="18.75" thickBot="1" x14ac:dyDescent="0.3">
      <c r="B83" s="187" t="s">
        <v>2789</v>
      </c>
      <c r="C83" s="188" t="s">
        <v>2790</v>
      </c>
      <c r="D83" s="189">
        <v>74900</v>
      </c>
      <c r="E83" s="189">
        <v>20294.424999999999</v>
      </c>
      <c r="F83" s="189">
        <v>20308.140510000001</v>
      </c>
      <c r="G83" s="190">
        <f t="shared" si="2"/>
        <v>1.0006758264892945</v>
      </c>
      <c r="H83" s="191">
        <f t="shared" si="3"/>
        <v>0.27113672242990655</v>
      </c>
      <c r="I83" s="190"/>
    </row>
    <row r="84" spans="2:9" ht="36.75" thickBot="1" x14ac:dyDescent="0.3">
      <c r="B84" s="187" t="s">
        <v>2791</v>
      </c>
      <c r="C84" s="188" t="s">
        <v>2792</v>
      </c>
      <c r="D84" s="189">
        <v>189130</v>
      </c>
      <c r="E84" s="189">
        <v>26125.48</v>
      </c>
      <c r="F84" s="189">
        <v>28039.715670000001</v>
      </c>
      <c r="G84" s="190">
        <f t="shared" si="2"/>
        <v>1.0732708325358999</v>
      </c>
      <c r="H84" s="191">
        <f t="shared" si="3"/>
        <v>0.14825630872944537</v>
      </c>
      <c r="I84" s="190"/>
    </row>
    <row r="85" spans="2:9" ht="18.75" thickBot="1" x14ac:dyDescent="0.3">
      <c r="B85" s="182" t="s">
        <v>2793</v>
      </c>
      <c r="C85" s="186" t="s">
        <v>2794</v>
      </c>
      <c r="D85" s="183">
        <v>6443488</v>
      </c>
      <c r="E85" s="183">
        <v>1538345.98</v>
      </c>
      <c r="F85" s="183">
        <v>1535658.0540400001</v>
      </c>
      <c r="G85" s="184">
        <f t="shared" si="2"/>
        <v>0.9982527168823232</v>
      </c>
      <c r="H85" s="185">
        <f t="shared" si="3"/>
        <v>0.23832713804076303</v>
      </c>
      <c r="I85" s="184">
        <f>F85/$F$3</f>
        <v>0.28580115698118647</v>
      </c>
    </row>
    <row r="86" spans="2:9" ht="54.75" thickBot="1" x14ac:dyDescent="0.3">
      <c r="B86" s="187" t="s">
        <v>2795</v>
      </c>
      <c r="C86" s="188" t="s">
        <v>2796</v>
      </c>
      <c r="D86" s="189">
        <v>23700</v>
      </c>
      <c r="E86" s="189">
        <v>6465.4</v>
      </c>
      <c r="F86" s="189">
        <v>5985.5645199999999</v>
      </c>
      <c r="G86" s="190">
        <f t="shared" si="2"/>
        <v>0.92578409997834632</v>
      </c>
      <c r="H86" s="191">
        <f t="shared" si="3"/>
        <v>0.25255546497890297</v>
      </c>
      <c r="I86" s="190"/>
    </row>
    <row r="87" spans="2:9" ht="18.75" thickBot="1" x14ac:dyDescent="0.3">
      <c r="B87" s="192" t="s">
        <v>2797</v>
      </c>
      <c r="C87" s="193" t="s">
        <v>2798</v>
      </c>
      <c r="D87" s="194">
        <v>2000</v>
      </c>
      <c r="E87" s="194">
        <v>751.9</v>
      </c>
      <c r="F87" s="194">
        <v>751.87665000000004</v>
      </c>
      <c r="G87" s="195">
        <f t="shared" si="2"/>
        <v>0.99996894533847591</v>
      </c>
      <c r="H87" s="196">
        <f t="shared" si="3"/>
        <v>0.37593832500000002</v>
      </c>
      <c r="I87" s="195"/>
    </row>
    <row r="88" spans="2:9" ht="36.75" thickBot="1" x14ac:dyDescent="0.3">
      <c r="B88" s="192" t="s">
        <v>2799</v>
      </c>
      <c r="C88" s="193" t="s">
        <v>2800</v>
      </c>
      <c r="D88" s="194">
        <v>21700</v>
      </c>
      <c r="E88" s="194">
        <v>5713.5</v>
      </c>
      <c r="F88" s="194">
        <v>5233.6878699999997</v>
      </c>
      <c r="G88" s="195">
        <f t="shared" si="2"/>
        <v>0.91602133018290011</v>
      </c>
      <c r="H88" s="196">
        <f t="shared" si="3"/>
        <v>0.2411837728110599</v>
      </c>
      <c r="I88" s="195"/>
    </row>
    <row r="89" spans="2:9" ht="18.75" thickBot="1" x14ac:dyDescent="0.3">
      <c r="B89" s="187" t="s">
        <v>2801</v>
      </c>
      <c r="C89" s="188" t="s">
        <v>2802</v>
      </c>
      <c r="D89" s="189">
        <v>4002261</v>
      </c>
      <c r="E89" s="189">
        <v>990179.73</v>
      </c>
      <c r="F89" s="189">
        <v>989987.82986000006</v>
      </c>
      <c r="G89" s="190">
        <f t="shared" si="2"/>
        <v>0.99980619665886317</v>
      </c>
      <c r="H89" s="191">
        <f t="shared" si="3"/>
        <v>0.24735713884226943</v>
      </c>
      <c r="I89" s="190"/>
    </row>
    <row r="90" spans="2:9" ht="18.75" thickBot="1" x14ac:dyDescent="0.3">
      <c r="B90" s="187" t="s">
        <v>2803</v>
      </c>
      <c r="C90" s="188" t="s">
        <v>2804</v>
      </c>
      <c r="D90" s="189">
        <v>1523180</v>
      </c>
      <c r="E90" s="189">
        <v>379030.14</v>
      </c>
      <c r="F90" s="189">
        <v>378339.50772000005</v>
      </c>
      <c r="G90" s="190">
        <f t="shared" si="2"/>
        <v>0.99817789614303509</v>
      </c>
      <c r="H90" s="191">
        <f t="shared" si="3"/>
        <v>0.24838791719954309</v>
      </c>
      <c r="I90" s="190"/>
    </row>
    <row r="91" spans="2:9" ht="18.75" thickBot="1" x14ac:dyDescent="0.3">
      <c r="B91" s="187" t="s">
        <v>2805</v>
      </c>
      <c r="C91" s="188" t="s">
        <v>2806</v>
      </c>
      <c r="D91" s="189">
        <v>57100</v>
      </c>
      <c r="E91" s="189">
        <v>8282.84</v>
      </c>
      <c r="F91" s="189">
        <v>7940.9369800000004</v>
      </c>
      <c r="G91" s="190">
        <f t="shared" si="2"/>
        <v>0.9587215230524796</v>
      </c>
      <c r="H91" s="191">
        <f t="shared" si="3"/>
        <v>0.13907070017513135</v>
      </c>
      <c r="I91" s="190"/>
    </row>
    <row r="92" spans="2:9" ht="36.75" thickBot="1" x14ac:dyDescent="0.3">
      <c r="B92" s="187" t="s">
        <v>2807</v>
      </c>
      <c r="C92" s="188" t="s">
        <v>2808</v>
      </c>
      <c r="D92" s="189">
        <v>271130</v>
      </c>
      <c r="E92" s="189">
        <v>62383.59</v>
      </c>
      <c r="F92" s="189">
        <v>62024.781270000007</v>
      </c>
      <c r="G92" s="190">
        <f t="shared" si="2"/>
        <v>0.99424834752216107</v>
      </c>
      <c r="H92" s="191">
        <f t="shared" si="3"/>
        <v>0.22876399243905141</v>
      </c>
      <c r="I92" s="190"/>
    </row>
    <row r="93" spans="2:9" ht="36.75" thickBot="1" x14ac:dyDescent="0.3">
      <c r="B93" s="187" t="s">
        <v>2809</v>
      </c>
      <c r="C93" s="188" t="s">
        <v>2810</v>
      </c>
      <c r="D93" s="189">
        <v>566117</v>
      </c>
      <c r="E93" s="189">
        <v>92004.28</v>
      </c>
      <c r="F93" s="189">
        <v>91379.433689999991</v>
      </c>
      <c r="G93" s="190">
        <f t="shared" si="2"/>
        <v>0.99320850823461682</v>
      </c>
      <c r="H93" s="191">
        <f t="shared" si="3"/>
        <v>0.16141439612306288</v>
      </c>
      <c r="I93" s="190"/>
    </row>
  </sheetData>
  <autoFilter ref="A2:F93"/>
  <pageMargins left="0.5" right="0.2" top="0.2" bottom="0.40826771653543298" header="0.2" footer="0.2"/>
  <pageSetup scale="64" orientation="landscape" horizontalDpi="300" verticalDpi="300" r:id="rId1"/>
  <headerFooter alignWithMargins="0">
    <oddFooter>&amp;R&amp;"Sylfaen,Regular"&amp;9გვერდი  &amp;P - &amp;N  დან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G41"/>
  <sheetViews>
    <sheetView showGridLines="0" view="pageBreakPreview" zoomScaleNormal="100" zoomScaleSheetLayoutView="100" workbookViewId="0">
      <selection activeCell="D45" sqref="D45"/>
    </sheetView>
  </sheetViews>
  <sheetFormatPr defaultRowHeight="12.75" x14ac:dyDescent="0.2"/>
  <cols>
    <col min="1" max="1" width="6.7109375" style="82" customWidth="1"/>
    <col min="2" max="2" width="45.140625" style="82" customWidth="1"/>
    <col min="3" max="3" width="17.28515625" style="82" customWidth="1"/>
    <col min="4" max="4" width="17.42578125" style="82" customWidth="1"/>
    <col min="5" max="5" width="9.140625" style="82"/>
    <col min="6" max="6" width="12.42578125" style="82" bestFit="1" customWidth="1"/>
    <col min="7" max="256" width="9.140625" style="82"/>
    <col min="257" max="257" width="6.7109375" style="82" customWidth="1"/>
    <col min="258" max="258" width="45.140625" style="82" customWidth="1"/>
    <col min="259" max="259" width="17.28515625" style="82" customWidth="1"/>
    <col min="260" max="260" width="17.42578125" style="82" customWidth="1"/>
    <col min="261" max="512" width="9.140625" style="82"/>
    <col min="513" max="513" width="6.7109375" style="82" customWidth="1"/>
    <col min="514" max="514" width="45.140625" style="82" customWidth="1"/>
    <col min="515" max="515" width="17.28515625" style="82" customWidth="1"/>
    <col min="516" max="516" width="17.42578125" style="82" customWidth="1"/>
    <col min="517" max="768" width="9.140625" style="82"/>
    <col min="769" max="769" width="6.7109375" style="82" customWidth="1"/>
    <col min="770" max="770" width="45.140625" style="82" customWidth="1"/>
    <col min="771" max="771" width="17.28515625" style="82" customWidth="1"/>
    <col min="772" max="772" width="17.42578125" style="82" customWidth="1"/>
    <col min="773" max="1024" width="9.140625" style="82"/>
    <col min="1025" max="1025" width="6.7109375" style="82" customWidth="1"/>
    <col min="1026" max="1026" width="45.140625" style="82" customWidth="1"/>
    <col min="1027" max="1027" width="17.28515625" style="82" customWidth="1"/>
    <col min="1028" max="1028" width="17.42578125" style="82" customWidth="1"/>
    <col min="1029" max="1280" width="9.140625" style="82"/>
    <col min="1281" max="1281" width="6.7109375" style="82" customWidth="1"/>
    <col min="1282" max="1282" width="45.140625" style="82" customWidth="1"/>
    <col min="1283" max="1283" width="17.28515625" style="82" customWidth="1"/>
    <col min="1284" max="1284" width="17.42578125" style="82" customWidth="1"/>
    <col min="1285" max="1536" width="9.140625" style="82"/>
    <col min="1537" max="1537" width="6.7109375" style="82" customWidth="1"/>
    <col min="1538" max="1538" width="45.140625" style="82" customWidth="1"/>
    <col min="1539" max="1539" width="17.28515625" style="82" customWidth="1"/>
    <col min="1540" max="1540" width="17.42578125" style="82" customWidth="1"/>
    <col min="1541" max="1792" width="9.140625" style="82"/>
    <col min="1793" max="1793" width="6.7109375" style="82" customWidth="1"/>
    <col min="1794" max="1794" width="45.140625" style="82" customWidth="1"/>
    <col min="1795" max="1795" width="17.28515625" style="82" customWidth="1"/>
    <col min="1796" max="1796" width="17.42578125" style="82" customWidth="1"/>
    <col min="1797" max="2048" width="9.140625" style="82"/>
    <col min="2049" max="2049" width="6.7109375" style="82" customWidth="1"/>
    <col min="2050" max="2050" width="45.140625" style="82" customWidth="1"/>
    <col min="2051" max="2051" width="17.28515625" style="82" customWidth="1"/>
    <col min="2052" max="2052" width="17.42578125" style="82" customWidth="1"/>
    <col min="2053" max="2304" width="9.140625" style="82"/>
    <col min="2305" max="2305" width="6.7109375" style="82" customWidth="1"/>
    <col min="2306" max="2306" width="45.140625" style="82" customWidth="1"/>
    <col min="2307" max="2307" width="17.28515625" style="82" customWidth="1"/>
    <col min="2308" max="2308" width="17.42578125" style="82" customWidth="1"/>
    <col min="2309" max="2560" width="9.140625" style="82"/>
    <col min="2561" max="2561" width="6.7109375" style="82" customWidth="1"/>
    <col min="2562" max="2562" width="45.140625" style="82" customWidth="1"/>
    <col min="2563" max="2563" width="17.28515625" style="82" customWidth="1"/>
    <col min="2564" max="2564" width="17.42578125" style="82" customWidth="1"/>
    <col min="2565" max="2816" width="9.140625" style="82"/>
    <col min="2817" max="2817" width="6.7109375" style="82" customWidth="1"/>
    <col min="2818" max="2818" width="45.140625" style="82" customWidth="1"/>
    <col min="2819" max="2819" width="17.28515625" style="82" customWidth="1"/>
    <col min="2820" max="2820" width="17.42578125" style="82" customWidth="1"/>
    <col min="2821" max="3072" width="9.140625" style="82"/>
    <col min="3073" max="3073" width="6.7109375" style="82" customWidth="1"/>
    <col min="3074" max="3074" width="45.140625" style="82" customWidth="1"/>
    <col min="3075" max="3075" width="17.28515625" style="82" customWidth="1"/>
    <col min="3076" max="3076" width="17.42578125" style="82" customWidth="1"/>
    <col min="3077" max="3328" width="9.140625" style="82"/>
    <col min="3329" max="3329" width="6.7109375" style="82" customWidth="1"/>
    <col min="3330" max="3330" width="45.140625" style="82" customWidth="1"/>
    <col min="3331" max="3331" width="17.28515625" style="82" customWidth="1"/>
    <col min="3332" max="3332" width="17.42578125" style="82" customWidth="1"/>
    <col min="3333" max="3584" width="9.140625" style="82"/>
    <col min="3585" max="3585" width="6.7109375" style="82" customWidth="1"/>
    <col min="3586" max="3586" width="45.140625" style="82" customWidth="1"/>
    <col min="3587" max="3587" width="17.28515625" style="82" customWidth="1"/>
    <col min="3588" max="3588" width="17.42578125" style="82" customWidth="1"/>
    <col min="3589" max="3840" width="9.140625" style="82"/>
    <col min="3841" max="3841" width="6.7109375" style="82" customWidth="1"/>
    <col min="3842" max="3842" width="45.140625" style="82" customWidth="1"/>
    <col min="3843" max="3843" width="17.28515625" style="82" customWidth="1"/>
    <col min="3844" max="3844" width="17.42578125" style="82" customWidth="1"/>
    <col min="3845" max="4096" width="9.140625" style="82"/>
    <col min="4097" max="4097" width="6.7109375" style="82" customWidth="1"/>
    <col min="4098" max="4098" width="45.140625" style="82" customWidth="1"/>
    <col min="4099" max="4099" width="17.28515625" style="82" customWidth="1"/>
    <col min="4100" max="4100" width="17.42578125" style="82" customWidth="1"/>
    <col min="4101" max="4352" width="9.140625" style="82"/>
    <col min="4353" max="4353" width="6.7109375" style="82" customWidth="1"/>
    <col min="4354" max="4354" width="45.140625" style="82" customWidth="1"/>
    <col min="4355" max="4355" width="17.28515625" style="82" customWidth="1"/>
    <col min="4356" max="4356" width="17.42578125" style="82" customWidth="1"/>
    <col min="4357" max="4608" width="9.140625" style="82"/>
    <col min="4609" max="4609" width="6.7109375" style="82" customWidth="1"/>
    <col min="4610" max="4610" width="45.140625" style="82" customWidth="1"/>
    <col min="4611" max="4611" width="17.28515625" style="82" customWidth="1"/>
    <col min="4612" max="4612" width="17.42578125" style="82" customWidth="1"/>
    <col min="4613" max="4864" width="9.140625" style="82"/>
    <col min="4865" max="4865" width="6.7109375" style="82" customWidth="1"/>
    <col min="4866" max="4866" width="45.140625" style="82" customWidth="1"/>
    <col min="4867" max="4867" width="17.28515625" style="82" customWidth="1"/>
    <col min="4868" max="4868" width="17.42578125" style="82" customWidth="1"/>
    <col min="4869" max="5120" width="9.140625" style="82"/>
    <col min="5121" max="5121" width="6.7109375" style="82" customWidth="1"/>
    <col min="5122" max="5122" width="45.140625" style="82" customWidth="1"/>
    <col min="5123" max="5123" width="17.28515625" style="82" customWidth="1"/>
    <col min="5124" max="5124" width="17.42578125" style="82" customWidth="1"/>
    <col min="5125" max="5376" width="9.140625" style="82"/>
    <col min="5377" max="5377" width="6.7109375" style="82" customWidth="1"/>
    <col min="5378" max="5378" width="45.140625" style="82" customWidth="1"/>
    <col min="5379" max="5379" width="17.28515625" style="82" customWidth="1"/>
    <col min="5380" max="5380" width="17.42578125" style="82" customWidth="1"/>
    <col min="5381" max="5632" width="9.140625" style="82"/>
    <col min="5633" max="5633" width="6.7109375" style="82" customWidth="1"/>
    <col min="5634" max="5634" width="45.140625" style="82" customWidth="1"/>
    <col min="5635" max="5635" width="17.28515625" style="82" customWidth="1"/>
    <col min="5636" max="5636" width="17.42578125" style="82" customWidth="1"/>
    <col min="5637" max="5888" width="9.140625" style="82"/>
    <col min="5889" max="5889" width="6.7109375" style="82" customWidth="1"/>
    <col min="5890" max="5890" width="45.140625" style="82" customWidth="1"/>
    <col min="5891" max="5891" width="17.28515625" style="82" customWidth="1"/>
    <col min="5892" max="5892" width="17.42578125" style="82" customWidth="1"/>
    <col min="5893" max="6144" width="9.140625" style="82"/>
    <col min="6145" max="6145" width="6.7109375" style="82" customWidth="1"/>
    <col min="6146" max="6146" width="45.140625" style="82" customWidth="1"/>
    <col min="6147" max="6147" width="17.28515625" style="82" customWidth="1"/>
    <col min="6148" max="6148" width="17.42578125" style="82" customWidth="1"/>
    <col min="6149" max="6400" width="9.140625" style="82"/>
    <col min="6401" max="6401" width="6.7109375" style="82" customWidth="1"/>
    <col min="6402" max="6402" width="45.140625" style="82" customWidth="1"/>
    <col min="6403" max="6403" width="17.28515625" style="82" customWidth="1"/>
    <col min="6404" max="6404" width="17.42578125" style="82" customWidth="1"/>
    <col min="6405" max="6656" width="9.140625" style="82"/>
    <col min="6657" max="6657" width="6.7109375" style="82" customWidth="1"/>
    <col min="6658" max="6658" width="45.140625" style="82" customWidth="1"/>
    <col min="6659" max="6659" width="17.28515625" style="82" customWidth="1"/>
    <col min="6660" max="6660" width="17.42578125" style="82" customWidth="1"/>
    <col min="6661" max="6912" width="9.140625" style="82"/>
    <col min="6913" max="6913" width="6.7109375" style="82" customWidth="1"/>
    <col min="6914" max="6914" width="45.140625" style="82" customWidth="1"/>
    <col min="6915" max="6915" width="17.28515625" style="82" customWidth="1"/>
    <col min="6916" max="6916" width="17.42578125" style="82" customWidth="1"/>
    <col min="6917" max="7168" width="9.140625" style="82"/>
    <col min="7169" max="7169" width="6.7109375" style="82" customWidth="1"/>
    <col min="7170" max="7170" width="45.140625" style="82" customWidth="1"/>
    <col min="7171" max="7171" width="17.28515625" style="82" customWidth="1"/>
    <col min="7172" max="7172" width="17.42578125" style="82" customWidth="1"/>
    <col min="7173" max="7424" width="9.140625" style="82"/>
    <col min="7425" max="7425" width="6.7109375" style="82" customWidth="1"/>
    <col min="7426" max="7426" width="45.140625" style="82" customWidth="1"/>
    <col min="7427" max="7427" width="17.28515625" style="82" customWidth="1"/>
    <col min="7428" max="7428" width="17.42578125" style="82" customWidth="1"/>
    <col min="7429" max="7680" width="9.140625" style="82"/>
    <col min="7681" max="7681" width="6.7109375" style="82" customWidth="1"/>
    <col min="7682" max="7682" width="45.140625" style="82" customWidth="1"/>
    <col min="7683" max="7683" width="17.28515625" style="82" customWidth="1"/>
    <col min="7684" max="7684" width="17.42578125" style="82" customWidth="1"/>
    <col min="7685" max="7936" width="9.140625" style="82"/>
    <col min="7937" max="7937" width="6.7109375" style="82" customWidth="1"/>
    <col min="7938" max="7938" width="45.140625" style="82" customWidth="1"/>
    <col min="7939" max="7939" width="17.28515625" style="82" customWidth="1"/>
    <col min="7940" max="7940" width="17.42578125" style="82" customWidth="1"/>
    <col min="7941" max="8192" width="9.140625" style="82"/>
    <col min="8193" max="8193" width="6.7109375" style="82" customWidth="1"/>
    <col min="8194" max="8194" width="45.140625" style="82" customWidth="1"/>
    <col min="8195" max="8195" width="17.28515625" style="82" customWidth="1"/>
    <col min="8196" max="8196" width="17.42578125" style="82" customWidth="1"/>
    <col min="8197" max="8448" width="9.140625" style="82"/>
    <col min="8449" max="8449" width="6.7109375" style="82" customWidth="1"/>
    <col min="8450" max="8450" width="45.140625" style="82" customWidth="1"/>
    <col min="8451" max="8451" width="17.28515625" style="82" customWidth="1"/>
    <col min="8452" max="8452" width="17.42578125" style="82" customWidth="1"/>
    <col min="8453" max="8704" width="9.140625" style="82"/>
    <col min="8705" max="8705" width="6.7109375" style="82" customWidth="1"/>
    <col min="8706" max="8706" width="45.140625" style="82" customWidth="1"/>
    <col min="8707" max="8707" width="17.28515625" style="82" customWidth="1"/>
    <col min="8708" max="8708" width="17.42578125" style="82" customWidth="1"/>
    <col min="8709" max="8960" width="9.140625" style="82"/>
    <col min="8961" max="8961" width="6.7109375" style="82" customWidth="1"/>
    <col min="8962" max="8962" width="45.140625" style="82" customWidth="1"/>
    <col min="8963" max="8963" width="17.28515625" style="82" customWidth="1"/>
    <col min="8964" max="8964" width="17.42578125" style="82" customWidth="1"/>
    <col min="8965" max="9216" width="9.140625" style="82"/>
    <col min="9217" max="9217" width="6.7109375" style="82" customWidth="1"/>
    <col min="9218" max="9218" width="45.140625" style="82" customWidth="1"/>
    <col min="9219" max="9219" width="17.28515625" style="82" customWidth="1"/>
    <col min="9220" max="9220" width="17.42578125" style="82" customWidth="1"/>
    <col min="9221" max="9472" width="9.140625" style="82"/>
    <col min="9473" max="9473" width="6.7109375" style="82" customWidth="1"/>
    <col min="9474" max="9474" width="45.140625" style="82" customWidth="1"/>
    <col min="9475" max="9475" width="17.28515625" style="82" customWidth="1"/>
    <col min="9476" max="9476" width="17.42578125" style="82" customWidth="1"/>
    <col min="9477" max="9728" width="9.140625" style="82"/>
    <col min="9729" max="9729" width="6.7109375" style="82" customWidth="1"/>
    <col min="9730" max="9730" width="45.140625" style="82" customWidth="1"/>
    <col min="9731" max="9731" width="17.28515625" style="82" customWidth="1"/>
    <col min="9732" max="9732" width="17.42578125" style="82" customWidth="1"/>
    <col min="9733" max="9984" width="9.140625" style="82"/>
    <col min="9985" max="9985" width="6.7109375" style="82" customWidth="1"/>
    <col min="9986" max="9986" width="45.140625" style="82" customWidth="1"/>
    <col min="9987" max="9987" width="17.28515625" style="82" customWidth="1"/>
    <col min="9988" max="9988" width="17.42578125" style="82" customWidth="1"/>
    <col min="9989" max="10240" width="9.140625" style="82"/>
    <col min="10241" max="10241" width="6.7109375" style="82" customWidth="1"/>
    <col min="10242" max="10242" width="45.140625" style="82" customWidth="1"/>
    <col min="10243" max="10243" width="17.28515625" style="82" customWidth="1"/>
    <col min="10244" max="10244" width="17.42578125" style="82" customWidth="1"/>
    <col min="10245" max="10496" width="9.140625" style="82"/>
    <col min="10497" max="10497" width="6.7109375" style="82" customWidth="1"/>
    <col min="10498" max="10498" width="45.140625" style="82" customWidth="1"/>
    <col min="10499" max="10499" width="17.28515625" style="82" customWidth="1"/>
    <col min="10500" max="10500" width="17.42578125" style="82" customWidth="1"/>
    <col min="10501" max="10752" width="9.140625" style="82"/>
    <col min="10753" max="10753" width="6.7109375" style="82" customWidth="1"/>
    <col min="10754" max="10754" width="45.140625" style="82" customWidth="1"/>
    <col min="10755" max="10755" width="17.28515625" style="82" customWidth="1"/>
    <col min="10756" max="10756" width="17.42578125" style="82" customWidth="1"/>
    <col min="10757" max="11008" width="9.140625" style="82"/>
    <col min="11009" max="11009" width="6.7109375" style="82" customWidth="1"/>
    <col min="11010" max="11010" width="45.140625" style="82" customWidth="1"/>
    <col min="11011" max="11011" width="17.28515625" style="82" customWidth="1"/>
    <col min="11012" max="11012" width="17.42578125" style="82" customWidth="1"/>
    <col min="11013" max="11264" width="9.140625" style="82"/>
    <col min="11265" max="11265" width="6.7109375" style="82" customWidth="1"/>
    <col min="11266" max="11266" width="45.140625" style="82" customWidth="1"/>
    <col min="11267" max="11267" width="17.28515625" style="82" customWidth="1"/>
    <col min="11268" max="11268" width="17.42578125" style="82" customWidth="1"/>
    <col min="11269" max="11520" width="9.140625" style="82"/>
    <col min="11521" max="11521" width="6.7109375" style="82" customWidth="1"/>
    <col min="11522" max="11522" width="45.140625" style="82" customWidth="1"/>
    <col min="11523" max="11523" width="17.28515625" style="82" customWidth="1"/>
    <col min="11524" max="11524" width="17.42578125" style="82" customWidth="1"/>
    <col min="11525" max="11776" width="9.140625" style="82"/>
    <col min="11777" max="11777" width="6.7109375" style="82" customWidth="1"/>
    <col min="11778" max="11778" width="45.140625" style="82" customWidth="1"/>
    <col min="11779" max="11779" width="17.28515625" style="82" customWidth="1"/>
    <col min="11780" max="11780" width="17.42578125" style="82" customWidth="1"/>
    <col min="11781" max="12032" width="9.140625" style="82"/>
    <col min="12033" max="12033" width="6.7109375" style="82" customWidth="1"/>
    <col min="12034" max="12034" width="45.140625" style="82" customWidth="1"/>
    <col min="12035" max="12035" width="17.28515625" style="82" customWidth="1"/>
    <col min="12036" max="12036" width="17.42578125" style="82" customWidth="1"/>
    <col min="12037" max="12288" width="9.140625" style="82"/>
    <col min="12289" max="12289" width="6.7109375" style="82" customWidth="1"/>
    <col min="12290" max="12290" width="45.140625" style="82" customWidth="1"/>
    <col min="12291" max="12291" width="17.28515625" style="82" customWidth="1"/>
    <col min="12292" max="12292" width="17.42578125" style="82" customWidth="1"/>
    <col min="12293" max="12544" width="9.140625" style="82"/>
    <col min="12545" max="12545" width="6.7109375" style="82" customWidth="1"/>
    <col min="12546" max="12546" width="45.140625" style="82" customWidth="1"/>
    <col min="12547" max="12547" width="17.28515625" style="82" customWidth="1"/>
    <col min="12548" max="12548" width="17.42578125" style="82" customWidth="1"/>
    <col min="12549" max="12800" width="9.140625" style="82"/>
    <col min="12801" max="12801" width="6.7109375" style="82" customWidth="1"/>
    <col min="12802" max="12802" width="45.140625" style="82" customWidth="1"/>
    <col min="12803" max="12803" width="17.28515625" style="82" customWidth="1"/>
    <col min="12804" max="12804" width="17.42578125" style="82" customWidth="1"/>
    <col min="12805" max="13056" width="9.140625" style="82"/>
    <col min="13057" max="13057" width="6.7109375" style="82" customWidth="1"/>
    <col min="13058" max="13058" width="45.140625" style="82" customWidth="1"/>
    <col min="13059" max="13059" width="17.28515625" style="82" customWidth="1"/>
    <col min="13060" max="13060" width="17.42578125" style="82" customWidth="1"/>
    <col min="13061" max="13312" width="9.140625" style="82"/>
    <col min="13313" max="13313" width="6.7109375" style="82" customWidth="1"/>
    <col min="13314" max="13314" width="45.140625" style="82" customWidth="1"/>
    <col min="13315" max="13315" width="17.28515625" style="82" customWidth="1"/>
    <col min="13316" max="13316" width="17.42578125" style="82" customWidth="1"/>
    <col min="13317" max="13568" width="9.140625" style="82"/>
    <col min="13569" max="13569" width="6.7109375" style="82" customWidth="1"/>
    <col min="13570" max="13570" width="45.140625" style="82" customWidth="1"/>
    <col min="13571" max="13571" width="17.28515625" style="82" customWidth="1"/>
    <col min="13572" max="13572" width="17.42578125" style="82" customWidth="1"/>
    <col min="13573" max="13824" width="9.140625" style="82"/>
    <col min="13825" max="13825" width="6.7109375" style="82" customWidth="1"/>
    <col min="13826" max="13826" width="45.140625" style="82" customWidth="1"/>
    <col min="13827" max="13827" width="17.28515625" style="82" customWidth="1"/>
    <col min="13828" max="13828" width="17.42578125" style="82" customWidth="1"/>
    <col min="13829" max="14080" width="9.140625" style="82"/>
    <col min="14081" max="14081" width="6.7109375" style="82" customWidth="1"/>
    <col min="14082" max="14082" width="45.140625" style="82" customWidth="1"/>
    <col min="14083" max="14083" width="17.28515625" style="82" customWidth="1"/>
    <col min="14084" max="14084" width="17.42578125" style="82" customWidth="1"/>
    <col min="14085" max="14336" width="9.140625" style="82"/>
    <col min="14337" max="14337" width="6.7109375" style="82" customWidth="1"/>
    <col min="14338" max="14338" width="45.140625" style="82" customWidth="1"/>
    <col min="14339" max="14339" width="17.28515625" style="82" customWidth="1"/>
    <col min="14340" max="14340" width="17.42578125" style="82" customWidth="1"/>
    <col min="14341" max="14592" width="9.140625" style="82"/>
    <col min="14593" max="14593" width="6.7109375" style="82" customWidth="1"/>
    <col min="14594" max="14594" width="45.140625" style="82" customWidth="1"/>
    <col min="14595" max="14595" width="17.28515625" style="82" customWidth="1"/>
    <col min="14596" max="14596" width="17.42578125" style="82" customWidth="1"/>
    <col min="14597" max="14848" width="9.140625" style="82"/>
    <col min="14849" max="14849" width="6.7109375" style="82" customWidth="1"/>
    <col min="14850" max="14850" width="45.140625" style="82" customWidth="1"/>
    <col min="14851" max="14851" width="17.28515625" style="82" customWidth="1"/>
    <col min="14852" max="14852" width="17.42578125" style="82" customWidth="1"/>
    <col min="14853" max="15104" width="9.140625" style="82"/>
    <col min="15105" max="15105" width="6.7109375" style="82" customWidth="1"/>
    <col min="15106" max="15106" width="45.140625" style="82" customWidth="1"/>
    <col min="15107" max="15107" width="17.28515625" style="82" customWidth="1"/>
    <col min="15108" max="15108" width="17.42578125" style="82" customWidth="1"/>
    <col min="15109" max="15360" width="9.140625" style="82"/>
    <col min="15361" max="15361" width="6.7109375" style="82" customWidth="1"/>
    <col min="15362" max="15362" width="45.140625" style="82" customWidth="1"/>
    <col min="15363" max="15363" width="17.28515625" style="82" customWidth="1"/>
    <col min="15364" max="15364" width="17.42578125" style="82" customWidth="1"/>
    <col min="15365" max="15616" width="9.140625" style="82"/>
    <col min="15617" max="15617" width="6.7109375" style="82" customWidth="1"/>
    <col min="15618" max="15618" width="45.140625" style="82" customWidth="1"/>
    <col min="15619" max="15619" width="17.28515625" style="82" customWidth="1"/>
    <col min="15620" max="15620" width="17.42578125" style="82" customWidth="1"/>
    <col min="15621" max="15872" width="9.140625" style="82"/>
    <col min="15873" max="15873" width="6.7109375" style="82" customWidth="1"/>
    <col min="15874" max="15874" width="45.140625" style="82" customWidth="1"/>
    <col min="15875" max="15875" width="17.28515625" style="82" customWidth="1"/>
    <col min="15876" max="15876" width="17.42578125" style="82" customWidth="1"/>
    <col min="15877" max="16128" width="9.140625" style="82"/>
    <col min="16129" max="16129" width="6.7109375" style="82" customWidth="1"/>
    <col min="16130" max="16130" width="45.140625" style="82" customWidth="1"/>
    <col min="16131" max="16131" width="17.28515625" style="82" customWidth="1"/>
    <col min="16132" max="16132" width="17.42578125" style="82" customWidth="1"/>
    <col min="16133" max="16384" width="9.140625" style="82"/>
  </cols>
  <sheetData>
    <row r="1" spans="1:7" ht="24.75" customHeight="1" x14ac:dyDescent="0.2"/>
    <row r="2" spans="1:7" ht="45" x14ac:dyDescent="0.2">
      <c r="B2" s="197" t="s">
        <v>18</v>
      </c>
      <c r="C2" s="83" t="s">
        <v>2532</v>
      </c>
      <c r="D2" s="83" t="s">
        <v>2533</v>
      </c>
    </row>
    <row r="3" spans="1:7" ht="15" x14ac:dyDescent="0.2">
      <c r="A3" s="56" t="s">
        <v>2536</v>
      </c>
      <c r="B3" s="197"/>
      <c r="C3" s="84">
        <f>C4+C5+C6</f>
        <v>225558.5839999998</v>
      </c>
      <c r="D3" s="84">
        <f>D4+D5+D6</f>
        <v>624500.14647999941</v>
      </c>
    </row>
    <row r="4" spans="1:7" ht="15" x14ac:dyDescent="0.2">
      <c r="A4" s="56" t="str">
        <f>IF(OR(C4&lt;&gt;0,D4&lt;&gt;0),"a","b")</f>
        <v>a</v>
      </c>
      <c r="B4" s="85" t="s">
        <v>21</v>
      </c>
      <c r="C4" s="84">
        <f>ბალანსი!C24</f>
        <v>203211.5839999998</v>
      </c>
      <c r="D4" s="84">
        <f>ბალანსი!D24</f>
        <v>562743.03481999948</v>
      </c>
    </row>
    <row r="5" spans="1:7" ht="15" x14ac:dyDescent="0.2">
      <c r="A5" s="56" t="str">
        <f t="shared" ref="A5:A39" si="0">IF(OR(C5&lt;&gt;0,D5&lt;&gt;0),"a","b")</f>
        <v>a</v>
      </c>
      <c r="B5" s="85" t="s">
        <v>6</v>
      </c>
      <c r="C5" s="84">
        <f>ბალანსი!C25</f>
        <v>22347</v>
      </c>
      <c r="D5" s="84">
        <f>ბალანსი!D25</f>
        <v>61757.111659999995</v>
      </c>
    </row>
    <row r="6" spans="1:7" ht="15" hidden="1" x14ac:dyDescent="0.2">
      <c r="A6" s="56" t="str">
        <f t="shared" si="0"/>
        <v>b</v>
      </c>
      <c r="B6" s="85" t="s">
        <v>19</v>
      </c>
      <c r="C6" s="84">
        <f>ბალანსი!C26</f>
        <v>0</v>
      </c>
      <c r="D6" s="84">
        <f>ბალანსი!D26</f>
        <v>0</v>
      </c>
    </row>
    <row r="7" spans="1:7" ht="15" x14ac:dyDescent="0.2">
      <c r="A7" s="56" t="s">
        <v>2536</v>
      </c>
    </row>
    <row r="8" spans="1:7" ht="45" x14ac:dyDescent="0.2">
      <c r="A8" s="56" t="str">
        <f t="shared" si="0"/>
        <v>a</v>
      </c>
      <c r="B8" s="197" t="s">
        <v>5</v>
      </c>
      <c r="C8" s="83" t="s">
        <v>2532</v>
      </c>
      <c r="D8" s="83" t="s">
        <v>2533</v>
      </c>
    </row>
    <row r="9" spans="1:7" ht="15" x14ac:dyDescent="0.2">
      <c r="A9" s="56" t="str">
        <f t="shared" si="0"/>
        <v>a</v>
      </c>
      <c r="B9" s="197"/>
      <c r="C9" s="84">
        <f>C10+C11+C12+C13</f>
        <v>150000</v>
      </c>
      <c r="D9" s="84">
        <f>D10+D11+D12+D13</f>
        <v>152554.47967999999</v>
      </c>
    </row>
    <row r="10" spans="1:7" ht="15" hidden="1" x14ac:dyDescent="0.2">
      <c r="A10" s="56" t="str">
        <f t="shared" si="0"/>
        <v>b</v>
      </c>
      <c r="B10" s="85" t="s">
        <v>21</v>
      </c>
      <c r="C10" s="84">
        <f>ბალანსი!C28</f>
        <v>0</v>
      </c>
      <c r="D10" s="84">
        <f>ბალანსი!D28</f>
        <v>0</v>
      </c>
    </row>
    <row r="11" spans="1:7" ht="15" x14ac:dyDescent="0.2">
      <c r="A11" s="56" t="str">
        <f t="shared" si="0"/>
        <v>a</v>
      </c>
      <c r="B11" s="85" t="s">
        <v>6</v>
      </c>
      <c r="C11" s="84">
        <f>ბალანსი!C29</f>
        <v>150000</v>
      </c>
      <c r="D11" s="84">
        <f>ბალანსი!D29</f>
        <v>152554.47967999999</v>
      </c>
    </row>
    <row r="12" spans="1:7" ht="15" hidden="1" x14ac:dyDescent="0.2">
      <c r="A12" s="56" t="str">
        <f t="shared" si="0"/>
        <v>b</v>
      </c>
      <c r="B12" s="85" t="s">
        <v>19</v>
      </c>
      <c r="C12" s="84">
        <f>ბალანსი!C30</f>
        <v>0</v>
      </c>
      <c r="D12" s="84">
        <f>ბალანსი!D30</f>
        <v>0</v>
      </c>
    </row>
    <row r="13" spans="1:7" ht="15" hidden="1" x14ac:dyDescent="0.2">
      <c r="A13" s="56" t="str">
        <f t="shared" si="0"/>
        <v>b</v>
      </c>
      <c r="B13" s="85" t="s">
        <v>2546</v>
      </c>
      <c r="C13" s="84">
        <f>ბალანსი!C31</f>
        <v>0</v>
      </c>
      <c r="D13" s="84">
        <f>ბალანსი!D31</f>
        <v>0</v>
      </c>
    </row>
    <row r="14" spans="1:7" ht="15" x14ac:dyDescent="0.2">
      <c r="A14" s="56" t="s">
        <v>2536</v>
      </c>
    </row>
    <row r="15" spans="1:7" ht="15" hidden="1" x14ac:dyDescent="0.2">
      <c r="A15" s="56" t="str">
        <f t="shared" si="0"/>
        <v>b</v>
      </c>
      <c r="C15" s="86"/>
      <c r="D15" s="86"/>
      <c r="G15" s="86"/>
    </row>
    <row r="16" spans="1:7" ht="15" x14ac:dyDescent="0.2">
      <c r="A16" s="56" t="s">
        <v>2536</v>
      </c>
      <c r="C16" s="86"/>
      <c r="D16" s="86"/>
    </row>
    <row r="17" spans="1:4" ht="45" x14ac:dyDescent="0.2">
      <c r="A17" s="56" t="str">
        <f t="shared" si="0"/>
        <v>a</v>
      </c>
      <c r="B17" s="197" t="s">
        <v>7</v>
      </c>
      <c r="C17" s="83" t="s">
        <v>2532</v>
      </c>
      <c r="D17" s="83" t="s">
        <v>2533</v>
      </c>
    </row>
    <row r="18" spans="1:4" ht="15" x14ac:dyDescent="0.2">
      <c r="A18" s="56" t="str">
        <f t="shared" si="0"/>
        <v>a</v>
      </c>
      <c r="B18" s="197"/>
      <c r="C18" s="84">
        <f>C19+C22</f>
        <v>331949.26300000004</v>
      </c>
      <c r="D18" s="84">
        <f>D19+D22</f>
        <v>509252.66201999999</v>
      </c>
    </row>
    <row r="19" spans="1:4" ht="15" x14ac:dyDescent="0.2">
      <c r="A19" s="56" t="str">
        <f t="shared" si="0"/>
        <v>a</v>
      </c>
      <c r="B19" s="87" t="s">
        <v>2548</v>
      </c>
      <c r="C19" s="84">
        <f>C20+C21</f>
        <v>186000</v>
      </c>
      <c r="D19" s="84">
        <f>D20+D21</f>
        <v>248622.86387</v>
      </c>
    </row>
    <row r="20" spans="1:4" ht="15" x14ac:dyDescent="0.2">
      <c r="A20" s="56" t="str">
        <f t="shared" si="0"/>
        <v>a</v>
      </c>
      <c r="B20" s="85" t="s">
        <v>8</v>
      </c>
      <c r="C20" s="84">
        <f>ბალანსი!C35</f>
        <v>186000</v>
      </c>
      <c r="D20" s="84">
        <f>ბალანსი!D35</f>
        <v>248622.86387</v>
      </c>
    </row>
    <row r="21" spans="1:4" ht="15" hidden="1" x14ac:dyDescent="0.2">
      <c r="A21" s="56" t="str">
        <f t="shared" si="0"/>
        <v>b</v>
      </c>
      <c r="B21" s="85" t="s">
        <v>9</v>
      </c>
      <c r="C21" s="84">
        <f>ბალანსი!C36</f>
        <v>0</v>
      </c>
      <c r="D21" s="84">
        <f>ბალანსი!D36</f>
        <v>0</v>
      </c>
    </row>
    <row r="22" spans="1:4" ht="15" x14ac:dyDescent="0.2">
      <c r="A22" s="56" t="str">
        <f t="shared" si="0"/>
        <v>a</v>
      </c>
      <c r="B22" s="87" t="s">
        <v>2549</v>
      </c>
      <c r="C22" s="84">
        <f>C24+C23+C26+C25</f>
        <v>145949.26300000001</v>
      </c>
      <c r="D22" s="84">
        <f>D24+D23+D26+D25</f>
        <v>260629.79814999999</v>
      </c>
    </row>
    <row r="23" spans="1:4" ht="15" hidden="1" x14ac:dyDescent="0.2">
      <c r="A23" s="56" t="str">
        <f t="shared" si="0"/>
        <v>b</v>
      </c>
      <c r="B23" s="85" t="s">
        <v>21</v>
      </c>
      <c r="C23" s="84">
        <f>ბალანსი!C38</f>
        <v>0</v>
      </c>
      <c r="D23" s="84">
        <f>ბალანსი!D38</f>
        <v>0</v>
      </c>
    </row>
    <row r="24" spans="1:4" ht="15" hidden="1" x14ac:dyDescent="0.2">
      <c r="A24" s="56" t="str">
        <f t="shared" si="0"/>
        <v>b</v>
      </c>
      <c r="B24" s="85" t="s">
        <v>8</v>
      </c>
      <c r="C24" s="84">
        <f>ბალანსი!C39</f>
        <v>0</v>
      </c>
      <c r="D24" s="84">
        <f>ბალანსი!D39</f>
        <v>0</v>
      </c>
    </row>
    <row r="25" spans="1:4" ht="15" x14ac:dyDescent="0.2">
      <c r="A25" s="56" t="str">
        <f t="shared" si="0"/>
        <v>a</v>
      </c>
      <c r="B25" s="85" t="s">
        <v>6</v>
      </c>
      <c r="C25" s="84">
        <f>ბალანსი!C40</f>
        <v>145949.26300000001</v>
      </c>
      <c r="D25" s="84">
        <f>ბალანსი!D40</f>
        <v>260629.79814999999</v>
      </c>
    </row>
    <row r="26" spans="1:4" ht="30" hidden="1" x14ac:dyDescent="0.2">
      <c r="A26" s="56" t="str">
        <f t="shared" si="0"/>
        <v>b</v>
      </c>
      <c r="B26" s="85" t="s">
        <v>2550</v>
      </c>
      <c r="C26" s="84">
        <f>ბალანსი!C41</f>
        <v>0</v>
      </c>
      <c r="D26" s="84">
        <f>ბალანსი!D41</f>
        <v>0</v>
      </c>
    </row>
    <row r="27" spans="1:4" ht="15" x14ac:dyDescent="0.2">
      <c r="A27" s="56" t="s">
        <v>2536</v>
      </c>
    </row>
    <row r="28" spans="1:4" ht="45" x14ac:dyDescent="0.2">
      <c r="A28" s="56" t="str">
        <f t="shared" si="0"/>
        <v>a</v>
      </c>
      <c r="B28" s="197" t="s">
        <v>20</v>
      </c>
      <c r="C28" s="83" t="s">
        <v>2532</v>
      </c>
      <c r="D28" s="83" t="s">
        <v>2533</v>
      </c>
    </row>
    <row r="29" spans="1:4" ht="15" x14ac:dyDescent="0.2">
      <c r="A29" s="56" t="str">
        <f t="shared" si="0"/>
        <v>a</v>
      </c>
      <c r="B29" s="197"/>
      <c r="C29" s="84">
        <f>C30+C34</f>
        <v>320169.43</v>
      </c>
      <c r="D29" s="84">
        <f>D30+D34</f>
        <v>318533.58083999995</v>
      </c>
    </row>
    <row r="30" spans="1:4" ht="15" x14ac:dyDescent="0.2">
      <c r="A30" s="56" t="str">
        <f t="shared" si="0"/>
        <v>a</v>
      </c>
      <c r="B30" s="87" t="s">
        <v>2548</v>
      </c>
      <c r="C30" s="84">
        <f>C31+C32+C33</f>
        <v>12689.43</v>
      </c>
      <c r="D30" s="84">
        <f>D31+D32+D33</f>
        <v>12689.43</v>
      </c>
    </row>
    <row r="31" spans="1:4" ht="15" x14ac:dyDescent="0.2">
      <c r="A31" s="56" t="str">
        <f t="shared" si="0"/>
        <v>a</v>
      </c>
      <c r="B31" s="85" t="s">
        <v>8</v>
      </c>
      <c r="C31" s="84">
        <f>ბალანსი!C44</f>
        <v>10000</v>
      </c>
      <c r="D31" s="84">
        <f>ბალანსი!D44</f>
        <v>10000</v>
      </c>
    </row>
    <row r="32" spans="1:4" ht="15" x14ac:dyDescent="0.2">
      <c r="A32" s="56" t="str">
        <f t="shared" si="0"/>
        <v>a</v>
      </c>
      <c r="B32" s="85" t="s">
        <v>6</v>
      </c>
      <c r="C32" s="84">
        <f>ბალანსი!C45</f>
        <v>2689.43</v>
      </c>
      <c r="D32" s="84">
        <f>ბალანსი!D45</f>
        <v>2689.43</v>
      </c>
    </row>
    <row r="33" spans="1:4" ht="15" hidden="1" x14ac:dyDescent="0.2">
      <c r="A33" s="56" t="str">
        <f t="shared" si="0"/>
        <v>b</v>
      </c>
      <c r="B33" s="85" t="s">
        <v>9</v>
      </c>
      <c r="C33" s="84">
        <f>ბალანსი!C46</f>
        <v>0</v>
      </c>
      <c r="D33" s="84">
        <f>ბალანსი!D46</f>
        <v>0</v>
      </c>
    </row>
    <row r="34" spans="1:4" ht="15" x14ac:dyDescent="0.2">
      <c r="A34" s="56" t="str">
        <f t="shared" si="0"/>
        <v>a</v>
      </c>
      <c r="B34" s="87" t="s">
        <v>2549</v>
      </c>
      <c r="C34" s="84">
        <f>C35+C36+C37</f>
        <v>307480</v>
      </c>
      <c r="D34" s="84">
        <f>D35+D36+D37</f>
        <v>305844.15083999996</v>
      </c>
    </row>
    <row r="35" spans="1:4" ht="15" hidden="1" x14ac:dyDescent="0.2">
      <c r="A35" s="56" t="str">
        <f t="shared" si="0"/>
        <v>b</v>
      </c>
      <c r="B35" s="85" t="s">
        <v>8</v>
      </c>
      <c r="C35" s="84">
        <f>ბალანსი!C48</f>
        <v>0</v>
      </c>
      <c r="D35" s="84">
        <f>ბალანსი!D48</f>
        <v>0</v>
      </c>
    </row>
    <row r="36" spans="1:4" ht="15" x14ac:dyDescent="0.2">
      <c r="A36" s="56" t="str">
        <f t="shared" si="0"/>
        <v>a</v>
      </c>
      <c r="B36" s="85" t="s">
        <v>6</v>
      </c>
      <c r="C36" s="84">
        <f>ბალანსი!C49</f>
        <v>307480</v>
      </c>
      <c r="D36" s="84">
        <f>ბალანსი!D49</f>
        <v>305844.15083999996</v>
      </c>
    </row>
    <row r="37" spans="1:4" ht="15" hidden="1" x14ac:dyDescent="0.2">
      <c r="A37" s="56" t="str">
        <f t="shared" si="0"/>
        <v>b</v>
      </c>
      <c r="B37" s="85" t="s">
        <v>9</v>
      </c>
      <c r="C37" s="84">
        <f>ბალანსი!C50</f>
        <v>0</v>
      </c>
      <c r="D37" s="84">
        <f>ბალანსი!D50</f>
        <v>0</v>
      </c>
    </row>
    <row r="38" spans="1:4" ht="15" x14ac:dyDescent="0.2">
      <c r="A38" s="56" t="s">
        <v>2536</v>
      </c>
    </row>
    <row r="39" spans="1:4" ht="15" hidden="1" x14ac:dyDescent="0.2">
      <c r="A39" s="56" t="str">
        <f t="shared" si="0"/>
        <v>b</v>
      </c>
      <c r="C39" s="86"/>
      <c r="D39" s="86"/>
    </row>
    <row r="40" spans="1:4" ht="15" x14ac:dyDescent="0.2">
      <c r="A40" s="56" t="s">
        <v>2536</v>
      </c>
      <c r="C40" s="86"/>
      <c r="D40" s="86"/>
    </row>
    <row r="41" spans="1:4" x14ac:dyDescent="0.2">
      <c r="C41" s="86"/>
      <c r="D41" s="86"/>
    </row>
  </sheetData>
  <autoFilter ref="A2:D41">
    <filterColumn colId="0">
      <filters blank="1">
        <filter val="a"/>
      </filters>
    </filterColumn>
  </autoFilter>
  <mergeCells count="4">
    <mergeCell ref="B2:B3"/>
    <mergeCell ref="B8:B9"/>
    <mergeCell ref="B17:B18"/>
    <mergeCell ref="B28:B29"/>
  </mergeCells>
  <pageMargins left="0.25" right="0.25" top="0.5" bottom="0.5" header="0" footer="0"/>
  <pageSetup paperSize="9" fitToHeight="0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1:E25"/>
  <sheetViews>
    <sheetView view="pageBreakPreview" zoomScale="130" zoomScaleNormal="100" zoomScaleSheetLayoutView="130" workbookViewId="0">
      <selection activeCell="B2" sqref="B2:C23"/>
    </sheetView>
  </sheetViews>
  <sheetFormatPr defaultColWidth="9" defaultRowHeight="12.75" x14ac:dyDescent="0.2"/>
  <cols>
    <col min="1" max="1" width="9" style="88"/>
    <col min="2" max="2" width="20.42578125" style="88" customWidth="1"/>
    <col min="3" max="3" width="20.7109375" style="88" customWidth="1"/>
    <col min="4" max="4" width="14.7109375" style="88" bestFit="1" customWidth="1"/>
    <col min="5" max="5" width="12.28515625" style="88" bestFit="1" customWidth="1"/>
    <col min="6" max="16384" width="9" style="88"/>
  </cols>
  <sheetData>
    <row r="1" spans="2:5" ht="12.75" customHeight="1" thickBot="1" x14ac:dyDescent="0.25">
      <c r="D1" s="89"/>
    </row>
    <row r="2" spans="2:5" ht="30.75" thickBot="1" x14ac:dyDescent="0.25">
      <c r="B2" s="90" t="s">
        <v>265</v>
      </c>
      <c r="C2" s="91" t="s">
        <v>2553</v>
      </c>
      <c r="D2" s="89"/>
    </row>
    <row r="3" spans="2:5" ht="45.75" thickBot="1" x14ac:dyDescent="0.25">
      <c r="B3" s="92" t="s">
        <v>2554</v>
      </c>
      <c r="C3" s="93">
        <f>SUM(C4:C9)</f>
        <v>2347.27034</v>
      </c>
      <c r="D3" s="94"/>
    </row>
    <row r="4" spans="2:5" ht="15.75" hidden="1" thickBot="1" x14ac:dyDescent="0.25">
      <c r="B4" s="95" t="s">
        <v>2555</v>
      </c>
      <c r="C4" s="96">
        <v>0</v>
      </c>
      <c r="D4" s="94"/>
      <c r="E4" s="97"/>
    </row>
    <row r="5" spans="2:5" ht="15.75" thickBot="1" x14ac:dyDescent="0.25">
      <c r="B5" s="95" t="s">
        <v>2556</v>
      </c>
      <c r="C5" s="96">
        <f>1056271.65/1000</f>
        <v>1056.2716499999999</v>
      </c>
      <c r="D5" s="94"/>
      <c r="E5" s="97"/>
    </row>
    <row r="6" spans="2:5" ht="15.75" thickBot="1" x14ac:dyDescent="0.25">
      <c r="B6" s="95" t="s">
        <v>2557</v>
      </c>
      <c r="C6" s="96">
        <f>1290998.69/1000</f>
        <v>1290.9986899999999</v>
      </c>
      <c r="D6" s="94"/>
      <c r="E6" s="97"/>
    </row>
    <row r="7" spans="2:5" ht="15.75" hidden="1" thickBot="1" x14ac:dyDescent="0.25">
      <c r="B7" s="95" t="s">
        <v>2558</v>
      </c>
      <c r="C7" s="96">
        <v>0</v>
      </c>
      <c r="D7" s="94"/>
      <c r="E7" s="97"/>
    </row>
    <row r="8" spans="2:5" ht="15.75" hidden="1" thickBot="1" x14ac:dyDescent="0.25">
      <c r="B8" s="95" t="s">
        <v>2559</v>
      </c>
      <c r="C8" s="96">
        <v>0</v>
      </c>
      <c r="D8" s="94"/>
      <c r="E8" s="97"/>
    </row>
    <row r="9" spans="2:5" ht="15.75" hidden="1" thickBot="1" x14ac:dyDescent="0.25">
      <c r="B9" s="95" t="s">
        <v>2560</v>
      </c>
      <c r="C9" s="96">
        <v>0</v>
      </c>
      <c r="D9" s="94"/>
      <c r="E9" s="97"/>
    </row>
    <row r="10" spans="2:5" ht="45.75" thickBot="1" x14ac:dyDescent="0.25">
      <c r="B10" s="92" t="s">
        <v>2561</v>
      </c>
      <c r="C10" s="93">
        <f>SUM(C11:C22)</f>
        <v>258282.52781</v>
      </c>
      <c r="D10" s="94"/>
      <c r="E10" s="98"/>
    </row>
    <row r="11" spans="2:5" ht="15.75" thickBot="1" x14ac:dyDescent="0.25">
      <c r="B11" s="99" t="s">
        <v>2562</v>
      </c>
      <c r="C11" s="96">
        <v>45732.860119999998</v>
      </c>
      <c r="D11" s="94"/>
      <c r="E11" s="97"/>
    </row>
    <row r="12" spans="2:5" ht="15.75" hidden="1" thickBot="1" x14ac:dyDescent="0.25">
      <c r="B12" s="99" t="s">
        <v>2563</v>
      </c>
      <c r="C12" s="96">
        <v>0</v>
      </c>
      <c r="D12" s="94"/>
    </row>
    <row r="13" spans="2:5" ht="15.75" thickBot="1" x14ac:dyDescent="0.25">
      <c r="B13" s="99" t="s">
        <v>2564</v>
      </c>
      <c r="C13" s="96">
        <v>5146.3111500000005</v>
      </c>
      <c r="D13" s="94"/>
      <c r="E13" s="97"/>
    </row>
    <row r="14" spans="2:5" ht="15.75" thickBot="1" x14ac:dyDescent="0.25">
      <c r="B14" s="99" t="s">
        <v>2565</v>
      </c>
      <c r="C14" s="96">
        <v>34577.915850000005</v>
      </c>
      <c r="D14" s="94"/>
      <c r="E14" s="97"/>
    </row>
    <row r="15" spans="2:5" ht="15.75" thickBot="1" x14ac:dyDescent="0.25">
      <c r="B15" s="99" t="s">
        <v>2566</v>
      </c>
      <c r="C15" s="96">
        <v>8731.4647799999984</v>
      </c>
      <c r="D15" s="94"/>
      <c r="E15" s="97"/>
    </row>
    <row r="16" spans="2:5" ht="15.75" hidden="1" thickBot="1" x14ac:dyDescent="0.25">
      <c r="B16" s="99" t="s">
        <v>2567</v>
      </c>
      <c r="C16" s="96">
        <v>0</v>
      </c>
      <c r="D16" s="94"/>
      <c r="E16" s="97"/>
    </row>
    <row r="17" spans="2:5" ht="15.75" thickBot="1" x14ac:dyDescent="0.25">
      <c r="B17" s="99" t="s">
        <v>2568</v>
      </c>
      <c r="C17" s="96">
        <v>11274.057060000001</v>
      </c>
      <c r="D17" s="94"/>
      <c r="E17" s="97"/>
    </row>
    <row r="18" spans="2:5" ht="15.75" thickBot="1" x14ac:dyDescent="0.25">
      <c r="B18" s="99" t="s">
        <v>2569</v>
      </c>
      <c r="C18" s="96">
        <v>120711.16613</v>
      </c>
      <c r="D18" s="94"/>
      <c r="E18" s="97"/>
    </row>
    <row r="19" spans="2:5" ht="15.75" hidden="1" thickBot="1" x14ac:dyDescent="0.25">
      <c r="B19" s="99" t="s">
        <v>2570</v>
      </c>
      <c r="C19" s="96">
        <v>0</v>
      </c>
      <c r="D19" s="94"/>
      <c r="E19" s="97"/>
    </row>
    <row r="20" spans="2:5" ht="15.75" thickBot="1" x14ac:dyDescent="0.25">
      <c r="B20" s="99" t="s">
        <v>2571</v>
      </c>
      <c r="C20" s="96">
        <v>9644.9630699999998</v>
      </c>
      <c r="D20" s="94"/>
    </row>
    <row r="21" spans="2:5" ht="15.75" hidden="1" thickBot="1" x14ac:dyDescent="0.25">
      <c r="B21" s="99" t="s">
        <v>2572</v>
      </c>
      <c r="C21" s="96">
        <v>0</v>
      </c>
      <c r="D21" s="94"/>
    </row>
    <row r="22" spans="2:5" ht="15.75" thickBot="1" x14ac:dyDescent="0.25">
      <c r="B22" s="99" t="s">
        <v>2573</v>
      </c>
      <c r="C22" s="96">
        <v>22463.789649999999</v>
      </c>
      <c r="D22" s="94"/>
      <c r="E22" s="97"/>
    </row>
    <row r="23" spans="2:5" ht="15.75" thickBot="1" x14ac:dyDescent="0.25">
      <c r="B23" s="92" t="s">
        <v>2574</v>
      </c>
      <c r="C23" s="93">
        <f>C10+C3</f>
        <v>260629.79814999999</v>
      </c>
    </row>
    <row r="25" spans="2:5" x14ac:dyDescent="0.2">
      <c r="B25" s="88" t="s">
        <v>2575</v>
      </c>
    </row>
  </sheetData>
  <autoFilter ref="B1:C23">
    <filterColumn colId="1">
      <filters>
        <filter val="1 056.3"/>
        <filter val="1 291.0"/>
        <filter val="11 274.1"/>
        <filter val="120 711.2"/>
        <filter val="2 347.3"/>
        <filter val="22 463.8"/>
        <filter val="258 282.5"/>
        <filter val="260 629.8"/>
        <filter val="34 577.9"/>
        <filter val="45 732.9"/>
        <filter val="5 146.3"/>
        <filter val="8 731.5"/>
        <filter val="9 645.0"/>
        <filter val="საანგარიშო პერიოდის  ფაქტი"/>
      </filters>
    </filterColumn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I22"/>
  <sheetViews>
    <sheetView view="pageBreakPreview" zoomScale="115" zoomScaleNormal="100" zoomScaleSheetLayoutView="115" workbookViewId="0">
      <selection activeCell="D3" sqref="D3"/>
    </sheetView>
  </sheetViews>
  <sheetFormatPr defaultColWidth="9" defaultRowHeight="12.75" x14ac:dyDescent="0.2"/>
  <cols>
    <col min="1" max="1" width="9" style="53"/>
    <col min="2" max="3" width="32.7109375" style="53" customWidth="1"/>
    <col min="4" max="4" width="13.85546875" style="53" bestFit="1" customWidth="1"/>
    <col min="5" max="5" width="14.42578125" style="54" bestFit="1" customWidth="1"/>
    <col min="6" max="6" width="12.42578125" style="53" customWidth="1"/>
    <col min="7" max="7" width="12.28515625" style="53" bestFit="1" customWidth="1"/>
    <col min="8" max="8" width="9" style="53"/>
    <col min="9" max="9" width="8.7109375" style="53" customWidth="1"/>
    <col min="10" max="16384" width="9" style="53"/>
  </cols>
  <sheetData>
    <row r="2" spans="2:9" ht="15" x14ac:dyDescent="0.2">
      <c r="B2" s="198" t="s">
        <v>265</v>
      </c>
      <c r="C2" s="100" t="s">
        <v>2576</v>
      </c>
    </row>
    <row r="3" spans="2:9" ht="37.5" customHeight="1" x14ac:dyDescent="0.2">
      <c r="B3" s="199"/>
      <c r="C3" s="101" t="s">
        <v>2577</v>
      </c>
    </row>
    <row r="4" spans="2:9" ht="15" x14ac:dyDescent="0.2">
      <c r="B4" s="102" t="s">
        <v>2</v>
      </c>
      <c r="C4" s="103">
        <f>C5+C6+C19+C20+C21</f>
        <v>116874.81762</v>
      </c>
      <c r="E4" s="104"/>
      <c r="F4" s="64"/>
      <c r="G4" s="64"/>
      <c r="I4" s="105"/>
    </row>
    <row r="5" spans="2:9" ht="30" x14ac:dyDescent="0.2">
      <c r="B5" s="102" t="s">
        <v>2578</v>
      </c>
      <c r="C5" s="103">
        <v>61572.05</v>
      </c>
      <c r="D5" s="64"/>
      <c r="E5" s="104"/>
      <c r="F5" s="105"/>
      <c r="G5" s="64"/>
      <c r="I5" s="105"/>
    </row>
    <row r="6" spans="2:9" ht="15" x14ac:dyDescent="0.2">
      <c r="B6" s="102" t="s">
        <v>2579</v>
      </c>
      <c r="C6" s="103">
        <f>SUM(C7:C18)</f>
        <v>4648.6470900000004</v>
      </c>
      <c r="D6" s="64"/>
      <c r="E6" s="104"/>
    </row>
    <row r="7" spans="2:9" ht="15" hidden="1" x14ac:dyDescent="0.2">
      <c r="B7" s="106" t="s">
        <v>2580</v>
      </c>
      <c r="C7" s="107">
        <v>0</v>
      </c>
      <c r="D7" s="64"/>
      <c r="E7" s="104"/>
      <c r="F7" s="105"/>
    </row>
    <row r="8" spans="2:9" ht="15" x14ac:dyDescent="0.2">
      <c r="B8" s="106" t="s">
        <v>2581</v>
      </c>
      <c r="C8" s="107">
        <v>1177.77683</v>
      </c>
      <c r="D8" s="64"/>
      <c r="E8" s="104"/>
      <c r="F8" s="105"/>
    </row>
    <row r="9" spans="2:9" ht="15" hidden="1" x14ac:dyDescent="0.2">
      <c r="B9" s="106" t="s">
        <v>2582</v>
      </c>
      <c r="C9" s="107">
        <v>0</v>
      </c>
      <c r="D9" s="64"/>
      <c r="E9" s="104"/>
      <c r="F9" s="105"/>
      <c r="G9" s="108"/>
    </row>
    <row r="10" spans="2:9" ht="15" x14ac:dyDescent="0.2">
      <c r="B10" s="106" t="s">
        <v>2583</v>
      </c>
      <c r="C10" s="107">
        <v>815.9513199999999</v>
      </c>
      <c r="D10" s="64"/>
      <c r="E10" s="104"/>
      <c r="F10" s="105"/>
    </row>
    <row r="11" spans="2:9" ht="15" hidden="1" x14ac:dyDescent="0.2">
      <c r="B11" s="106" t="s">
        <v>2584</v>
      </c>
      <c r="C11" s="107">
        <v>0</v>
      </c>
      <c r="D11" s="64"/>
      <c r="E11" s="104"/>
      <c r="F11" s="105"/>
    </row>
    <row r="12" spans="2:9" ht="15" x14ac:dyDescent="0.2">
      <c r="B12" s="106" t="s">
        <v>2585</v>
      </c>
      <c r="C12" s="107">
        <v>376.96701999999999</v>
      </c>
      <c r="D12" s="64"/>
      <c r="E12" s="104"/>
      <c r="F12" s="105"/>
    </row>
    <row r="13" spans="2:9" ht="15" x14ac:dyDescent="0.2">
      <c r="B13" s="106" t="s">
        <v>2586</v>
      </c>
      <c r="C13" s="107">
        <v>71.679179999999988</v>
      </c>
      <c r="D13" s="64"/>
      <c r="E13" s="104"/>
      <c r="F13" s="105"/>
    </row>
    <row r="14" spans="2:9" ht="15" hidden="1" x14ac:dyDescent="0.2">
      <c r="B14" s="106" t="s">
        <v>2587</v>
      </c>
      <c r="C14" s="107">
        <v>0</v>
      </c>
      <c r="D14" s="64"/>
      <c r="E14" s="104"/>
      <c r="F14" s="105"/>
    </row>
    <row r="15" spans="2:9" ht="15" hidden="1" x14ac:dyDescent="0.2">
      <c r="B15" s="106" t="s">
        <v>2588</v>
      </c>
      <c r="C15" s="107">
        <v>0</v>
      </c>
      <c r="D15" s="64"/>
      <c r="E15" s="104"/>
      <c r="F15" s="105"/>
    </row>
    <row r="16" spans="2:9" ht="15" hidden="1" x14ac:dyDescent="0.2">
      <c r="B16" s="106" t="s">
        <v>2589</v>
      </c>
      <c r="C16" s="107">
        <v>0</v>
      </c>
      <c r="D16" s="64"/>
      <c r="E16" s="104"/>
      <c r="F16" s="105"/>
    </row>
    <row r="17" spans="2:6" ht="15" x14ac:dyDescent="0.2">
      <c r="B17" s="106" t="s">
        <v>2590</v>
      </c>
      <c r="C17" s="107">
        <v>1031.7727399999999</v>
      </c>
      <c r="D17" s="64"/>
      <c r="E17" s="104"/>
      <c r="F17" s="105"/>
    </row>
    <row r="18" spans="2:6" ht="15" x14ac:dyDescent="0.2">
      <c r="B18" s="106" t="s">
        <v>2591</v>
      </c>
      <c r="C18" s="107">
        <v>1174.5</v>
      </c>
      <c r="D18" s="64"/>
      <c r="E18" s="104"/>
      <c r="F18" s="105"/>
    </row>
    <row r="19" spans="2:6" ht="30" x14ac:dyDescent="0.2">
      <c r="B19" s="102" t="s">
        <v>2592</v>
      </c>
      <c r="C19" s="103">
        <v>15419.555550000001</v>
      </c>
      <c r="D19" s="64"/>
      <c r="E19" s="104"/>
      <c r="F19" s="105"/>
    </row>
    <row r="20" spans="2:6" ht="45" x14ac:dyDescent="0.2">
      <c r="B20" s="102" t="s">
        <v>2593</v>
      </c>
      <c r="C20" s="103">
        <v>35234.564979999996</v>
      </c>
      <c r="D20" s="64"/>
      <c r="E20" s="104"/>
      <c r="F20" s="105"/>
    </row>
    <row r="21" spans="2:6" ht="120" hidden="1" x14ac:dyDescent="0.2">
      <c r="B21" s="102" t="s">
        <v>2594</v>
      </c>
      <c r="C21" s="103">
        <v>0</v>
      </c>
      <c r="D21" s="64"/>
    </row>
    <row r="22" spans="2:6" x14ac:dyDescent="0.2">
      <c r="B22" s="53" t="s">
        <v>2575</v>
      </c>
    </row>
  </sheetData>
  <autoFilter ref="B2:C22">
    <filterColumn colId="1">
      <filters blank="1">
        <filter val="1 031.8"/>
        <filter val="1 174.5"/>
        <filter val="1 177.8"/>
        <filter val="116 874.8"/>
        <filter val="15 419.6"/>
        <filter val="35 234.6"/>
        <filter val="377.0"/>
        <filter val="4 648.6"/>
        <filter val="61 572.1"/>
        <filter val="71.7"/>
        <filter val="816.0"/>
        <filter val="ფაქტი"/>
      </filters>
    </filterColumn>
  </autoFilter>
  <mergeCells count="1">
    <mergeCell ref="B2:B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5757"/>
  <sheetViews>
    <sheetView showGridLines="0" view="pageBreakPreview" zoomScaleNormal="100" zoomScaleSheetLayoutView="100" workbookViewId="0">
      <pane xSplit="3" ySplit="2" topLeftCell="D3" activePane="bottomRight" state="frozen"/>
      <selection activeCell="C5241" sqref="C5241"/>
      <selection pane="topRight" activeCell="C5241" sqref="C5241"/>
      <selection pane="bottomLeft" activeCell="C5241" sqref="C5241"/>
      <selection pane="bottomRight" activeCell="G2" sqref="G2:H14"/>
    </sheetView>
  </sheetViews>
  <sheetFormatPr defaultColWidth="9.140625" defaultRowHeight="15" x14ac:dyDescent="0.25"/>
  <cols>
    <col min="1" max="1" width="9.140625" style="28"/>
    <col min="2" max="2" width="13.7109375" style="28" customWidth="1"/>
    <col min="3" max="3" width="72.42578125" style="28" customWidth="1"/>
    <col min="4" max="4" width="22.85546875" style="28" customWidth="1"/>
    <col min="5" max="6" width="20.5703125" style="28" customWidth="1"/>
    <col min="7" max="7" width="25.140625" style="110" customWidth="1"/>
    <col min="8" max="8" width="26.28515625" style="110" customWidth="1"/>
    <col min="9" max="16384" width="9.140625" style="28"/>
  </cols>
  <sheetData>
    <row r="2" spans="1:8" ht="105" x14ac:dyDescent="0.25">
      <c r="B2" s="30" t="s">
        <v>2531</v>
      </c>
      <c r="C2" s="30" t="s">
        <v>265</v>
      </c>
      <c r="D2" s="30" t="s">
        <v>2597</v>
      </c>
      <c r="E2" s="30" t="s">
        <v>2595</v>
      </c>
      <c r="F2" s="30" t="s">
        <v>2596</v>
      </c>
      <c r="G2" s="125"/>
      <c r="H2" s="125"/>
    </row>
    <row r="3" spans="1:8" ht="18.75" customHeight="1" thickBot="1" x14ac:dyDescent="0.3">
      <c r="A3" s="56" t="s">
        <v>2622</v>
      </c>
      <c r="B3" s="111" t="s">
        <v>2535</v>
      </c>
      <c r="C3" s="112" t="s">
        <v>269</v>
      </c>
      <c r="D3" s="113">
        <v>6084274.8998900009</v>
      </c>
      <c r="E3" s="113">
        <v>5753460.1725000013</v>
      </c>
      <c r="F3" s="113">
        <v>421699.34987000003</v>
      </c>
      <c r="G3" s="125"/>
      <c r="H3" s="125"/>
    </row>
    <row r="4" spans="1:8" ht="15.75" customHeight="1" thickTop="1" x14ac:dyDescent="0.25">
      <c r="A4" s="56" t="s">
        <v>2622</v>
      </c>
      <c r="B4" s="114" t="s">
        <v>267</v>
      </c>
      <c r="C4" s="114" t="s">
        <v>10</v>
      </c>
      <c r="D4" s="115">
        <v>4797041.9532999983</v>
      </c>
      <c r="E4" s="115">
        <v>4512154.1960199988</v>
      </c>
      <c r="F4" s="115">
        <v>370533.99690000003</v>
      </c>
      <c r="G4" s="125"/>
      <c r="H4" s="125"/>
    </row>
    <row r="5" spans="1:8" ht="15" customHeight="1" x14ac:dyDescent="0.25">
      <c r="A5" s="56" t="s">
        <v>2622</v>
      </c>
      <c r="B5" s="116" t="s">
        <v>267</v>
      </c>
      <c r="C5" s="116" t="s">
        <v>11</v>
      </c>
      <c r="D5" s="62">
        <v>732117.1584300003</v>
      </c>
      <c r="E5" s="62">
        <v>590092.46228000033</v>
      </c>
      <c r="F5" s="62">
        <v>142024.69615000003</v>
      </c>
      <c r="G5" s="125"/>
      <c r="H5" s="125"/>
    </row>
    <row r="6" spans="1:8" ht="15" customHeight="1" x14ac:dyDescent="0.25">
      <c r="A6" s="56" t="s">
        <v>2622</v>
      </c>
      <c r="B6" s="116" t="s">
        <v>267</v>
      </c>
      <c r="C6" s="116" t="s">
        <v>12</v>
      </c>
      <c r="D6" s="62">
        <v>666877.12348000007</v>
      </c>
      <c r="E6" s="62">
        <v>517315.54916000005</v>
      </c>
      <c r="F6" s="62">
        <v>149561.57432000004</v>
      </c>
      <c r="G6" s="125"/>
      <c r="H6" s="125"/>
    </row>
    <row r="7" spans="1:8" ht="15" customHeight="1" x14ac:dyDescent="0.25">
      <c r="A7" s="56" t="s">
        <v>2622</v>
      </c>
      <c r="B7" s="116" t="s">
        <v>267</v>
      </c>
      <c r="C7" s="116" t="s">
        <v>13</v>
      </c>
      <c r="D7" s="62">
        <v>419258.58675999992</v>
      </c>
      <c r="E7" s="62">
        <v>418301.17283999996</v>
      </c>
      <c r="F7" s="62">
        <v>4232.7128000000002</v>
      </c>
      <c r="G7" s="125"/>
      <c r="H7" s="125"/>
    </row>
    <row r="8" spans="1:8" ht="15" customHeight="1" x14ac:dyDescent="0.25">
      <c r="A8" s="56" t="s">
        <v>2622</v>
      </c>
      <c r="B8" s="116" t="s">
        <v>267</v>
      </c>
      <c r="C8" s="116" t="s">
        <v>14</v>
      </c>
      <c r="D8" s="62">
        <v>258551.71082000001</v>
      </c>
      <c r="E8" s="62">
        <v>258366.14791</v>
      </c>
      <c r="F8" s="62">
        <v>185.56291000000002</v>
      </c>
      <c r="G8" s="125"/>
      <c r="H8" s="125"/>
    </row>
    <row r="9" spans="1:8" ht="15" customHeight="1" x14ac:dyDescent="0.25">
      <c r="A9" s="56" t="s">
        <v>2622</v>
      </c>
      <c r="B9" s="116" t="s">
        <v>267</v>
      </c>
      <c r="C9" s="116" t="s">
        <v>2</v>
      </c>
      <c r="D9" s="62">
        <v>248720.37321000002</v>
      </c>
      <c r="E9" s="62">
        <v>295272.28960000002</v>
      </c>
      <c r="F9" s="62">
        <v>35819.024349999992</v>
      </c>
      <c r="G9" s="126"/>
      <c r="H9" s="126"/>
    </row>
    <row r="10" spans="1:8" ht="15" customHeight="1" x14ac:dyDescent="0.25">
      <c r="A10" s="56" t="s">
        <v>2622</v>
      </c>
      <c r="B10" s="116" t="s">
        <v>267</v>
      </c>
      <c r="C10" s="116" t="s">
        <v>15</v>
      </c>
      <c r="D10" s="62">
        <v>1851193.9306000003</v>
      </c>
      <c r="E10" s="62">
        <v>1846498.4771400003</v>
      </c>
      <c r="F10" s="62">
        <v>4695.4534599999988</v>
      </c>
      <c r="G10" s="125"/>
      <c r="H10" s="125"/>
    </row>
    <row r="11" spans="1:8" ht="15" customHeight="1" x14ac:dyDescent="0.25">
      <c r="A11" s="56" t="s">
        <v>2622</v>
      </c>
      <c r="B11" s="116" t="s">
        <v>267</v>
      </c>
      <c r="C11" s="116" t="s">
        <v>16</v>
      </c>
      <c r="D11" s="62">
        <v>620323.07000000007</v>
      </c>
      <c r="E11" s="62">
        <v>586308.09709000005</v>
      </c>
      <c r="F11" s="62">
        <v>34014.972910000004</v>
      </c>
    </row>
    <row r="12" spans="1:8" ht="15" customHeight="1" x14ac:dyDescent="0.25">
      <c r="A12" s="56" t="s">
        <v>2622</v>
      </c>
      <c r="B12" s="114" t="s">
        <v>267</v>
      </c>
      <c r="C12" s="114" t="s">
        <v>17</v>
      </c>
      <c r="D12" s="115">
        <v>903312.54470999993</v>
      </c>
      <c r="E12" s="115">
        <v>861015.28397999995</v>
      </c>
      <c r="F12" s="115">
        <v>42297.260730000002</v>
      </c>
    </row>
    <row r="13" spans="1:8" ht="15" customHeight="1" x14ac:dyDescent="0.25">
      <c r="A13" s="56" t="s">
        <v>2622</v>
      </c>
      <c r="B13" s="114" t="s">
        <v>267</v>
      </c>
      <c r="C13" s="114" t="s">
        <v>18</v>
      </c>
      <c r="D13" s="115">
        <v>62757.111659999995</v>
      </c>
      <c r="E13" s="115">
        <v>61757.111659999995</v>
      </c>
      <c r="F13" s="115">
        <v>1000</v>
      </c>
    </row>
    <row r="14" spans="1:8" ht="15" customHeight="1" x14ac:dyDescent="0.25">
      <c r="A14" s="56" t="s">
        <v>2622</v>
      </c>
      <c r="B14" s="114" t="s">
        <v>267</v>
      </c>
      <c r="C14" s="114" t="s">
        <v>20</v>
      </c>
      <c r="D14" s="115">
        <v>321163.29021999997</v>
      </c>
      <c r="E14" s="115">
        <v>318533.58083999995</v>
      </c>
      <c r="F14" s="115">
        <v>7868.0922399999999</v>
      </c>
    </row>
    <row r="15" spans="1:8" ht="36.75" customHeight="1" thickBot="1" x14ac:dyDescent="0.3">
      <c r="A15" s="56" t="s">
        <v>2622</v>
      </c>
      <c r="B15" s="122" t="s">
        <v>270</v>
      </c>
      <c r="C15" s="123" t="s">
        <v>271</v>
      </c>
      <c r="D15" s="124">
        <v>18739.608829999994</v>
      </c>
      <c r="E15" s="124">
        <v>18739.608829999994</v>
      </c>
      <c r="F15" s="124">
        <v>0</v>
      </c>
    </row>
    <row r="16" spans="1:8" ht="15.75" customHeight="1" thickTop="1" x14ac:dyDescent="0.25">
      <c r="A16" s="56" t="s">
        <v>2622</v>
      </c>
      <c r="B16" s="117" t="s">
        <v>267</v>
      </c>
      <c r="C16" s="119" t="s">
        <v>10</v>
      </c>
      <c r="D16" s="118">
        <v>17097.764769999994</v>
      </c>
      <c r="E16" s="118">
        <v>17097.764769999994</v>
      </c>
      <c r="F16" s="118">
        <v>0</v>
      </c>
    </row>
    <row r="17" spans="1:6" ht="15" customHeight="1" x14ac:dyDescent="0.25">
      <c r="A17" s="56" t="s">
        <v>2622</v>
      </c>
      <c r="B17" s="117" t="s">
        <v>267</v>
      </c>
      <c r="C17" s="121" t="s">
        <v>11</v>
      </c>
      <c r="D17" s="120">
        <v>9094.5667799999992</v>
      </c>
      <c r="E17" s="120">
        <v>9094.5667799999992</v>
      </c>
      <c r="F17" s="120">
        <v>0</v>
      </c>
    </row>
    <row r="18" spans="1:6" ht="15" customHeight="1" x14ac:dyDescent="0.25">
      <c r="A18" s="56" t="s">
        <v>2622</v>
      </c>
      <c r="B18" s="117" t="s">
        <v>267</v>
      </c>
      <c r="C18" s="121" t="s">
        <v>12</v>
      </c>
      <c r="D18" s="120">
        <v>7108.0027399999999</v>
      </c>
      <c r="E18" s="120">
        <v>7108.0027399999999</v>
      </c>
      <c r="F18" s="120">
        <v>0</v>
      </c>
    </row>
    <row r="19" spans="1:6" ht="15" customHeight="1" x14ac:dyDescent="0.25">
      <c r="A19" s="56" t="s">
        <v>2622</v>
      </c>
      <c r="B19" s="117" t="s">
        <v>267</v>
      </c>
      <c r="C19" s="121" t="s">
        <v>2</v>
      </c>
      <c r="D19" s="120">
        <v>138.92287999999999</v>
      </c>
      <c r="E19" s="120">
        <v>138.92287999999999</v>
      </c>
      <c r="F19" s="120">
        <v>0</v>
      </c>
    </row>
    <row r="20" spans="1:6" ht="15" customHeight="1" x14ac:dyDescent="0.25">
      <c r="A20" s="56" t="s">
        <v>2622</v>
      </c>
      <c r="B20" s="117" t="s">
        <v>267</v>
      </c>
      <c r="C20" s="121" t="s">
        <v>15</v>
      </c>
      <c r="D20" s="120">
        <v>272.52660000000003</v>
      </c>
      <c r="E20" s="120">
        <v>272.52660000000003</v>
      </c>
      <c r="F20" s="120">
        <v>0</v>
      </c>
    </row>
    <row r="21" spans="1:6" ht="15" customHeight="1" x14ac:dyDescent="0.25">
      <c r="A21" s="56" t="s">
        <v>2622</v>
      </c>
      <c r="B21" s="117" t="s">
        <v>267</v>
      </c>
      <c r="C21" s="121" t="s">
        <v>16</v>
      </c>
      <c r="D21" s="120">
        <v>483.74576999999994</v>
      </c>
      <c r="E21" s="120">
        <v>483.74576999999994</v>
      </c>
      <c r="F21" s="120">
        <v>0</v>
      </c>
    </row>
    <row r="22" spans="1:6" ht="15" customHeight="1" x14ac:dyDescent="0.25">
      <c r="A22" s="56" t="s">
        <v>2622</v>
      </c>
      <c r="B22" s="117" t="s">
        <v>267</v>
      </c>
      <c r="C22" s="119" t="s">
        <v>17</v>
      </c>
      <c r="D22" s="118">
        <v>1641.8440600000001</v>
      </c>
      <c r="E22" s="118">
        <v>1641.8440600000001</v>
      </c>
      <c r="F22" s="118">
        <v>0</v>
      </c>
    </row>
    <row r="23" spans="1:6" ht="18.75" customHeight="1" thickBot="1" x14ac:dyDescent="0.3">
      <c r="A23" s="56" t="s">
        <v>2622</v>
      </c>
      <c r="B23" s="122" t="s">
        <v>272</v>
      </c>
      <c r="C23" s="123" t="s">
        <v>273</v>
      </c>
      <c r="D23" s="124">
        <v>15727.295789999996</v>
      </c>
      <c r="E23" s="124">
        <v>15727.295789999996</v>
      </c>
      <c r="F23" s="124">
        <v>0</v>
      </c>
    </row>
    <row r="24" spans="1:6" ht="15.75" customHeight="1" thickTop="1" x14ac:dyDescent="0.25">
      <c r="A24" s="56" t="s">
        <v>2622</v>
      </c>
      <c r="B24" s="117" t="s">
        <v>267</v>
      </c>
      <c r="C24" s="119" t="s">
        <v>10</v>
      </c>
      <c r="D24" s="118">
        <v>14098.690729999997</v>
      </c>
      <c r="E24" s="118">
        <v>14098.690729999997</v>
      </c>
      <c r="F24" s="118">
        <v>0</v>
      </c>
    </row>
    <row r="25" spans="1:6" ht="15" customHeight="1" x14ac:dyDescent="0.25">
      <c r="A25" s="56" t="s">
        <v>2622</v>
      </c>
      <c r="B25" s="117" t="s">
        <v>267</v>
      </c>
      <c r="C25" s="121" t="s">
        <v>11</v>
      </c>
      <c r="D25" s="120">
        <v>6777.6039299999993</v>
      </c>
      <c r="E25" s="120">
        <v>6777.6039299999993</v>
      </c>
      <c r="F25" s="120">
        <v>0</v>
      </c>
    </row>
    <row r="26" spans="1:6" ht="15" customHeight="1" x14ac:dyDescent="0.25">
      <c r="A26" s="56" t="s">
        <v>2622</v>
      </c>
      <c r="B26" s="117" t="s">
        <v>267</v>
      </c>
      <c r="C26" s="121" t="s">
        <v>12</v>
      </c>
      <c r="D26" s="120">
        <v>6465.6694900000002</v>
      </c>
      <c r="E26" s="120">
        <v>6465.6694900000002</v>
      </c>
      <c r="F26" s="120">
        <v>0</v>
      </c>
    </row>
    <row r="27" spans="1:6" ht="15" customHeight="1" x14ac:dyDescent="0.25">
      <c r="A27" s="56" t="s">
        <v>2622</v>
      </c>
      <c r="B27" s="117" t="s">
        <v>267</v>
      </c>
      <c r="C27" s="121" t="s">
        <v>2</v>
      </c>
      <c r="D27" s="120">
        <v>132.77476000000001</v>
      </c>
      <c r="E27" s="120">
        <v>132.77476000000001</v>
      </c>
      <c r="F27" s="120">
        <v>0</v>
      </c>
    </row>
    <row r="28" spans="1:6" ht="15" customHeight="1" x14ac:dyDescent="0.25">
      <c r="A28" s="56" t="s">
        <v>2622</v>
      </c>
      <c r="B28" s="117" t="s">
        <v>267</v>
      </c>
      <c r="C28" s="121" t="s">
        <v>15</v>
      </c>
      <c r="D28" s="120">
        <v>242.40556000000001</v>
      </c>
      <c r="E28" s="120">
        <v>242.40556000000001</v>
      </c>
      <c r="F28" s="120">
        <v>0</v>
      </c>
    </row>
    <row r="29" spans="1:6" ht="15" customHeight="1" x14ac:dyDescent="0.25">
      <c r="A29" s="56" t="s">
        <v>2622</v>
      </c>
      <c r="B29" s="117" t="s">
        <v>267</v>
      </c>
      <c r="C29" s="121" t="s">
        <v>16</v>
      </c>
      <c r="D29" s="120">
        <v>480.23698999999999</v>
      </c>
      <c r="E29" s="120">
        <v>480.23698999999999</v>
      </c>
      <c r="F29" s="120">
        <v>0</v>
      </c>
    </row>
    <row r="30" spans="1:6" ht="15" customHeight="1" x14ac:dyDescent="0.25">
      <c r="A30" s="56" t="s">
        <v>2622</v>
      </c>
      <c r="B30" s="117" t="s">
        <v>267</v>
      </c>
      <c r="C30" s="119" t="s">
        <v>17</v>
      </c>
      <c r="D30" s="118">
        <v>1628.6050600000001</v>
      </c>
      <c r="E30" s="118">
        <v>1628.6050600000001</v>
      </c>
      <c r="F30" s="118">
        <v>0</v>
      </c>
    </row>
    <row r="31" spans="1:6" ht="36.75" customHeight="1" thickBot="1" x14ac:dyDescent="0.3">
      <c r="A31" s="56" t="s">
        <v>2622</v>
      </c>
      <c r="B31" s="122" t="s">
        <v>274</v>
      </c>
      <c r="C31" s="123" t="s">
        <v>275</v>
      </c>
      <c r="D31" s="124">
        <v>5080.7058699999989</v>
      </c>
      <c r="E31" s="124">
        <v>5080.7058699999989</v>
      </c>
      <c r="F31" s="124">
        <v>0</v>
      </c>
    </row>
    <row r="32" spans="1:6" ht="15.75" customHeight="1" thickTop="1" x14ac:dyDescent="0.25">
      <c r="A32" s="56" t="s">
        <v>2622</v>
      </c>
      <c r="B32" s="117" t="s">
        <v>267</v>
      </c>
      <c r="C32" s="119" t="s">
        <v>10</v>
      </c>
      <c r="D32" s="118">
        <v>5080.7058699999989</v>
      </c>
      <c r="E32" s="118">
        <v>5080.7058699999989</v>
      </c>
      <c r="F32" s="118">
        <v>0</v>
      </c>
    </row>
    <row r="33" spans="1:6" ht="15" customHeight="1" x14ac:dyDescent="0.25">
      <c r="A33" s="56" t="s">
        <v>2622</v>
      </c>
      <c r="B33" s="117" t="s">
        <v>267</v>
      </c>
      <c r="C33" s="121" t="s">
        <v>11</v>
      </c>
      <c r="D33" s="120">
        <v>4083.26359</v>
      </c>
      <c r="E33" s="120">
        <v>4083.26359</v>
      </c>
      <c r="F33" s="120">
        <v>0</v>
      </c>
    </row>
    <row r="34" spans="1:6" ht="15" customHeight="1" x14ac:dyDescent="0.25">
      <c r="A34" s="56" t="s">
        <v>2622</v>
      </c>
      <c r="B34" s="117" t="s">
        <v>267</v>
      </c>
      <c r="C34" s="121" t="s">
        <v>12</v>
      </c>
      <c r="D34" s="120">
        <v>711.41224999999997</v>
      </c>
      <c r="E34" s="120">
        <v>711.41224999999997</v>
      </c>
      <c r="F34" s="120">
        <v>0</v>
      </c>
    </row>
    <row r="35" spans="1:6" ht="15" customHeight="1" x14ac:dyDescent="0.25">
      <c r="A35" s="56" t="s">
        <v>2622</v>
      </c>
      <c r="B35" s="117" t="s">
        <v>267</v>
      </c>
      <c r="C35" s="121" t="s">
        <v>2</v>
      </c>
      <c r="D35" s="120">
        <v>132.77476000000001</v>
      </c>
      <c r="E35" s="120">
        <v>132.77476000000001</v>
      </c>
      <c r="F35" s="120">
        <v>0</v>
      </c>
    </row>
    <row r="36" spans="1:6" ht="15" customHeight="1" x14ac:dyDescent="0.25">
      <c r="A36" s="56" t="s">
        <v>2622</v>
      </c>
      <c r="B36" s="117" t="s">
        <v>267</v>
      </c>
      <c r="C36" s="121" t="s">
        <v>16</v>
      </c>
      <c r="D36" s="120">
        <v>153.25527</v>
      </c>
      <c r="E36" s="120">
        <v>153.25527</v>
      </c>
      <c r="F36" s="120">
        <v>0</v>
      </c>
    </row>
    <row r="37" spans="1:6" ht="36.75" customHeight="1" thickBot="1" x14ac:dyDescent="0.3">
      <c r="A37" s="56" t="s">
        <v>2622</v>
      </c>
      <c r="B37" s="122" t="s">
        <v>276</v>
      </c>
      <c r="C37" s="123" t="s">
        <v>277</v>
      </c>
      <c r="D37" s="124">
        <v>2293.11319</v>
      </c>
      <c r="E37" s="124">
        <v>2293.11319</v>
      </c>
      <c r="F37" s="124">
        <v>0</v>
      </c>
    </row>
    <row r="38" spans="1:6" ht="15.75" customHeight="1" thickTop="1" x14ac:dyDescent="0.25">
      <c r="A38" s="56" t="s">
        <v>2622</v>
      </c>
      <c r="B38" s="117" t="s">
        <v>267</v>
      </c>
      <c r="C38" s="119" t="s">
        <v>10</v>
      </c>
      <c r="D38" s="118">
        <v>2293.11319</v>
      </c>
      <c r="E38" s="118">
        <v>2293.11319</v>
      </c>
      <c r="F38" s="118">
        <v>0</v>
      </c>
    </row>
    <row r="39" spans="1:6" ht="15" customHeight="1" x14ac:dyDescent="0.25">
      <c r="A39" s="56" t="s">
        <v>2622</v>
      </c>
      <c r="B39" s="117" t="s">
        <v>267</v>
      </c>
      <c r="C39" s="121" t="s">
        <v>12</v>
      </c>
      <c r="D39" s="120">
        <v>2183.9657999999999</v>
      </c>
      <c r="E39" s="120">
        <v>2183.9657999999999</v>
      </c>
      <c r="F39" s="120">
        <v>0</v>
      </c>
    </row>
    <row r="40" spans="1:6" ht="15" customHeight="1" x14ac:dyDescent="0.25">
      <c r="A40" s="56" t="s">
        <v>2622</v>
      </c>
      <c r="B40" s="117" t="s">
        <v>267</v>
      </c>
      <c r="C40" s="121" t="s">
        <v>16</v>
      </c>
      <c r="D40" s="120">
        <v>109.14739</v>
      </c>
      <c r="E40" s="120">
        <v>109.14739</v>
      </c>
      <c r="F40" s="120">
        <v>0</v>
      </c>
    </row>
    <row r="41" spans="1:6" ht="36.75" customHeight="1" thickBot="1" x14ac:dyDescent="0.3">
      <c r="A41" s="56" t="s">
        <v>2622</v>
      </c>
      <c r="B41" s="122" t="s">
        <v>278</v>
      </c>
      <c r="C41" s="123" t="s">
        <v>279</v>
      </c>
      <c r="D41" s="124">
        <v>8353.4767299999985</v>
      </c>
      <c r="E41" s="124">
        <v>8353.4767299999985</v>
      </c>
      <c r="F41" s="124">
        <v>0</v>
      </c>
    </row>
    <row r="42" spans="1:6" ht="15.75" customHeight="1" thickTop="1" x14ac:dyDescent="0.25">
      <c r="A42" s="56" t="s">
        <v>2622</v>
      </c>
      <c r="B42" s="117" t="s">
        <v>267</v>
      </c>
      <c r="C42" s="119" t="s">
        <v>10</v>
      </c>
      <c r="D42" s="118">
        <v>6724.8716699999986</v>
      </c>
      <c r="E42" s="118">
        <v>6724.8716699999986</v>
      </c>
      <c r="F42" s="118">
        <v>0</v>
      </c>
    </row>
    <row r="43" spans="1:6" ht="15" customHeight="1" x14ac:dyDescent="0.25">
      <c r="A43" s="56" t="s">
        <v>2622</v>
      </c>
      <c r="B43" s="117" t="s">
        <v>267</v>
      </c>
      <c r="C43" s="121" t="s">
        <v>11</v>
      </c>
      <c r="D43" s="120">
        <v>2694.3403399999997</v>
      </c>
      <c r="E43" s="120">
        <v>2694.3403399999997</v>
      </c>
      <c r="F43" s="120">
        <v>0</v>
      </c>
    </row>
    <row r="44" spans="1:6" ht="15" customHeight="1" x14ac:dyDescent="0.25">
      <c r="A44" s="56" t="s">
        <v>2622</v>
      </c>
      <c r="B44" s="117" t="s">
        <v>267</v>
      </c>
      <c r="C44" s="121" t="s">
        <v>12</v>
      </c>
      <c r="D44" s="120">
        <v>3570.29144</v>
      </c>
      <c r="E44" s="120">
        <v>3570.29144</v>
      </c>
      <c r="F44" s="120">
        <v>0</v>
      </c>
    </row>
    <row r="45" spans="1:6" ht="15" customHeight="1" x14ac:dyDescent="0.25">
      <c r="A45" s="56" t="s">
        <v>2622</v>
      </c>
      <c r="B45" s="117" t="s">
        <v>267</v>
      </c>
      <c r="C45" s="121" t="s">
        <v>15</v>
      </c>
      <c r="D45" s="120">
        <v>242.40556000000001</v>
      </c>
      <c r="E45" s="120">
        <v>242.40556000000001</v>
      </c>
      <c r="F45" s="120">
        <v>0</v>
      </c>
    </row>
    <row r="46" spans="1:6" ht="15" customHeight="1" x14ac:dyDescent="0.25">
      <c r="A46" s="56" t="s">
        <v>2622</v>
      </c>
      <c r="B46" s="117" t="s">
        <v>267</v>
      </c>
      <c r="C46" s="121" t="s">
        <v>16</v>
      </c>
      <c r="D46" s="120">
        <v>217.83432999999999</v>
      </c>
      <c r="E46" s="120">
        <v>217.83432999999999</v>
      </c>
      <c r="F46" s="120">
        <v>0</v>
      </c>
    </row>
    <row r="47" spans="1:6" ht="15" customHeight="1" x14ac:dyDescent="0.25">
      <c r="A47" s="56" t="s">
        <v>2622</v>
      </c>
      <c r="B47" s="117" t="s">
        <v>267</v>
      </c>
      <c r="C47" s="119" t="s">
        <v>17</v>
      </c>
      <c r="D47" s="118">
        <v>1628.6050600000001</v>
      </c>
      <c r="E47" s="118">
        <v>1628.6050600000001</v>
      </c>
      <c r="F47" s="118">
        <v>0</v>
      </c>
    </row>
    <row r="48" spans="1:6" ht="36.75" customHeight="1" thickBot="1" x14ac:dyDescent="0.3">
      <c r="A48" s="56" t="s">
        <v>2622</v>
      </c>
      <c r="B48" s="122" t="s">
        <v>280</v>
      </c>
      <c r="C48" s="123" t="s">
        <v>281</v>
      </c>
      <c r="D48" s="124">
        <v>8332.3887999999988</v>
      </c>
      <c r="E48" s="124">
        <v>8332.3887999999988</v>
      </c>
      <c r="F48" s="124">
        <v>0</v>
      </c>
    </row>
    <row r="49" spans="1:6" ht="15.75" customHeight="1" thickTop="1" x14ac:dyDescent="0.25">
      <c r="A49" s="56" t="s">
        <v>2622</v>
      </c>
      <c r="B49" s="117" t="s">
        <v>267</v>
      </c>
      <c r="C49" s="119" t="s">
        <v>10</v>
      </c>
      <c r="D49" s="118">
        <v>6703.7837399999989</v>
      </c>
      <c r="E49" s="118">
        <v>6703.7837399999989</v>
      </c>
      <c r="F49" s="118">
        <v>0</v>
      </c>
    </row>
    <row r="50" spans="1:6" ht="15" customHeight="1" x14ac:dyDescent="0.25">
      <c r="A50" s="56" t="s">
        <v>2622</v>
      </c>
      <c r="B50" s="117" t="s">
        <v>267</v>
      </c>
      <c r="C50" s="121" t="s">
        <v>11</v>
      </c>
      <c r="D50" s="120">
        <v>2694.3403399999997</v>
      </c>
      <c r="E50" s="120">
        <v>2694.3403399999997</v>
      </c>
      <c r="F50" s="120">
        <v>0</v>
      </c>
    </row>
    <row r="51" spans="1:6" ht="15" customHeight="1" x14ac:dyDescent="0.25">
      <c r="A51" s="56" t="s">
        <v>2622</v>
      </c>
      <c r="B51" s="117" t="s">
        <v>267</v>
      </c>
      <c r="C51" s="121" t="s">
        <v>12</v>
      </c>
      <c r="D51" s="120">
        <v>3549.2035099999998</v>
      </c>
      <c r="E51" s="120">
        <v>3549.2035099999998</v>
      </c>
      <c r="F51" s="120">
        <v>0</v>
      </c>
    </row>
    <row r="52" spans="1:6" ht="15" customHeight="1" x14ac:dyDescent="0.25">
      <c r="A52" s="56" t="s">
        <v>2622</v>
      </c>
      <c r="B52" s="117" t="s">
        <v>267</v>
      </c>
      <c r="C52" s="121" t="s">
        <v>15</v>
      </c>
      <c r="D52" s="120">
        <v>242.40556000000001</v>
      </c>
      <c r="E52" s="120">
        <v>242.40556000000001</v>
      </c>
      <c r="F52" s="120">
        <v>0</v>
      </c>
    </row>
    <row r="53" spans="1:6" ht="15" customHeight="1" x14ac:dyDescent="0.25">
      <c r="A53" s="56" t="s">
        <v>2622</v>
      </c>
      <c r="B53" s="117" t="s">
        <v>267</v>
      </c>
      <c r="C53" s="121" t="s">
        <v>16</v>
      </c>
      <c r="D53" s="120">
        <v>217.83432999999999</v>
      </c>
      <c r="E53" s="120">
        <v>217.83432999999999</v>
      </c>
      <c r="F53" s="120">
        <v>0</v>
      </c>
    </row>
    <row r="54" spans="1:6" ht="15" customHeight="1" x14ac:dyDescent="0.25">
      <c r="A54" s="56" t="s">
        <v>2622</v>
      </c>
      <c r="B54" s="117" t="s">
        <v>267</v>
      </c>
      <c r="C54" s="119" t="s">
        <v>17</v>
      </c>
      <c r="D54" s="118">
        <v>1628.6050600000001</v>
      </c>
      <c r="E54" s="118">
        <v>1628.6050600000001</v>
      </c>
      <c r="F54" s="118">
        <v>0</v>
      </c>
    </row>
    <row r="55" spans="1:6" ht="90.75" customHeight="1" thickBot="1" x14ac:dyDescent="0.3">
      <c r="A55" s="56" t="s">
        <v>2622</v>
      </c>
      <c r="B55" s="122" t="s">
        <v>282</v>
      </c>
      <c r="C55" s="123" t="s">
        <v>283</v>
      </c>
      <c r="D55" s="124">
        <v>21.08793</v>
      </c>
      <c r="E55" s="124">
        <v>21.08793</v>
      </c>
      <c r="F55" s="124">
        <v>0</v>
      </c>
    </row>
    <row r="56" spans="1:6" ht="15.75" customHeight="1" thickTop="1" x14ac:dyDescent="0.25">
      <c r="A56" s="56" t="s">
        <v>2622</v>
      </c>
      <c r="B56" s="117" t="s">
        <v>267</v>
      </c>
      <c r="C56" s="119" t="s">
        <v>10</v>
      </c>
      <c r="D56" s="118">
        <v>21.08793</v>
      </c>
      <c r="E56" s="118">
        <v>21.08793</v>
      </c>
      <c r="F56" s="118">
        <v>0</v>
      </c>
    </row>
    <row r="57" spans="1:6" ht="15" customHeight="1" x14ac:dyDescent="0.25">
      <c r="A57" s="56" t="s">
        <v>2622</v>
      </c>
      <c r="B57" s="117" t="s">
        <v>267</v>
      </c>
      <c r="C57" s="121" t="s">
        <v>12</v>
      </c>
      <c r="D57" s="120">
        <v>21.08793</v>
      </c>
      <c r="E57" s="120">
        <v>21.08793</v>
      </c>
      <c r="F57" s="120">
        <v>0</v>
      </c>
    </row>
    <row r="58" spans="1:6" ht="18.75" customHeight="1" thickBot="1" x14ac:dyDescent="0.3">
      <c r="A58" s="56" t="s">
        <v>2622</v>
      </c>
      <c r="B58" s="122" t="s">
        <v>284</v>
      </c>
      <c r="C58" s="123" t="s">
        <v>285</v>
      </c>
      <c r="D58" s="124">
        <v>2611.1558000000005</v>
      </c>
      <c r="E58" s="124">
        <v>2611.1558000000005</v>
      </c>
      <c r="F58" s="124">
        <v>0</v>
      </c>
    </row>
    <row r="59" spans="1:6" ht="15.75" customHeight="1" thickTop="1" x14ac:dyDescent="0.25">
      <c r="A59" s="56" t="s">
        <v>2622</v>
      </c>
      <c r="B59" s="117" t="s">
        <v>267</v>
      </c>
      <c r="C59" s="119" t="s">
        <v>10</v>
      </c>
      <c r="D59" s="118">
        <v>2606.0558000000001</v>
      </c>
      <c r="E59" s="118">
        <v>2606.0558000000001</v>
      </c>
      <c r="F59" s="118">
        <v>0</v>
      </c>
    </row>
    <row r="60" spans="1:6" ht="15" customHeight="1" x14ac:dyDescent="0.25">
      <c r="A60" s="56" t="s">
        <v>2622</v>
      </c>
      <c r="B60" s="117" t="s">
        <v>267</v>
      </c>
      <c r="C60" s="121" t="s">
        <v>11</v>
      </c>
      <c r="D60" s="120">
        <v>2086.6167</v>
      </c>
      <c r="E60" s="120">
        <v>2086.6167</v>
      </c>
      <c r="F60" s="120">
        <v>0</v>
      </c>
    </row>
    <row r="61" spans="1:6" ht="15" customHeight="1" x14ac:dyDescent="0.25">
      <c r="A61" s="56" t="s">
        <v>2622</v>
      </c>
      <c r="B61" s="117" t="s">
        <v>267</v>
      </c>
      <c r="C61" s="121" t="s">
        <v>12</v>
      </c>
      <c r="D61" s="120">
        <v>488.35584</v>
      </c>
      <c r="E61" s="120">
        <v>488.35584</v>
      </c>
      <c r="F61" s="120">
        <v>0</v>
      </c>
    </row>
    <row r="62" spans="1:6" ht="15" customHeight="1" x14ac:dyDescent="0.25">
      <c r="A62" s="56" t="s">
        <v>2622</v>
      </c>
      <c r="B62" s="117" t="s">
        <v>267</v>
      </c>
      <c r="C62" s="121" t="s">
        <v>2</v>
      </c>
      <c r="D62" s="120">
        <v>6.1481199999999996</v>
      </c>
      <c r="E62" s="120">
        <v>6.1481199999999996</v>
      </c>
      <c r="F62" s="120">
        <v>0</v>
      </c>
    </row>
    <row r="63" spans="1:6" ht="15" customHeight="1" x14ac:dyDescent="0.25">
      <c r="A63" s="56" t="s">
        <v>2622</v>
      </c>
      <c r="B63" s="117" t="s">
        <v>267</v>
      </c>
      <c r="C63" s="121" t="s">
        <v>15</v>
      </c>
      <c r="D63" s="120">
        <v>21.706900000000001</v>
      </c>
      <c r="E63" s="120">
        <v>21.706900000000001</v>
      </c>
      <c r="F63" s="120">
        <v>0</v>
      </c>
    </row>
    <row r="64" spans="1:6" ht="15" customHeight="1" x14ac:dyDescent="0.25">
      <c r="A64" s="56" t="s">
        <v>2622</v>
      </c>
      <c r="B64" s="117" t="s">
        <v>267</v>
      </c>
      <c r="C64" s="121" t="s">
        <v>16</v>
      </c>
      <c r="D64" s="120">
        <v>3.22824</v>
      </c>
      <c r="E64" s="120">
        <v>3.22824</v>
      </c>
      <c r="F64" s="120">
        <v>0</v>
      </c>
    </row>
    <row r="65" spans="1:6" ht="15" customHeight="1" x14ac:dyDescent="0.25">
      <c r="A65" s="56" t="s">
        <v>2622</v>
      </c>
      <c r="B65" s="117" t="s">
        <v>267</v>
      </c>
      <c r="C65" s="119" t="s">
        <v>17</v>
      </c>
      <c r="D65" s="118">
        <v>5.0999999999999996</v>
      </c>
      <c r="E65" s="118">
        <v>5.0999999999999996</v>
      </c>
      <c r="F65" s="118">
        <v>0</v>
      </c>
    </row>
    <row r="66" spans="1:6" ht="18.75" customHeight="1" thickBot="1" x14ac:dyDescent="0.3">
      <c r="A66" s="56" t="s">
        <v>2622</v>
      </c>
      <c r="B66" s="122" t="s">
        <v>286</v>
      </c>
      <c r="C66" s="123" t="s">
        <v>287</v>
      </c>
      <c r="D66" s="124">
        <v>162.79381000000004</v>
      </c>
      <c r="E66" s="124">
        <v>162.79381000000004</v>
      </c>
      <c r="F66" s="124">
        <v>0</v>
      </c>
    </row>
    <row r="67" spans="1:6" ht="15.75" customHeight="1" thickTop="1" x14ac:dyDescent="0.25">
      <c r="A67" s="56" t="s">
        <v>2622</v>
      </c>
      <c r="B67" s="117" t="s">
        <v>267</v>
      </c>
      <c r="C67" s="119" t="s">
        <v>10</v>
      </c>
      <c r="D67" s="118">
        <v>154.65481000000003</v>
      </c>
      <c r="E67" s="118">
        <v>154.65481000000003</v>
      </c>
      <c r="F67" s="118">
        <v>0</v>
      </c>
    </row>
    <row r="68" spans="1:6" ht="15" customHeight="1" x14ac:dyDescent="0.25">
      <c r="A68" s="56" t="s">
        <v>2622</v>
      </c>
      <c r="B68" s="117" t="s">
        <v>267</v>
      </c>
      <c r="C68" s="121" t="s">
        <v>11</v>
      </c>
      <c r="D68" s="120">
        <v>82.992000000000004</v>
      </c>
      <c r="E68" s="120">
        <v>82.992000000000004</v>
      </c>
      <c r="F68" s="120">
        <v>0</v>
      </c>
    </row>
    <row r="69" spans="1:6" ht="15" customHeight="1" x14ac:dyDescent="0.25">
      <c r="A69" s="56" t="s">
        <v>2622</v>
      </c>
      <c r="B69" s="117" t="s">
        <v>267</v>
      </c>
      <c r="C69" s="121" t="s">
        <v>12</v>
      </c>
      <c r="D69" s="120">
        <v>71.421580000000006</v>
      </c>
      <c r="E69" s="120">
        <v>71.421580000000006</v>
      </c>
      <c r="F69" s="120">
        <v>0</v>
      </c>
    </row>
    <row r="70" spans="1:6" ht="15" customHeight="1" x14ac:dyDescent="0.25">
      <c r="A70" s="56" t="s">
        <v>2622</v>
      </c>
      <c r="B70" s="117" t="s">
        <v>267</v>
      </c>
      <c r="C70" s="121" t="s">
        <v>16</v>
      </c>
      <c r="D70" s="120">
        <v>0.24123</v>
      </c>
      <c r="E70" s="120">
        <v>0.24123</v>
      </c>
      <c r="F70" s="120">
        <v>0</v>
      </c>
    </row>
    <row r="71" spans="1:6" ht="15" customHeight="1" x14ac:dyDescent="0.25">
      <c r="A71" s="56" t="s">
        <v>2622</v>
      </c>
      <c r="B71" s="117" t="s">
        <v>267</v>
      </c>
      <c r="C71" s="119" t="s">
        <v>17</v>
      </c>
      <c r="D71" s="118">
        <v>8.1389999999999993</v>
      </c>
      <c r="E71" s="118">
        <v>8.1389999999999993</v>
      </c>
      <c r="F71" s="118">
        <v>0</v>
      </c>
    </row>
    <row r="72" spans="1:6" ht="36.75" customHeight="1" thickBot="1" x14ac:dyDescent="0.3">
      <c r="A72" s="56" t="s">
        <v>2622</v>
      </c>
      <c r="B72" s="122" t="s">
        <v>288</v>
      </c>
      <c r="C72" s="123" t="s">
        <v>289</v>
      </c>
      <c r="D72" s="124">
        <v>238.36342999999999</v>
      </c>
      <c r="E72" s="124">
        <v>238.36342999999999</v>
      </c>
      <c r="F72" s="124">
        <v>0</v>
      </c>
    </row>
    <row r="73" spans="1:6" ht="15.75" customHeight="1" thickTop="1" x14ac:dyDescent="0.25">
      <c r="A73" s="56" t="s">
        <v>2622</v>
      </c>
      <c r="B73" s="117" t="s">
        <v>267</v>
      </c>
      <c r="C73" s="119" t="s">
        <v>10</v>
      </c>
      <c r="D73" s="118">
        <v>238.36342999999999</v>
      </c>
      <c r="E73" s="118">
        <v>238.36342999999999</v>
      </c>
      <c r="F73" s="118">
        <v>0</v>
      </c>
    </row>
    <row r="74" spans="1:6" ht="15" customHeight="1" x14ac:dyDescent="0.25">
      <c r="A74" s="56" t="s">
        <v>2622</v>
      </c>
      <c r="B74" s="117" t="s">
        <v>267</v>
      </c>
      <c r="C74" s="121" t="s">
        <v>11</v>
      </c>
      <c r="D74" s="120">
        <v>147.35415</v>
      </c>
      <c r="E74" s="120">
        <v>147.35415</v>
      </c>
      <c r="F74" s="120">
        <v>0</v>
      </c>
    </row>
    <row r="75" spans="1:6" ht="15" customHeight="1" x14ac:dyDescent="0.25">
      <c r="A75" s="56" t="s">
        <v>2622</v>
      </c>
      <c r="B75" s="117" t="s">
        <v>267</v>
      </c>
      <c r="C75" s="121" t="s">
        <v>12</v>
      </c>
      <c r="D75" s="120">
        <v>82.55583</v>
      </c>
      <c r="E75" s="120">
        <v>82.55583</v>
      </c>
      <c r="F75" s="120">
        <v>0</v>
      </c>
    </row>
    <row r="76" spans="1:6" ht="15" customHeight="1" x14ac:dyDescent="0.25">
      <c r="A76" s="56" t="s">
        <v>2622</v>
      </c>
      <c r="B76" s="117" t="s">
        <v>267</v>
      </c>
      <c r="C76" s="121" t="s">
        <v>15</v>
      </c>
      <c r="D76" s="120">
        <v>8.4141399999999997</v>
      </c>
      <c r="E76" s="120">
        <v>8.4141399999999997</v>
      </c>
      <c r="F76" s="120">
        <v>0</v>
      </c>
    </row>
    <row r="77" spans="1:6" ht="15" customHeight="1" x14ac:dyDescent="0.25">
      <c r="A77" s="56" t="s">
        <v>2622</v>
      </c>
      <c r="B77" s="117" t="s">
        <v>267</v>
      </c>
      <c r="C77" s="121" t="s">
        <v>16</v>
      </c>
      <c r="D77" s="120">
        <v>3.9310000000000005E-2</v>
      </c>
      <c r="E77" s="120">
        <v>3.9310000000000005E-2</v>
      </c>
      <c r="F77" s="120">
        <v>0</v>
      </c>
    </row>
    <row r="78" spans="1:6" ht="18.75" customHeight="1" thickBot="1" x14ac:dyDescent="0.3">
      <c r="A78" s="56" t="s">
        <v>2622</v>
      </c>
      <c r="B78" s="122" t="s">
        <v>290</v>
      </c>
      <c r="C78" s="123" t="s">
        <v>291</v>
      </c>
      <c r="D78" s="124">
        <v>1861.9352699999999</v>
      </c>
      <c r="E78" s="124">
        <v>1861.9352699999999</v>
      </c>
      <c r="F78" s="124">
        <v>0</v>
      </c>
    </row>
    <row r="79" spans="1:6" ht="15.75" customHeight="1" thickTop="1" x14ac:dyDescent="0.25">
      <c r="A79" s="56" t="s">
        <v>2622</v>
      </c>
      <c r="B79" s="117" t="s">
        <v>267</v>
      </c>
      <c r="C79" s="119" t="s">
        <v>10</v>
      </c>
      <c r="D79" s="118">
        <v>1683.2382700000001</v>
      </c>
      <c r="E79" s="118">
        <v>1683.2382700000001</v>
      </c>
      <c r="F79" s="118">
        <v>0</v>
      </c>
    </row>
    <row r="80" spans="1:6" ht="15" customHeight="1" x14ac:dyDescent="0.25">
      <c r="A80" s="56" t="s">
        <v>2622</v>
      </c>
      <c r="B80" s="117" t="s">
        <v>267</v>
      </c>
      <c r="C80" s="121" t="s">
        <v>11</v>
      </c>
      <c r="D80" s="120">
        <v>839.54678000000001</v>
      </c>
      <c r="E80" s="120">
        <v>839.54678000000001</v>
      </c>
      <c r="F80" s="120">
        <v>0</v>
      </c>
    </row>
    <row r="81" spans="1:6" ht="15" customHeight="1" x14ac:dyDescent="0.25">
      <c r="A81" s="56" t="s">
        <v>2622</v>
      </c>
      <c r="B81" s="117" t="s">
        <v>267</v>
      </c>
      <c r="C81" s="121" t="s">
        <v>12</v>
      </c>
      <c r="D81" s="120">
        <v>815.78544999999997</v>
      </c>
      <c r="E81" s="120">
        <v>815.78544999999997</v>
      </c>
      <c r="F81" s="120">
        <v>0</v>
      </c>
    </row>
    <row r="82" spans="1:6" ht="15" customHeight="1" x14ac:dyDescent="0.25">
      <c r="A82" s="56" t="s">
        <v>2622</v>
      </c>
      <c r="B82" s="117" t="s">
        <v>267</v>
      </c>
      <c r="C82" s="121" t="s">
        <v>15</v>
      </c>
      <c r="D82" s="120">
        <v>25.099550000000001</v>
      </c>
      <c r="E82" s="120">
        <v>25.099550000000001</v>
      </c>
      <c r="F82" s="120">
        <v>0</v>
      </c>
    </row>
    <row r="83" spans="1:6" ht="15" customHeight="1" x14ac:dyDescent="0.25">
      <c r="A83" s="56" t="s">
        <v>2622</v>
      </c>
      <c r="B83" s="117" t="s">
        <v>267</v>
      </c>
      <c r="C83" s="121" t="s">
        <v>16</v>
      </c>
      <c r="D83" s="120">
        <v>2.8064899999999997</v>
      </c>
      <c r="E83" s="120">
        <v>2.8064899999999997</v>
      </c>
      <c r="F83" s="120">
        <v>0</v>
      </c>
    </row>
    <row r="84" spans="1:6" ht="15" customHeight="1" x14ac:dyDescent="0.25">
      <c r="A84" s="56" t="s">
        <v>2622</v>
      </c>
      <c r="B84" s="117" t="s">
        <v>267</v>
      </c>
      <c r="C84" s="119" t="s">
        <v>17</v>
      </c>
      <c r="D84" s="118">
        <v>178.697</v>
      </c>
      <c r="E84" s="118">
        <v>178.697</v>
      </c>
      <c r="F84" s="118">
        <v>0</v>
      </c>
    </row>
    <row r="85" spans="1:6" ht="18.75" customHeight="1" thickBot="1" x14ac:dyDescent="0.3">
      <c r="A85" s="56" t="s">
        <v>2622</v>
      </c>
      <c r="B85" s="122" t="s">
        <v>292</v>
      </c>
      <c r="C85" s="123" t="s">
        <v>293</v>
      </c>
      <c r="D85" s="124">
        <v>185.06241</v>
      </c>
      <c r="E85" s="124">
        <v>185.06241</v>
      </c>
      <c r="F85" s="124">
        <v>0</v>
      </c>
    </row>
    <row r="86" spans="1:6" ht="15.75" customHeight="1" thickTop="1" x14ac:dyDescent="0.25">
      <c r="A86" s="56" t="s">
        <v>2622</v>
      </c>
      <c r="B86" s="117" t="s">
        <v>267</v>
      </c>
      <c r="C86" s="119" t="s">
        <v>10</v>
      </c>
      <c r="D86" s="118">
        <v>179.66240999999999</v>
      </c>
      <c r="E86" s="118">
        <v>179.66240999999999</v>
      </c>
      <c r="F86" s="118">
        <v>0</v>
      </c>
    </row>
    <row r="87" spans="1:6" ht="15" customHeight="1" x14ac:dyDescent="0.25">
      <c r="A87" s="56" t="s">
        <v>2622</v>
      </c>
      <c r="B87" s="117" t="s">
        <v>267</v>
      </c>
      <c r="C87" s="121" t="s">
        <v>11</v>
      </c>
      <c r="D87" s="120">
        <v>149.22228000000001</v>
      </c>
      <c r="E87" s="120">
        <v>149.22228000000001</v>
      </c>
      <c r="F87" s="120">
        <v>0</v>
      </c>
    </row>
    <row r="88" spans="1:6" ht="15" customHeight="1" x14ac:dyDescent="0.25">
      <c r="A88" s="56" t="s">
        <v>2622</v>
      </c>
      <c r="B88" s="117" t="s">
        <v>267</v>
      </c>
      <c r="C88" s="121" t="s">
        <v>12</v>
      </c>
      <c r="D88" s="120">
        <v>29.864259999999998</v>
      </c>
      <c r="E88" s="120">
        <v>29.864259999999998</v>
      </c>
      <c r="F88" s="120">
        <v>0</v>
      </c>
    </row>
    <row r="89" spans="1:6" ht="15" customHeight="1" x14ac:dyDescent="0.25">
      <c r="A89" s="56" t="s">
        <v>2622</v>
      </c>
      <c r="B89" s="117" t="s">
        <v>267</v>
      </c>
      <c r="C89" s="121" t="s">
        <v>16</v>
      </c>
      <c r="D89" s="120">
        <v>0.57586999999999999</v>
      </c>
      <c r="E89" s="120">
        <v>0.57586999999999999</v>
      </c>
      <c r="F89" s="120">
        <v>0</v>
      </c>
    </row>
    <row r="90" spans="1:6" ht="15" customHeight="1" x14ac:dyDescent="0.25">
      <c r="A90" s="56" t="s">
        <v>2622</v>
      </c>
      <c r="B90" s="117" t="s">
        <v>267</v>
      </c>
      <c r="C90" s="119" t="s">
        <v>17</v>
      </c>
      <c r="D90" s="118">
        <v>5.4</v>
      </c>
      <c r="E90" s="118">
        <v>5.4</v>
      </c>
      <c r="F90" s="118">
        <v>0</v>
      </c>
    </row>
    <row r="91" spans="1:6" ht="18.75" customHeight="1" thickBot="1" x14ac:dyDescent="0.3">
      <c r="A91" s="56" t="s">
        <v>2622</v>
      </c>
      <c r="B91" s="122" t="s">
        <v>294</v>
      </c>
      <c r="C91" s="123" t="s">
        <v>295</v>
      </c>
      <c r="D91" s="124">
        <v>5452.4282699999994</v>
      </c>
      <c r="E91" s="124">
        <v>5452.4282699999994</v>
      </c>
      <c r="F91" s="124">
        <v>0</v>
      </c>
    </row>
    <row r="92" spans="1:6" ht="15.75" customHeight="1" thickTop="1" x14ac:dyDescent="0.25">
      <c r="A92" s="56" t="s">
        <v>2622</v>
      </c>
      <c r="B92" s="117" t="s">
        <v>267</v>
      </c>
      <c r="C92" s="119" t="s">
        <v>10</v>
      </c>
      <c r="D92" s="118">
        <v>5133.5648199999996</v>
      </c>
      <c r="E92" s="118">
        <v>5133.5648199999996</v>
      </c>
      <c r="F92" s="118">
        <v>0</v>
      </c>
    </row>
    <row r="93" spans="1:6" ht="15" customHeight="1" x14ac:dyDescent="0.25">
      <c r="A93" s="56" t="s">
        <v>2622</v>
      </c>
      <c r="B93" s="117" t="s">
        <v>267</v>
      </c>
      <c r="C93" s="121" t="s">
        <v>11</v>
      </c>
      <c r="D93" s="120">
        <v>2401.5787700000001</v>
      </c>
      <c r="E93" s="120">
        <v>2401.5787700000001</v>
      </c>
      <c r="F93" s="120">
        <v>0</v>
      </c>
    </row>
    <row r="94" spans="1:6" ht="15" customHeight="1" x14ac:dyDescent="0.25">
      <c r="A94" s="56" t="s">
        <v>2622</v>
      </c>
      <c r="B94" s="117" t="s">
        <v>267</v>
      </c>
      <c r="C94" s="121" t="s">
        <v>12</v>
      </c>
      <c r="D94" s="120">
        <v>2647.4885899999999</v>
      </c>
      <c r="E94" s="120">
        <v>2647.4885899999999</v>
      </c>
      <c r="F94" s="120">
        <v>0</v>
      </c>
    </row>
    <row r="95" spans="1:6" ht="15" customHeight="1" x14ac:dyDescent="0.25">
      <c r="A95" s="56" t="s">
        <v>2622</v>
      </c>
      <c r="B95" s="117" t="s">
        <v>267</v>
      </c>
      <c r="C95" s="121" t="s">
        <v>15</v>
      </c>
      <c r="D95" s="120">
        <v>72.798050000000003</v>
      </c>
      <c r="E95" s="120">
        <v>72.798050000000003</v>
      </c>
      <c r="F95" s="120">
        <v>0</v>
      </c>
    </row>
    <row r="96" spans="1:6" ht="15" customHeight="1" x14ac:dyDescent="0.25">
      <c r="A96" s="56" t="s">
        <v>2622</v>
      </c>
      <c r="B96" s="117" t="s">
        <v>267</v>
      </c>
      <c r="C96" s="121" t="s">
        <v>16</v>
      </c>
      <c r="D96" s="120">
        <v>11.69941</v>
      </c>
      <c r="E96" s="120">
        <v>11.69941</v>
      </c>
      <c r="F96" s="120">
        <v>0</v>
      </c>
    </row>
    <row r="97" spans="1:8" ht="15" customHeight="1" x14ac:dyDescent="0.25">
      <c r="A97" s="56" t="s">
        <v>2622</v>
      </c>
      <c r="B97" s="117" t="s">
        <v>267</v>
      </c>
      <c r="C97" s="119" t="s">
        <v>17</v>
      </c>
      <c r="D97" s="118">
        <v>318.86345</v>
      </c>
      <c r="E97" s="118">
        <v>318.86345</v>
      </c>
      <c r="F97" s="118">
        <v>0</v>
      </c>
    </row>
    <row r="98" spans="1:8" s="27" customFormat="1" ht="18.75" thickBot="1" x14ac:dyDescent="0.3">
      <c r="A98" s="56" t="s">
        <v>2622</v>
      </c>
      <c r="B98" s="127" t="s">
        <v>296</v>
      </c>
      <c r="C98" s="128" t="s">
        <v>295</v>
      </c>
      <c r="D98" s="129">
        <v>5452.4282699999994</v>
      </c>
      <c r="E98" s="129">
        <v>5452.4282699999994</v>
      </c>
      <c r="F98" s="129">
        <v>0</v>
      </c>
      <c r="G98" s="130"/>
      <c r="H98" s="130"/>
    </row>
    <row r="99" spans="1:8" s="27" customFormat="1" ht="15.75" thickTop="1" x14ac:dyDescent="0.25">
      <c r="A99" s="56" t="s">
        <v>2622</v>
      </c>
      <c r="B99" s="131" t="s">
        <v>267</v>
      </c>
      <c r="C99" s="132" t="s">
        <v>10</v>
      </c>
      <c r="D99" s="133">
        <v>5133.5648199999996</v>
      </c>
      <c r="E99" s="133">
        <v>5133.5648199999996</v>
      </c>
      <c r="F99" s="133">
        <v>0</v>
      </c>
      <c r="G99" s="130"/>
      <c r="H99" s="130"/>
    </row>
    <row r="100" spans="1:8" s="27" customFormat="1" x14ac:dyDescent="0.25">
      <c r="A100" s="56" t="s">
        <v>2622</v>
      </c>
      <c r="B100" s="131" t="s">
        <v>267</v>
      </c>
      <c r="C100" s="134" t="s">
        <v>11</v>
      </c>
      <c r="D100" s="135">
        <v>2401.5787700000001</v>
      </c>
      <c r="E100" s="135">
        <v>2401.5787700000001</v>
      </c>
      <c r="F100" s="135">
        <v>0</v>
      </c>
      <c r="G100" s="130"/>
      <c r="H100" s="130"/>
    </row>
    <row r="101" spans="1:8" s="27" customFormat="1" x14ac:dyDescent="0.25">
      <c r="A101" s="56" t="s">
        <v>2622</v>
      </c>
      <c r="B101" s="131" t="s">
        <v>267</v>
      </c>
      <c r="C101" s="134" t="s">
        <v>12</v>
      </c>
      <c r="D101" s="135">
        <v>2647.4885899999999</v>
      </c>
      <c r="E101" s="135">
        <v>2647.4885899999999</v>
      </c>
      <c r="F101" s="135">
        <v>0</v>
      </c>
      <c r="G101" s="130"/>
      <c r="H101" s="130"/>
    </row>
    <row r="102" spans="1:8" s="27" customFormat="1" x14ac:dyDescent="0.25">
      <c r="A102" s="56" t="s">
        <v>2622</v>
      </c>
      <c r="B102" s="131" t="s">
        <v>267</v>
      </c>
      <c r="C102" s="134" t="s">
        <v>15</v>
      </c>
      <c r="D102" s="135">
        <v>72.798050000000003</v>
      </c>
      <c r="E102" s="135">
        <v>72.798050000000003</v>
      </c>
      <c r="F102" s="135">
        <v>0</v>
      </c>
      <c r="G102" s="130"/>
      <c r="H102" s="130"/>
    </row>
    <row r="103" spans="1:8" s="27" customFormat="1" x14ac:dyDescent="0.25">
      <c r="A103" s="56" t="s">
        <v>2622</v>
      </c>
      <c r="B103" s="131" t="s">
        <v>267</v>
      </c>
      <c r="C103" s="134" t="s">
        <v>16</v>
      </c>
      <c r="D103" s="135">
        <v>11.69941</v>
      </c>
      <c r="E103" s="135">
        <v>11.69941</v>
      </c>
      <c r="F103" s="135">
        <v>0</v>
      </c>
      <c r="G103" s="130"/>
      <c r="H103" s="130"/>
    </row>
    <row r="104" spans="1:8" s="27" customFormat="1" x14ac:dyDescent="0.25">
      <c r="A104" s="56" t="s">
        <v>2622</v>
      </c>
      <c r="B104" s="131" t="s">
        <v>267</v>
      </c>
      <c r="C104" s="132" t="s">
        <v>17</v>
      </c>
      <c r="D104" s="133">
        <v>318.86345</v>
      </c>
      <c r="E104" s="133">
        <v>318.86345</v>
      </c>
      <c r="F104" s="133">
        <v>0</v>
      </c>
      <c r="G104" s="130"/>
      <c r="H104" s="130"/>
    </row>
    <row r="105" spans="1:8" ht="18.75" customHeight="1" thickBot="1" x14ac:dyDescent="0.3">
      <c r="A105" s="56" t="s">
        <v>2622</v>
      </c>
      <c r="B105" s="122" t="s">
        <v>297</v>
      </c>
      <c r="C105" s="123" t="s">
        <v>298</v>
      </c>
      <c r="D105" s="124">
        <v>4411.6925799999999</v>
      </c>
      <c r="E105" s="124">
        <v>4373.6852399999998</v>
      </c>
      <c r="F105" s="124">
        <v>38.007339999999999</v>
      </c>
    </row>
    <row r="106" spans="1:8" ht="15.75" customHeight="1" thickTop="1" x14ac:dyDescent="0.25">
      <c r="A106" s="56" t="s">
        <v>2622</v>
      </c>
      <c r="B106" s="117" t="s">
        <v>267</v>
      </c>
      <c r="C106" s="119" t="s">
        <v>10</v>
      </c>
      <c r="D106" s="118">
        <v>4349.7098799999985</v>
      </c>
      <c r="E106" s="118">
        <v>4326.5827399999989</v>
      </c>
      <c r="F106" s="118">
        <v>23.127140000000001</v>
      </c>
    </row>
    <row r="107" spans="1:8" ht="15" customHeight="1" x14ac:dyDescent="0.25">
      <c r="A107" s="56" t="s">
        <v>2622</v>
      </c>
      <c r="B107" s="117" t="s">
        <v>267</v>
      </c>
      <c r="C107" s="121" t="s">
        <v>11</v>
      </c>
      <c r="D107" s="120">
        <v>3470.2461499999999</v>
      </c>
      <c r="E107" s="120">
        <v>3470.2461499999999</v>
      </c>
      <c r="F107" s="120">
        <v>0</v>
      </c>
    </row>
    <row r="108" spans="1:8" ht="15" customHeight="1" x14ac:dyDescent="0.25">
      <c r="A108" s="56" t="s">
        <v>2622</v>
      </c>
      <c r="B108" s="117" t="s">
        <v>267</v>
      </c>
      <c r="C108" s="121" t="s">
        <v>12</v>
      </c>
      <c r="D108" s="120">
        <v>600.77206000000001</v>
      </c>
      <c r="E108" s="120">
        <v>582.83218999999997</v>
      </c>
      <c r="F108" s="120">
        <v>17.939869999999999</v>
      </c>
    </row>
    <row r="109" spans="1:8" ht="15" customHeight="1" x14ac:dyDescent="0.25">
      <c r="A109" s="56" t="s">
        <v>2622</v>
      </c>
      <c r="B109" s="117" t="s">
        <v>267</v>
      </c>
      <c r="C109" s="121" t="s">
        <v>2</v>
      </c>
      <c r="D109" s="120">
        <v>4.4065099999999999</v>
      </c>
      <c r="E109" s="120">
        <v>4.4065099999999999</v>
      </c>
      <c r="F109" s="120">
        <v>0</v>
      </c>
    </row>
    <row r="110" spans="1:8" ht="15" customHeight="1" x14ac:dyDescent="0.25">
      <c r="A110" s="56" t="s">
        <v>2622</v>
      </c>
      <c r="B110" s="117" t="s">
        <v>267</v>
      </c>
      <c r="C110" s="121" t="s">
        <v>15</v>
      </c>
      <c r="D110" s="120">
        <v>156.07077999999998</v>
      </c>
      <c r="E110" s="120">
        <v>156.07077999999998</v>
      </c>
      <c r="F110" s="120">
        <v>0</v>
      </c>
    </row>
    <row r="111" spans="1:8" ht="15" customHeight="1" x14ac:dyDescent="0.25">
      <c r="A111" s="56" t="s">
        <v>2622</v>
      </c>
      <c r="B111" s="117" t="s">
        <v>267</v>
      </c>
      <c r="C111" s="121" t="s">
        <v>16</v>
      </c>
      <c r="D111" s="120">
        <v>118.21438000000001</v>
      </c>
      <c r="E111" s="120">
        <v>113.02711000000001</v>
      </c>
      <c r="F111" s="120">
        <v>5.1872700000000007</v>
      </c>
    </row>
    <row r="112" spans="1:8" ht="15" customHeight="1" x14ac:dyDescent="0.25">
      <c r="A112" s="56" t="s">
        <v>2622</v>
      </c>
      <c r="B112" s="117" t="s">
        <v>267</v>
      </c>
      <c r="C112" s="119" t="s">
        <v>17</v>
      </c>
      <c r="D112" s="118">
        <v>61.982700000000001</v>
      </c>
      <c r="E112" s="118">
        <v>47.102499999999999</v>
      </c>
      <c r="F112" s="118">
        <v>14.8802</v>
      </c>
    </row>
    <row r="113" spans="1:8" s="27" customFormat="1" ht="18.75" thickBot="1" x14ac:dyDescent="0.3">
      <c r="A113" s="56" t="s">
        <v>2622</v>
      </c>
      <c r="B113" s="127" t="s">
        <v>299</v>
      </c>
      <c r="C113" s="128" t="s">
        <v>300</v>
      </c>
      <c r="D113" s="129">
        <v>4240.3944199999996</v>
      </c>
      <c r="E113" s="129">
        <v>4240.3944199999996</v>
      </c>
      <c r="F113" s="129">
        <v>0</v>
      </c>
      <c r="G113" s="130"/>
      <c r="H113" s="130"/>
    </row>
    <row r="114" spans="1:8" s="27" customFormat="1" ht="15.75" thickTop="1" x14ac:dyDescent="0.25">
      <c r="A114" s="56" t="s">
        <v>2622</v>
      </c>
      <c r="B114" s="131" t="s">
        <v>267</v>
      </c>
      <c r="C114" s="132" t="s">
        <v>10</v>
      </c>
      <c r="D114" s="133">
        <v>4193.2919199999997</v>
      </c>
      <c r="E114" s="133">
        <v>4193.2919199999997</v>
      </c>
      <c r="F114" s="133">
        <v>0</v>
      </c>
      <c r="G114" s="130"/>
      <c r="H114" s="130"/>
    </row>
    <row r="115" spans="1:8" s="27" customFormat="1" x14ac:dyDescent="0.25">
      <c r="A115" s="56" t="s">
        <v>2622</v>
      </c>
      <c r="B115" s="131" t="s">
        <v>267</v>
      </c>
      <c r="C115" s="134" t="s">
        <v>11</v>
      </c>
      <c r="D115" s="135">
        <v>3364.8141499999997</v>
      </c>
      <c r="E115" s="135">
        <v>3364.8141499999997</v>
      </c>
      <c r="F115" s="135">
        <v>0</v>
      </c>
      <c r="G115" s="130"/>
      <c r="H115" s="130"/>
    </row>
    <row r="116" spans="1:8" s="27" customFormat="1" x14ac:dyDescent="0.25">
      <c r="A116" s="56" t="s">
        <v>2622</v>
      </c>
      <c r="B116" s="131" t="s">
        <v>267</v>
      </c>
      <c r="C116" s="134" t="s">
        <v>12</v>
      </c>
      <c r="D116" s="135">
        <v>554.97337000000005</v>
      </c>
      <c r="E116" s="135">
        <v>554.97337000000005</v>
      </c>
      <c r="F116" s="135">
        <v>0</v>
      </c>
      <c r="G116" s="130"/>
      <c r="H116" s="130"/>
    </row>
    <row r="117" spans="1:8" s="27" customFormat="1" x14ac:dyDescent="0.25">
      <c r="A117" s="56" t="s">
        <v>2622</v>
      </c>
      <c r="B117" s="131" t="s">
        <v>267</v>
      </c>
      <c r="C117" s="134" t="s">
        <v>2</v>
      </c>
      <c r="D117" s="135">
        <v>4.4065099999999999</v>
      </c>
      <c r="E117" s="135">
        <v>4.4065099999999999</v>
      </c>
      <c r="F117" s="135">
        <v>0</v>
      </c>
      <c r="G117" s="130"/>
      <c r="H117" s="130"/>
    </row>
    <row r="118" spans="1:8" s="27" customFormat="1" x14ac:dyDescent="0.25">
      <c r="A118" s="56" t="s">
        <v>2622</v>
      </c>
      <c r="B118" s="131" t="s">
        <v>267</v>
      </c>
      <c r="C118" s="134" t="s">
        <v>15</v>
      </c>
      <c r="D118" s="135">
        <v>156.07077999999998</v>
      </c>
      <c r="E118" s="135">
        <v>156.07077999999998</v>
      </c>
      <c r="F118" s="135">
        <v>0</v>
      </c>
      <c r="G118" s="130"/>
      <c r="H118" s="130"/>
    </row>
    <row r="119" spans="1:8" s="27" customFormat="1" x14ac:dyDescent="0.25">
      <c r="A119" s="56" t="s">
        <v>2622</v>
      </c>
      <c r="B119" s="131" t="s">
        <v>267</v>
      </c>
      <c r="C119" s="134" t="s">
        <v>16</v>
      </c>
      <c r="D119" s="135">
        <v>113.02711000000001</v>
      </c>
      <c r="E119" s="135">
        <v>113.02711000000001</v>
      </c>
      <c r="F119" s="135">
        <v>0</v>
      </c>
      <c r="G119" s="130"/>
      <c r="H119" s="130"/>
    </row>
    <row r="120" spans="1:8" s="27" customFormat="1" x14ac:dyDescent="0.25">
      <c r="A120" s="56" t="s">
        <v>2622</v>
      </c>
      <c r="B120" s="131" t="s">
        <v>267</v>
      </c>
      <c r="C120" s="132" t="s">
        <v>17</v>
      </c>
      <c r="D120" s="133">
        <v>47.102499999999999</v>
      </c>
      <c r="E120" s="133">
        <v>47.102499999999999</v>
      </c>
      <c r="F120" s="133">
        <v>0</v>
      </c>
      <c r="G120" s="130"/>
      <c r="H120" s="130"/>
    </row>
    <row r="121" spans="1:8" s="27" customFormat="1" ht="36.75" thickBot="1" x14ac:dyDescent="0.3">
      <c r="A121" s="56" t="s">
        <v>2622</v>
      </c>
      <c r="B121" s="127" t="s">
        <v>301</v>
      </c>
      <c r="C121" s="128" t="s">
        <v>302</v>
      </c>
      <c r="D121" s="129">
        <v>171.29816</v>
      </c>
      <c r="E121" s="129">
        <v>133.29082</v>
      </c>
      <c r="F121" s="129">
        <v>38.007339999999999</v>
      </c>
      <c r="G121" s="130"/>
      <c r="H121" s="130"/>
    </row>
    <row r="122" spans="1:8" s="27" customFormat="1" ht="15.75" thickTop="1" x14ac:dyDescent="0.25">
      <c r="A122" s="56" t="s">
        <v>2622</v>
      </c>
      <c r="B122" s="131" t="s">
        <v>267</v>
      </c>
      <c r="C122" s="132" t="s">
        <v>10</v>
      </c>
      <c r="D122" s="133">
        <v>156.41795999999999</v>
      </c>
      <c r="E122" s="133">
        <v>133.29082</v>
      </c>
      <c r="F122" s="133">
        <v>23.127140000000001</v>
      </c>
      <c r="G122" s="130"/>
      <c r="H122" s="130"/>
    </row>
    <row r="123" spans="1:8" s="27" customFormat="1" x14ac:dyDescent="0.25">
      <c r="A123" s="56" t="s">
        <v>2622</v>
      </c>
      <c r="B123" s="131" t="s">
        <v>267</v>
      </c>
      <c r="C123" s="134" t="s">
        <v>11</v>
      </c>
      <c r="D123" s="135">
        <v>105.432</v>
      </c>
      <c r="E123" s="135">
        <v>105.432</v>
      </c>
      <c r="F123" s="135">
        <v>0</v>
      </c>
      <c r="G123" s="130"/>
      <c r="H123" s="130"/>
    </row>
    <row r="124" spans="1:8" s="27" customFormat="1" x14ac:dyDescent="0.25">
      <c r="A124" s="56" t="s">
        <v>2622</v>
      </c>
      <c r="B124" s="131" t="s">
        <v>267</v>
      </c>
      <c r="C124" s="134" t="s">
        <v>12</v>
      </c>
      <c r="D124" s="135">
        <v>45.798690000000001</v>
      </c>
      <c r="E124" s="135">
        <v>27.858820000000001</v>
      </c>
      <c r="F124" s="135">
        <v>17.939869999999999</v>
      </c>
      <c r="G124" s="130"/>
      <c r="H124" s="130"/>
    </row>
    <row r="125" spans="1:8" s="27" customFormat="1" x14ac:dyDescent="0.25">
      <c r="A125" s="56" t="s">
        <v>2622</v>
      </c>
      <c r="B125" s="131" t="s">
        <v>267</v>
      </c>
      <c r="C125" s="134" t="s">
        <v>16</v>
      </c>
      <c r="D125" s="135">
        <v>5.1872700000000007</v>
      </c>
      <c r="E125" s="135">
        <v>0</v>
      </c>
      <c r="F125" s="135">
        <v>5.1872700000000007</v>
      </c>
      <c r="G125" s="130"/>
      <c r="H125" s="130"/>
    </row>
    <row r="126" spans="1:8" s="27" customFormat="1" x14ac:dyDescent="0.25">
      <c r="A126" s="56" t="s">
        <v>2622</v>
      </c>
      <c r="B126" s="131" t="s">
        <v>267</v>
      </c>
      <c r="C126" s="132" t="s">
        <v>17</v>
      </c>
      <c r="D126" s="133">
        <v>14.8802</v>
      </c>
      <c r="E126" s="133">
        <v>0</v>
      </c>
      <c r="F126" s="133">
        <v>14.8802</v>
      </c>
      <c r="G126" s="130"/>
      <c r="H126" s="130"/>
    </row>
    <row r="127" spans="1:8" ht="18.75" customHeight="1" thickBot="1" x14ac:dyDescent="0.3">
      <c r="A127" s="56" t="s">
        <v>2622</v>
      </c>
      <c r="B127" s="122" t="s">
        <v>303</v>
      </c>
      <c r="C127" s="123" t="s">
        <v>304</v>
      </c>
      <c r="D127" s="124">
        <v>13081.89842</v>
      </c>
      <c r="E127" s="124">
        <v>13081.89842</v>
      </c>
      <c r="F127" s="124">
        <v>0</v>
      </c>
    </row>
    <row r="128" spans="1:8" ht="15.75" customHeight="1" thickTop="1" x14ac:dyDescent="0.25">
      <c r="A128" s="56" t="s">
        <v>2622</v>
      </c>
      <c r="B128" s="117" t="s">
        <v>267</v>
      </c>
      <c r="C128" s="119" t="s">
        <v>10</v>
      </c>
      <c r="D128" s="118">
        <v>9482.7210799999993</v>
      </c>
      <c r="E128" s="118">
        <v>9482.7210799999993</v>
      </c>
      <c r="F128" s="118">
        <v>0</v>
      </c>
    </row>
    <row r="129" spans="1:6" ht="15" customHeight="1" x14ac:dyDescent="0.25">
      <c r="A129" s="56" t="s">
        <v>2622</v>
      </c>
      <c r="B129" s="117" t="s">
        <v>267</v>
      </c>
      <c r="C129" s="121" t="s">
        <v>11</v>
      </c>
      <c r="D129" s="120">
        <v>3901.8560299999999</v>
      </c>
      <c r="E129" s="120">
        <v>3901.8560299999999</v>
      </c>
      <c r="F129" s="120">
        <v>0</v>
      </c>
    </row>
    <row r="130" spans="1:6" ht="15" customHeight="1" x14ac:dyDescent="0.25">
      <c r="A130" s="56" t="s">
        <v>2622</v>
      </c>
      <c r="B130" s="117" t="s">
        <v>267</v>
      </c>
      <c r="C130" s="121" t="s">
        <v>12</v>
      </c>
      <c r="D130" s="120">
        <v>2291.9223299999999</v>
      </c>
      <c r="E130" s="120">
        <v>2291.9223299999999</v>
      </c>
      <c r="F130" s="120">
        <v>0</v>
      </c>
    </row>
    <row r="131" spans="1:6" ht="15" customHeight="1" x14ac:dyDescent="0.25">
      <c r="A131" s="56" t="s">
        <v>2622</v>
      </c>
      <c r="B131" s="117" t="s">
        <v>267</v>
      </c>
      <c r="C131" s="121" t="s">
        <v>15</v>
      </c>
      <c r="D131" s="120">
        <v>96.026459999999986</v>
      </c>
      <c r="E131" s="120">
        <v>96.026459999999986</v>
      </c>
      <c r="F131" s="120">
        <v>0</v>
      </c>
    </row>
    <row r="132" spans="1:6" ht="15" customHeight="1" x14ac:dyDescent="0.25">
      <c r="A132" s="56" t="s">
        <v>2622</v>
      </c>
      <c r="B132" s="117" t="s">
        <v>267</v>
      </c>
      <c r="C132" s="121" t="s">
        <v>16</v>
      </c>
      <c r="D132" s="120">
        <v>3192.9162600000004</v>
      </c>
      <c r="E132" s="120">
        <v>3192.9162600000004</v>
      </c>
      <c r="F132" s="120">
        <v>0</v>
      </c>
    </row>
    <row r="133" spans="1:6" ht="15" customHeight="1" x14ac:dyDescent="0.25">
      <c r="A133" s="56" t="s">
        <v>2622</v>
      </c>
      <c r="B133" s="117" t="s">
        <v>267</v>
      </c>
      <c r="C133" s="119" t="s">
        <v>17</v>
      </c>
      <c r="D133" s="118">
        <v>3599.1773399999997</v>
      </c>
      <c r="E133" s="118">
        <v>3599.1773399999997</v>
      </c>
      <c r="F133" s="118">
        <v>0</v>
      </c>
    </row>
    <row r="134" spans="1:6" ht="18.75" customHeight="1" thickBot="1" x14ac:dyDescent="0.3">
      <c r="A134" s="56" t="s">
        <v>2622</v>
      </c>
      <c r="B134" s="122" t="s">
        <v>305</v>
      </c>
      <c r="C134" s="123" t="s">
        <v>306</v>
      </c>
      <c r="D134" s="124">
        <v>5835.60743</v>
      </c>
      <c r="E134" s="124">
        <v>5835.60743</v>
      </c>
      <c r="F134" s="124">
        <v>0</v>
      </c>
    </row>
    <row r="135" spans="1:6" ht="15.75" customHeight="1" thickTop="1" x14ac:dyDescent="0.25">
      <c r="A135" s="56" t="s">
        <v>2622</v>
      </c>
      <c r="B135" s="117" t="s">
        <v>267</v>
      </c>
      <c r="C135" s="119" t="s">
        <v>10</v>
      </c>
      <c r="D135" s="118">
        <v>5590.01559</v>
      </c>
      <c r="E135" s="118">
        <v>5590.01559</v>
      </c>
      <c r="F135" s="118">
        <v>0</v>
      </c>
    </row>
    <row r="136" spans="1:6" ht="15" customHeight="1" x14ac:dyDescent="0.25">
      <c r="A136" s="56" t="s">
        <v>2622</v>
      </c>
      <c r="B136" s="117" t="s">
        <v>267</v>
      </c>
      <c r="C136" s="121" t="s">
        <v>11</v>
      </c>
      <c r="D136" s="120">
        <v>3677.8840299999997</v>
      </c>
      <c r="E136" s="120">
        <v>3677.8840299999997</v>
      </c>
      <c r="F136" s="120">
        <v>0</v>
      </c>
    </row>
    <row r="137" spans="1:6" ht="15" customHeight="1" x14ac:dyDescent="0.25">
      <c r="A137" s="56" t="s">
        <v>2622</v>
      </c>
      <c r="B137" s="117" t="s">
        <v>267</v>
      </c>
      <c r="C137" s="121" t="s">
        <v>12</v>
      </c>
      <c r="D137" s="120">
        <v>1816.80762</v>
      </c>
      <c r="E137" s="120">
        <v>1816.80762</v>
      </c>
      <c r="F137" s="120">
        <v>0</v>
      </c>
    </row>
    <row r="138" spans="1:6" ht="15" customHeight="1" x14ac:dyDescent="0.25">
      <c r="A138" s="56" t="s">
        <v>2622</v>
      </c>
      <c r="B138" s="117" t="s">
        <v>267</v>
      </c>
      <c r="C138" s="121" t="s">
        <v>15</v>
      </c>
      <c r="D138" s="120">
        <v>88.636759999999995</v>
      </c>
      <c r="E138" s="120">
        <v>88.636759999999995</v>
      </c>
      <c r="F138" s="120">
        <v>0</v>
      </c>
    </row>
    <row r="139" spans="1:6" ht="15" customHeight="1" x14ac:dyDescent="0.25">
      <c r="A139" s="56" t="s">
        <v>2622</v>
      </c>
      <c r="B139" s="117" t="s">
        <v>267</v>
      </c>
      <c r="C139" s="121" t="s">
        <v>16</v>
      </c>
      <c r="D139" s="120">
        <v>6.6871800000000006</v>
      </c>
      <c r="E139" s="120">
        <v>6.6871800000000006</v>
      </c>
      <c r="F139" s="120">
        <v>0</v>
      </c>
    </row>
    <row r="140" spans="1:6" ht="15" customHeight="1" x14ac:dyDescent="0.25">
      <c r="A140" s="56" t="s">
        <v>2622</v>
      </c>
      <c r="B140" s="117" t="s">
        <v>267</v>
      </c>
      <c r="C140" s="119" t="s">
        <v>17</v>
      </c>
      <c r="D140" s="118">
        <v>245.59183999999999</v>
      </c>
      <c r="E140" s="118">
        <v>245.59183999999999</v>
      </c>
      <c r="F140" s="118">
        <v>0</v>
      </c>
    </row>
    <row r="141" spans="1:6" ht="36.75" customHeight="1" thickBot="1" x14ac:dyDescent="0.3">
      <c r="A141" s="56" t="s">
        <v>2622</v>
      </c>
      <c r="B141" s="122" t="s">
        <v>307</v>
      </c>
      <c r="C141" s="123" t="s">
        <v>308</v>
      </c>
      <c r="D141" s="124">
        <v>394.24374000000006</v>
      </c>
      <c r="E141" s="124">
        <v>394.24374000000006</v>
      </c>
      <c r="F141" s="124">
        <v>0</v>
      </c>
    </row>
    <row r="142" spans="1:6" ht="15.75" customHeight="1" thickTop="1" x14ac:dyDescent="0.25">
      <c r="A142" s="56" t="s">
        <v>2622</v>
      </c>
      <c r="B142" s="117" t="s">
        <v>267</v>
      </c>
      <c r="C142" s="119" t="s">
        <v>10</v>
      </c>
      <c r="D142" s="118">
        <v>394.24374000000006</v>
      </c>
      <c r="E142" s="118">
        <v>394.24374000000006</v>
      </c>
      <c r="F142" s="118">
        <v>0</v>
      </c>
    </row>
    <row r="143" spans="1:6" ht="15" customHeight="1" x14ac:dyDescent="0.25">
      <c r="A143" s="56" t="s">
        <v>2622</v>
      </c>
      <c r="B143" s="117" t="s">
        <v>267</v>
      </c>
      <c r="C143" s="121" t="s">
        <v>11</v>
      </c>
      <c r="D143" s="120">
        <v>223.97200000000001</v>
      </c>
      <c r="E143" s="120">
        <v>223.97200000000001</v>
      </c>
      <c r="F143" s="120">
        <v>0</v>
      </c>
    </row>
    <row r="144" spans="1:6" ht="15" customHeight="1" x14ac:dyDescent="0.25">
      <c r="A144" s="56" t="s">
        <v>2622</v>
      </c>
      <c r="B144" s="117" t="s">
        <v>267</v>
      </c>
      <c r="C144" s="121" t="s">
        <v>12</v>
      </c>
      <c r="D144" s="120">
        <v>162.95076999999998</v>
      </c>
      <c r="E144" s="120">
        <v>162.95076999999998</v>
      </c>
      <c r="F144" s="120">
        <v>0</v>
      </c>
    </row>
    <row r="145" spans="1:8" ht="15" customHeight="1" x14ac:dyDescent="0.25">
      <c r="A145" s="56" t="s">
        <v>2622</v>
      </c>
      <c r="B145" s="117" t="s">
        <v>267</v>
      </c>
      <c r="C145" s="121" t="s">
        <v>15</v>
      </c>
      <c r="D145" s="120">
        <v>6.8271999999999995</v>
      </c>
      <c r="E145" s="120">
        <v>6.8271999999999995</v>
      </c>
      <c r="F145" s="120">
        <v>0</v>
      </c>
    </row>
    <row r="146" spans="1:8" ht="15" customHeight="1" x14ac:dyDescent="0.25">
      <c r="A146" s="56" t="s">
        <v>2622</v>
      </c>
      <c r="B146" s="117" t="s">
        <v>267</v>
      </c>
      <c r="C146" s="121" t="s">
        <v>16</v>
      </c>
      <c r="D146" s="120">
        <v>0.49376999999999999</v>
      </c>
      <c r="E146" s="120">
        <v>0.49376999999999999</v>
      </c>
      <c r="F146" s="120">
        <v>0</v>
      </c>
    </row>
    <row r="147" spans="1:8" ht="18.75" customHeight="1" thickBot="1" x14ac:dyDescent="0.3">
      <c r="A147" s="56" t="s">
        <v>2622</v>
      </c>
      <c r="B147" s="122" t="s">
        <v>309</v>
      </c>
      <c r="C147" s="123" t="s">
        <v>310</v>
      </c>
      <c r="D147" s="124">
        <v>3185.73531</v>
      </c>
      <c r="E147" s="124">
        <v>3185.73531</v>
      </c>
      <c r="F147" s="124">
        <v>0</v>
      </c>
    </row>
    <row r="148" spans="1:8" ht="15.75" customHeight="1" thickTop="1" x14ac:dyDescent="0.25">
      <c r="A148" s="56" t="s">
        <v>2622</v>
      </c>
      <c r="B148" s="117" t="s">
        <v>267</v>
      </c>
      <c r="C148" s="119" t="s">
        <v>10</v>
      </c>
      <c r="D148" s="118">
        <v>3185.73531</v>
      </c>
      <c r="E148" s="118">
        <v>3185.73531</v>
      </c>
      <c r="F148" s="118">
        <v>0</v>
      </c>
    </row>
    <row r="149" spans="1:8" ht="15" customHeight="1" x14ac:dyDescent="0.25">
      <c r="A149" s="56" t="s">
        <v>2622</v>
      </c>
      <c r="B149" s="117" t="s">
        <v>267</v>
      </c>
      <c r="C149" s="121" t="s">
        <v>16</v>
      </c>
      <c r="D149" s="120">
        <v>3185.73531</v>
      </c>
      <c r="E149" s="120">
        <v>3185.73531</v>
      </c>
      <c r="F149" s="120">
        <v>0</v>
      </c>
    </row>
    <row r="150" spans="1:8" s="27" customFormat="1" ht="18.75" thickBot="1" x14ac:dyDescent="0.3">
      <c r="A150" s="56" t="s">
        <v>2622</v>
      </c>
      <c r="B150" s="127" t="s">
        <v>311</v>
      </c>
      <c r="C150" s="128" t="s">
        <v>310</v>
      </c>
      <c r="D150" s="129">
        <v>3185.73531</v>
      </c>
      <c r="E150" s="129">
        <v>3185.73531</v>
      </c>
      <c r="F150" s="129">
        <v>0</v>
      </c>
      <c r="G150" s="130"/>
      <c r="H150" s="130"/>
    </row>
    <row r="151" spans="1:8" s="27" customFormat="1" ht="15.75" thickTop="1" x14ac:dyDescent="0.25">
      <c r="A151" s="56" t="s">
        <v>2622</v>
      </c>
      <c r="B151" s="131" t="s">
        <v>267</v>
      </c>
      <c r="C151" s="132" t="s">
        <v>10</v>
      </c>
      <c r="D151" s="133">
        <v>3185.73531</v>
      </c>
      <c r="E151" s="133">
        <v>3185.73531</v>
      </c>
      <c r="F151" s="133">
        <v>0</v>
      </c>
      <c r="G151" s="130"/>
      <c r="H151" s="130"/>
    </row>
    <row r="152" spans="1:8" s="27" customFormat="1" x14ac:dyDescent="0.25">
      <c r="A152" s="56" t="s">
        <v>2622</v>
      </c>
      <c r="B152" s="131" t="s">
        <v>267</v>
      </c>
      <c r="C152" s="134" t="s">
        <v>16</v>
      </c>
      <c r="D152" s="135">
        <v>3185.73531</v>
      </c>
      <c r="E152" s="135">
        <v>3185.73531</v>
      </c>
      <c r="F152" s="135">
        <v>0</v>
      </c>
      <c r="G152" s="130"/>
      <c r="H152" s="130"/>
    </row>
    <row r="153" spans="1:8" ht="18.75" customHeight="1" thickBot="1" x14ac:dyDescent="0.3">
      <c r="A153" s="56" t="s">
        <v>2622</v>
      </c>
      <c r="B153" s="122" t="s">
        <v>312</v>
      </c>
      <c r="C153" s="123" t="s">
        <v>313</v>
      </c>
      <c r="D153" s="124">
        <v>3666.31194</v>
      </c>
      <c r="E153" s="124">
        <v>3666.31194</v>
      </c>
      <c r="F153" s="124">
        <v>0</v>
      </c>
    </row>
    <row r="154" spans="1:8" ht="15.75" customHeight="1" thickTop="1" x14ac:dyDescent="0.25">
      <c r="A154" s="56" t="s">
        <v>2622</v>
      </c>
      <c r="B154" s="117" t="s">
        <v>267</v>
      </c>
      <c r="C154" s="119" t="s">
        <v>10</v>
      </c>
      <c r="D154" s="118">
        <v>312.72644000000003</v>
      </c>
      <c r="E154" s="118">
        <v>312.72644000000003</v>
      </c>
      <c r="F154" s="118">
        <v>0</v>
      </c>
    </row>
    <row r="155" spans="1:8" ht="15" customHeight="1" x14ac:dyDescent="0.25">
      <c r="A155" s="56" t="s">
        <v>2622</v>
      </c>
      <c r="B155" s="117" t="s">
        <v>267</v>
      </c>
      <c r="C155" s="121" t="s">
        <v>12</v>
      </c>
      <c r="D155" s="120">
        <v>312.16394000000003</v>
      </c>
      <c r="E155" s="120">
        <v>312.16394000000003</v>
      </c>
      <c r="F155" s="120">
        <v>0</v>
      </c>
    </row>
    <row r="156" spans="1:8" ht="15" customHeight="1" x14ac:dyDescent="0.25">
      <c r="A156" s="56" t="s">
        <v>2622</v>
      </c>
      <c r="B156" s="117" t="s">
        <v>267</v>
      </c>
      <c r="C156" s="121" t="s">
        <v>15</v>
      </c>
      <c r="D156" s="120">
        <v>0.5625</v>
      </c>
      <c r="E156" s="120">
        <v>0.5625</v>
      </c>
      <c r="F156" s="120">
        <v>0</v>
      </c>
    </row>
    <row r="157" spans="1:8" ht="15" customHeight="1" x14ac:dyDescent="0.25">
      <c r="A157" s="56" t="s">
        <v>2622</v>
      </c>
      <c r="B157" s="117" t="s">
        <v>267</v>
      </c>
      <c r="C157" s="119" t="s">
        <v>17</v>
      </c>
      <c r="D157" s="118">
        <v>3353.5855000000001</v>
      </c>
      <c r="E157" s="118">
        <v>3353.5855000000001</v>
      </c>
      <c r="F157" s="118">
        <v>0</v>
      </c>
    </row>
    <row r="158" spans="1:8" s="27" customFormat="1" ht="18.75" thickBot="1" x14ac:dyDescent="0.3">
      <c r="A158" s="56" t="s">
        <v>2622</v>
      </c>
      <c r="B158" s="127" t="s">
        <v>314</v>
      </c>
      <c r="C158" s="128" t="s">
        <v>313</v>
      </c>
      <c r="D158" s="129">
        <v>3666.31194</v>
      </c>
      <c r="E158" s="129">
        <v>3666.31194</v>
      </c>
      <c r="F158" s="129">
        <v>0</v>
      </c>
      <c r="G158" s="130"/>
      <c r="H158" s="130"/>
    </row>
    <row r="159" spans="1:8" s="27" customFormat="1" ht="15.75" thickTop="1" x14ac:dyDescent="0.25">
      <c r="A159" s="56" t="s">
        <v>2622</v>
      </c>
      <c r="B159" s="131" t="s">
        <v>267</v>
      </c>
      <c r="C159" s="132" t="s">
        <v>10</v>
      </c>
      <c r="D159" s="133">
        <v>312.72644000000003</v>
      </c>
      <c r="E159" s="133">
        <v>312.72644000000003</v>
      </c>
      <c r="F159" s="133">
        <v>0</v>
      </c>
      <c r="G159" s="130"/>
      <c r="H159" s="130"/>
    </row>
    <row r="160" spans="1:8" s="27" customFormat="1" x14ac:dyDescent="0.25">
      <c r="A160" s="56" t="s">
        <v>2622</v>
      </c>
      <c r="B160" s="131" t="s">
        <v>267</v>
      </c>
      <c r="C160" s="134" t="s">
        <v>12</v>
      </c>
      <c r="D160" s="135">
        <v>312.16394000000003</v>
      </c>
      <c r="E160" s="135">
        <v>312.16394000000003</v>
      </c>
      <c r="F160" s="135">
        <v>0</v>
      </c>
      <c r="G160" s="130"/>
      <c r="H160" s="130"/>
    </row>
    <row r="161" spans="1:8" s="27" customFormat="1" x14ac:dyDescent="0.25">
      <c r="A161" s="56" t="s">
        <v>2622</v>
      </c>
      <c r="B161" s="131" t="s">
        <v>267</v>
      </c>
      <c r="C161" s="134" t="s">
        <v>15</v>
      </c>
      <c r="D161" s="135">
        <v>0.5625</v>
      </c>
      <c r="E161" s="135">
        <v>0.5625</v>
      </c>
      <c r="F161" s="135">
        <v>0</v>
      </c>
      <c r="G161" s="130"/>
      <c r="H161" s="130"/>
    </row>
    <row r="162" spans="1:8" s="27" customFormat="1" x14ac:dyDescent="0.25">
      <c r="A162" s="56" t="s">
        <v>2622</v>
      </c>
      <c r="B162" s="131" t="s">
        <v>267</v>
      </c>
      <c r="C162" s="132" t="s">
        <v>17</v>
      </c>
      <c r="D162" s="133">
        <v>3353.5855000000001</v>
      </c>
      <c r="E162" s="133">
        <v>3353.5855000000001</v>
      </c>
      <c r="F162" s="133">
        <v>0</v>
      </c>
      <c r="G162" s="130"/>
      <c r="H162" s="130"/>
    </row>
    <row r="163" spans="1:8" ht="18.75" customHeight="1" thickBot="1" x14ac:dyDescent="0.3">
      <c r="A163" s="56" t="s">
        <v>2622</v>
      </c>
      <c r="B163" s="122" t="s">
        <v>315</v>
      </c>
      <c r="C163" s="123" t="s">
        <v>316</v>
      </c>
      <c r="D163" s="124">
        <v>1257.28619</v>
      </c>
      <c r="E163" s="124">
        <v>1257.28619</v>
      </c>
      <c r="F163" s="124">
        <v>0</v>
      </c>
    </row>
    <row r="164" spans="1:8" ht="15.75" customHeight="1" thickTop="1" x14ac:dyDescent="0.25">
      <c r="A164" s="56" t="s">
        <v>2622</v>
      </c>
      <c r="B164" s="117" t="s">
        <v>267</v>
      </c>
      <c r="C164" s="119" t="s">
        <v>10</v>
      </c>
      <c r="D164" s="118">
        <v>1251.0762099999999</v>
      </c>
      <c r="E164" s="118">
        <v>1251.0762099999999</v>
      </c>
      <c r="F164" s="118">
        <v>0</v>
      </c>
    </row>
    <row r="165" spans="1:8" ht="15" customHeight="1" x14ac:dyDescent="0.25">
      <c r="A165" s="56" t="s">
        <v>2622</v>
      </c>
      <c r="B165" s="117" t="s">
        <v>267</v>
      </c>
      <c r="C165" s="121" t="s">
        <v>11</v>
      </c>
      <c r="D165" s="120">
        <v>956.90728999999999</v>
      </c>
      <c r="E165" s="120">
        <v>956.90728999999999</v>
      </c>
      <c r="F165" s="120">
        <v>0</v>
      </c>
    </row>
    <row r="166" spans="1:8" ht="15" customHeight="1" x14ac:dyDescent="0.25">
      <c r="A166" s="56" t="s">
        <v>2622</v>
      </c>
      <c r="B166" s="117" t="s">
        <v>267</v>
      </c>
      <c r="C166" s="121" t="s">
        <v>12</v>
      </c>
      <c r="D166" s="120">
        <v>227.01520000000002</v>
      </c>
      <c r="E166" s="120">
        <v>227.01520000000002</v>
      </c>
      <c r="F166" s="120">
        <v>0</v>
      </c>
    </row>
    <row r="167" spans="1:8" ht="15" customHeight="1" x14ac:dyDescent="0.25">
      <c r="A167" s="56" t="s">
        <v>2622</v>
      </c>
      <c r="B167" s="117" t="s">
        <v>267</v>
      </c>
      <c r="C167" s="121" t="s">
        <v>2</v>
      </c>
      <c r="D167" s="120">
        <v>5.8133999999999997</v>
      </c>
      <c r="E167" s="120">
        <v>5.8133999999999997</v>
      </c>
      <c r="F167" s="120">
        <v>0</v>
      </c>
    </row>
    <row r="168" spans="1:8" ht="15" customHeight="1" x14ac:dyDescent="0.25">
      <c r="A168" s="56" t="s">
        <v>2622</v>
      </c>
      <c r="B168" s="117" t="s">
        <v>267</v>
      </c>
      <c r="C168" s="121" t="s">
        <v>15</v>
      </c>
      <c r="D168" s="120">
        <v>47.918059999999997</v>
      </c>
      <c r="E168" s="120">
        <v>47.918059999999997</v>
      </c>
      <c r="F168" s="120">
        <v>0</v>
      </c>
    </row>
    <row r="169" spans="1:8" ht="15" customHeight="1" x14ac:dyDescent="0.25">
      <c r="A169" s="56" t="s">
        <v>2622</v>
      </c>
      <c r="B169" s="117" t="s">
        <v>267</v>
      </c>
      <c r="C169" s="121" t="s">
        <v>16</v>
      </c>
      <c r="D169" s="120">
        <v>13.42226</v>
      </c>
      <c r="E169" s="120">
        <v>13.42226</v>
      </c>
      <c r="F169" s="120">
        <v>0</v>
      </c>
    </row>
    <row r="170" spans="1:8" ht="15" customHeight="1" x14ac:dyDescent="0.25">
      <c r="A170" s="56" t="s">
        <v>2622</v>
      </c>
      <c r="B170" s="117" t="s">
        <v>267</v>
      </c>
      <c r="C170" s="119" t="s">
        <v>17</v>
      </c>
      <c r="D170" s="118">
        <v>6.2099799999999998</v>
      </c>
      <c r="E170" s="118">
        <v>6.2099799999999998</v>
      </c>
      <c r="F170" s="118">
        <v>0</v>
      </c>
    </row>
    <row r="171" spans="1:8" ht="18.75" customHeight="1" thickBot="1" x14ac:dyDescent="0.3">
      <c r="A171" s="56" t="s">
        <v>2622</v>
      </c>
      <c r="B171" s="122" t="s">
        <v>317</v>
      </c>
      <c r="C171" s="123" t="s">
        <v>318</v>
      </c>
      <c r="D171" s="124">
        <v>3498.7253799999999</v>
      </c>
      <c r="E171" s="124">
        <v>3498.7253799999999</v>
      </c>
      <c r="F171" s="124">
        <v>0</v>
      </c>
    </row>
    <row r="172" spans="1:8" ht="15.75" customHeight="1" thickTop="1" x14ac:dyDescent="0.25">
      <c r="A172" s="56" t="s">
        <v>2622</v>
      </c>
      <c r="B172" s="117" t="s">
        <v>267</v>
      </c>
      <c r="C172" s="119" t="s">
        <v>10</v>
      </c>
      <c r="D172" s="118">
        <v>3498.7253799999999</v>
      </c>
      <c r="E172" s="118">
        <v>3498.7253799999999</v>
      </c>
      <c r="F172" s="118">
        <v>0</v>
      </c>
    </row>
    <row r="173" spans="1:8" ht="15" customHeight="1" x14ac:dyDescent="0.25">
      <c r="A173" s="56" t="s">
        <v>2622</v>
      </c>
      <c r="B173" s="117" t="s">
        <v>267</v>
      </c>
      <c r="C173" s="121" t="s">
        <v>11</v>
      </c>
      <c r="D173" s="120">
        <v>2701.1794399999999</v>
      </c>
      <c r="E173" s="120">
        <v>2701.1794399999999</v>
      </c>
      <c r="F173" s="120">
        <v>0</v>
      </c>
    </row>
    <row r="174" spans="1:8" ht="15" customHeight="1" x14ac:dyDescent="0.25">
      <c r="A174" s="56" t="s">
        <v>2622</v>
      </c>
      <c r="B174" s="117" t="s">
        <v>267</v>
      </c>
      <c r="C174" s="121" t="s">
        <v>12</v>
      </c>
      <c r="D174" s="120">
        <v>731.67727000000002</v>
      </c>
      <c r="E174" s="120">
        <v>731.67727000000002</v>
      </c>
      <c r="F174" s="120">
        <v>0</v>
      </c>
    </row>
    <row r="175" spans="1:8" ht="15" customHeight="1" x14ac:dyDescent="0.25">
      <c r="A175" s="56" t="s">
        <v>2622</v>
      </c>
      <c r="B175" s="117" t="s">
        <v>267</v>
      </c>
      <c r="C175" s="121" t="s">
        <v>15</v>
      </c>
      <c r="D175" s="120">
        <v>37.4758</v>
      </c>
      <c r="E175" s="120">
        <v>37.4758</v>
      </c>
      <c r="F175" s="120">
        <v>0</v>
      </c>
    </row>
    <row r="176" spans="1:8" ht="15" customHeight="1" x14ac:dyDescent="0.25">
      <c r="A176" s="56" t="s">
        <v>2622</v>
      </c>
      <c r="B176" s="117" t="s">
        <v>267</v>
      </c>
      <c r="C176" s="121" t="s">
        <v>16</v>
      </c>
      <c r="D176" s="120">
        <v>28.392869999999998</v>
      </c>
      <c r="E176" s="120">
        <v>28.392869999999998</v>
      </c>
      <c r="F176" s="120">
        <v>0</v>
      </c>
    </row>
    <row r="177" spans="1:8" ht="18.75" customHeight="1" thickBot="1" x14ac:dyDescent="0.3">
      <c r="A177" s="56" t="s">
        <v>2622</v>
      </c>
      <c r="B177" s="122" t="s">
        <v>319</v>
      </c>
      <c r="C177" s="123" t="s">
        <v>320</v>
      </c>
      <c r="D177" s="124">
        <v>23724.873610000006</v>
      </c>
      <c r="E177" s="124">
        <v>23708.876820000005</v>
      </c>
      <c r="F177" s="124">
        <v>15.996790000000001</v>
      </c>
    </row>
    <row r="178" spans="1:8" ht="15.75" customHeight="1" thickTop="1" x14ac:dyDescent="0.25">
      <c r="A178" s="56" t="s">
        <v>2622</v>
      </c>
      <c r="B178" s="117" t="s">
        <v>267</v>
      </c>
      <c r="C178" s="119" t="s">
        <v>10</v>
      </c>
      <c r="D178" s="118">
        <v>22885.124610000003</v>
      </c>
      <c r="E178" s="118">
        <v>22871.026820000003</v>
      </c>
      <c r="F178" s="118">
        <v>14.097790000000002</v>
      </c>
    </row>
    <row r="179" spans="1:8" ht="15" customHeight="1" x14ac:dyDescent="0.25">
      <c r="A179" s="56" t="s">
        <v>2622</v>
      </c>
      <c r="B179" s="117" t="s">
        <v>267</v>
      </c>
      <c r="C179" s="121" t="s">
        <v>11</v>
      </c>
      <c r="D179" s="120">
        <v>17392.231830000001</v>
      </c>
      <c r="E179" s="120">
        <v>17392.231830000001</v>
      </c>
      <c r="F179" s="120">
        <v>0</v>
      </c>
    </row>
    <row r="180" spans="1:8" ht="15" customHeight="1" x14ac:dyDescent="0.25">
      <c r="A180" s="56" t="s">
        <v>2622</v>
      </c>
      <c r="B180" s="117" t="s">
        <v>267</v>
      </c>
      <c r="C180" s="121" t="s">
        <v>12</v>
      </c>
      <c r="D180" s="120">
        <v>4690.5674600000011</v>
      </c>
      <c r="E180" s="120">
        <v>4682.4416700000011</v>
      </c>
      <c r="F180" s="120">
        <v>8.1257900000000003</v>
      </c>
    </row>
    <row r="181" spans="1:8" ht="15" customHeight="1" x14ac:dyDescent="0.25">
      <c r="A181" s="56" t="s">
        <v>2622</v>
      </c>
      <c r="B181" s="117" t="s">
        <v>267</v>
      </c>
      <c r="C181" s="121" t="s">
        <v>15</v>
      </c>
      <c r="D181" s="120">
        <v>285.29623000000004</v>
      </c>
      <c r="E181" s="120">
        <v>285.29623000000004</v>
      </c>
      <c r="F181" s="120">
        <v>0</v>
      </c>
    </row>
    <row r="182" spans="1:8" ht="15" customHeight="1" x14ac:dyDescent="0.25">
      <c r="A182" s="56" t="s">
        <v>2622</v>
      </c>
      <c r="B182" s="117" t="s">
        <v>267</v>
      </c>
      <c r="C182" s="121" t="s">
        <v>16</v>
      </c>
      <c r="D182" s="120">
        <v>517.02909</v>
      </c>
      <c r="E182" s="120">
        <v>511.05708999999996</v>
      </c>
      <c r="F182" s="120">
        <v>5.9720000000000004</v>
      </c>
    </row>
    <row r="183" spans="1:8" ht="15" customHeight="1" x14ac:dyDescent="0.25">
      <c r="A183" s="56" t="s">
        <v>2622</v>
      </c>
      <c r="B183" s="117" t="s">
        <v>267</v>
      </c>
      <c r="C183" s="119" t="s">
        <v>17</v>
      </c>
      <c r="D183" s="118">
        <v>839.74900000000002</v>
      </c>
      <c r="E183" s="118">
        <v>837.85</v>
      </c>
      <c r="F183" s="118">
        <v>1.899</v>
      </c>
    </row>
    <row r="184" spans="1:8" ht="36.75" customHeight="1" thickBot="1" x14ac:dyDescent="0.3">
      <c r="A184" s="56" t="s">
        <v>2622</v>
      </c>
      <c r="B184" s="122" t="s">
        <v>321</v>
      </c>
      <c r="C184" s="123" t="s">
        <v>322</v>
      </c>
      <c r="D184" s="124">
        <v>23085.709610000005</v>
      </c>
      <c r="E184" s="124">
        <v>23069.712820000004</v>
      </c>
      <c r="F184" s="124">
        <v>15.996790000000001</v>
      </c>
    </row>
    <row r="185" spans="1:8" ht="15.75" customHeight="1" thickTop="1" x14ac:dyDescent="0.25">
      <c r="A185" s="56" t="s">
        <v>2622</v>
      </c>
      <c r="B185" s="117" t="s">
        <v>267</v>
      </c>
      <c r="C185" s="119" t="s">
        <v>10</v>
      </c>
      <c r="D185" s="118">
        <v>22245.960610000006</v>
      </c>
      <c r="E185" s="118">
        <v>22231.862820000006</v>
      </c>
      <c r="F185" s="118">
        <v>14.097790000000002</v>
      </c>
    </row>
    <row r="186" spans="1:8" ht="15" customHeight="1" x14ac:dyDescent="0.25">
      <c r="A186" s="56" t="s">
        <v>2622</v>
      </c>
      <c r="B186" s="117" t="s">
        <v>267</v>
      </c>
      <c r="C186" s="121" t="s">
        <v>11</v>
      </c>
      <c r="D186" s="120">
        <v>17188.371159999999</v>
      </c>
      <c r="E186" s="120">
        <v>17188.371159999999</v>
      </c>
      <c r="F186" s="120">
        <v>0</v>
      </c>
    </row>
    <row r="187" spans="1:8" ht="15" customHeight="1" x14ac:dyDescent="0.25">
      <c r="A187" s="56" t="s">
        <v>2622</v>
      </c>
      <c r="B187" s="117" t="s">
        <v>267</v>
      </c>
      <c r="C187" s="121" t="s">
        <v>12</v>
      </c>
      <c r="D187" s="120">
        <v>4551.5860600000005</v>
      </c>
      <c r="E187" s="120">
        <v>4543.4602700000005</v>
      </c>
      <c r="F187" s="120">
        <v>8.1257900000000003</v>
      </c>
    </row>
    <row r="188" spans="1:8" ht="15" customHeight="1" x14ac:dyDescent="0.25">
      <c r="A188" s="56" t="s">
        <v>2622</v>
      </c>
      <c r="B188" s="117" t="s">
        <v>267</v>
      </c>
      <c r="C188" s="121" t="s">
        <v>15</v>
      </c>
      <c r="D188" s="120">
        <v>284.28290000000004</v>
      </c>
      <c r="E188" s="120">
        <v>284.28290000000004</v>
      </c>
      <c r="F188" s="120">
        <v>0</v>
      </c>
    </row>
    <row r="189" spans="1:8" ht="15" customHeight="1" x14ac:dyDescent="0.25">
      <c r="A189" s="56" t="s">
        <v>2622</v>
      </c>
      <c r="B189" s="117" t="s">
        <v>267</v>
      </c>
      <c r="C189" s="121" t="s">
        <v>16</v>
      </c>
      <c r="D189" s="120">
        <v>221.72049000000001</v>
      </c>
      <c r="E189" s="120">
        <v>215.74849</v>
      </c>
      <c r="F189" s="120">
        <v>5.9720000000000004</v>
      </c>
    </row>
    <row r="190" spans="1:8" ht="15" customHeight="1" x14ac:dyDescent="0.25">
      <c r="A190" s="56" t="s">
        <v>2622</v>
      </c>
      <c r="B190" s="117" t="s">
        <v>267</v>
      </c>
      <c r="C190" s="119" t="s">
        <v>17</v>
      </c>
      <c r="D190" s="118">
        <v>839.74900000000002</v>
      </c>
      <c r="E190" s="118">
        <v>837.85</v>
      </c>
      <c r="F190" s="118">
        <v>1.899</v>
      </c>
    </row>
    <row r="191" spans="1:8" s="27" customFormat="1" ht="36.75" thickBot="1" x14ac:dyDescent="0.3">
      <c r="A191" s="56" t="s">
        <v>2622</v>
      </c>
      <c r="B191" s="127" t="s">
        <v>323</v>
      </c>
      <c r="C191" s="128" t="s">
        <v>34</v>
      </c>
      <c r="D191" s="129">
        <v>878.6155399999999</v>
      </c>
      <c r="E191" s="129">
        <v>862.61874999999986</v>
      </c>
      <c r="F191" s="129">
        <v>15.996790000000001</v>
      </c>
      <c r="G191" s="130"/>
      <c r="H191" s="130"/>
    </row>
    <row r="192" spans="1:8" s="27" customFormat="1" ht="15.75" thickTop="1" x14ac:dyDescent="0.25">
      <c r="A192" s="56" t="s">
        <v>2622</v>
      </c>
      <c r="B192" s="131" t="s">
        <v>267</v>
      </c>
      <c r="C192" s="132" t="s">
        <v>10</v>
      </c>
      <c r="D192" s="133">
        <v>867.7165399999999</v>
      </c>
      <c r="E192" s="133">
        <v>853.61874999999986</v>
      </c>
      <c r="F192" s="133">
        <v>14.097790000000002</v>
      </c>
      <c r="G192" s="130"/>
      <c r="H192" s="130"/>
    </row>
    <row r="193" spans="1:8" s="27" customFormat="1" x14ac:dyDescent="0.25">
      <c r="A193" s="56" t="s">
        <v>2622</v>
      </c>
      <c r="B193" s="131" t="s">
        <v>267</v>
      </c>
      <c r="C193" s="134" t="s">
        <v>11</v>
      </c>
      <c r="D193" s="135">
        <v>558.88510999999994</v>
      </c>
      <c r="E193" s="135">
        <v>558.88510999999994</v>
      </c>
      <c r="F193" s="135">
        <v>0</v>
      </c>
      <c r="G193" s="130"/>
      <c r="H193" s="130"/>
    </row>
    <row r="194" spans="1:8" s="27" customFormat="1" x14ac:dyDescent="0.25">
      <c r="A194" s="56" t="s">
        <v>2622</v>
      </c>
      <c r="B194" s="131" t="s">
        <v>267</v>
      </c>
      <c r="C194" s="134" t="s">
        <v>12</v>
      </c>
      <c r="D194" s="135">
        <v>290.93602999999996</v>
      </c>
      <c r="E194" s="135">
        <v>282.81023999999996</v>
      </c>
      <c r="F194" s="135">
        <v>8.1257900000000003</v>
      </c>
      <c r="G194" s="130"/>
      <c r="H194" s="130"/>
    </row>
    <row r="195" spans="1:8" s="27" customFormat="1" x14ac:dyDescent="0.25">
      <c r="A195" s="56" t="s">
        <v>2622</v>
      </c>
      <c r="B195" s="131" t="s">
        <v>267</v>
      </c>
      <c r="C195" s="134" t="s">
        <v>15</v>
      </c>
      <c r="D195" s="135">
        <v>8.965959999999999</v>
      </c>
      <c r="E195" s="135">
        <v>8.965959999999999</v>
      </c>
      <c r="F195" s="135">
        <v>0</v>
      </c>
      <c r="G195" s="130"/>
      <c r="H195" s="130"/>
    </row>
    <row r="196" spans="1:8" s="27" customFormat="1" x14ac:dyDescent="0.25">
      <c r="A196" s="56" t="s">
        <v>2622</v>
      </c>
      <c r="B196" s="131" t="s">
        <v>267</v>
      </c>
      <c r="C196" s="134" t="s">
        <v>16</v>
      </c>
      <c r="D196" s="135">
        <v>8.9294399999999996</v>
      </c>
      <c r="E196" s="135">
        <v>2.9574400000000001</v>
      </c>
      <c r="F196" s="135">
        <v>5.9720000000000004</v>
      </c>
      <c r="G196" s="130"/>
      <c r="H196" s="130"/>
    </row>
    <row r="197" spans="1:8" s="27" customFormat="1" x14ac:dyDescent="0.25">
      <c r="A197" s="56" t="s">
        <v>2622</v>
      </c>
      <c r="B197" s="131" t="s">
        <v>267</v>
      </c>
      <c r="C197" s="132" t="s">
        <v>17</v>
      </c>
      <c r="D197" s="133">
        <v>10.899000000000001</v>
      </c>
      <c r="E197" s="133">
        <v>9</v>
      </c>
      <c r="F197" s="133">
        <v>1.899</v>
      </c>
      <c r="G197" s="130"/>
      <c r="H197" s="130"/>
    </row>
    <row r="198" spans="1:8" s="27" customFormat="1" ht="18.75" thickBot="1" x14ac:dyDescent="0.3">
      <c r="A198" s="56" t="s">
        <v>2622</v>
      </c>
      <c r="B198" s="127" t="s">
        <v>324</v>
      </c>
      <c r="C198" s="128" t="s">
        <v>320</v>
      </c>
      <c r="D198" s="129">
        <v>22207.094070000003</v>
      </c>
      <c r="E198" s="129">
        <v>22207.094070000003</v>
      </c>
      <c r="F198" s="129">
        <v>0</v>
      </c>
      <c r="G198" s="130"/>
      <c r="H198" s="130"/>
    </row>
    <row r="199" spans="1:8" s="27" customFormat="1" ht="15.75" thickTop="1" x14ac:dyDescent="0.25">
      <c r="A199" s="56" t="s">
        <v>2622</v>
      </c>
      <c r="B199" s="131" t="s">
        <v>267</v>
      </c>
      <c r="C199" s="132" t="s">
        <v>10</v>
      </c>
      <c r="D199" s="133">
        <v>21378.244070000004</v>
      </c>
      <c r="E199" s="133">
        <v>21378.244070000004</v>
      </c>
      <c r="F199" s="133">
        <v>0</v>
      </c>
      <c r="G199" s="130"/>
      <c r="H199" s="130"/>
    </row>
    <row r="200" spans="1:8" s="27" customFormat="1" x14ac:dyDescent="0.25">
      <c r="A200" s="56" t="s">
        <v>2622</v>
      </c>
      <c r="B200" s="131" t="s">
        <v>267</v>
      </c>
      <c r="C200" s="134" t="s">
        <v>11</v>
      </c>
      <c r="D200" s="135">
        <v>16629.48605</v>
      </c>
      <c r="E200" s="135">
        <v>16629.48605</v>
      </c>
      <c r="F200" s="135">
        <v>0</v>
      </c>
      <c r="G200" s="130"/>
      <c r="H200" s="130"/>
    </row>
    <row r="201" spans="1:8" s="27" customFormat="1" x14ac:dyDescent="0.25">
      <c r="A201" s="56" t="s">
        <v>2622</v>
      </c>
      <c r="B201" s="131" t="s">
        <v>267</v>
      </c>
      <c r="C201" s="134" t="s">
        <v>12</v>
      </c>
      <c r="D201" s="135">
        <v>4260.6500300000007</v>
      </c>
      <c r="E201" s="135">
        <v>4260.6500300000007</v>
      </c>
      <c r="F201" s="135">
        <v>0</v>
      </c>
      <c r="G201" s="130"/>
      <c r="H201" s="130"/>
    </row>
    <row r="202" spans="1:8" s="27" customFormat="1" x14ac:dyDescent="0.25">
      <c r="A202" s="56" t="s">
        <v>2622</v>
      </c>
      <c r="B202" s="131" t="s">
        <v>267</v>
      </c>
      <c r="C202" s="134" t="s">
        <v>15</v>
      </c>
      <c r="D202" s="135">
        <v>275.31693999999999</v>
      </c>
      <c r="E202" s="135">
        <v>275.31693999999999</v>
      </c>
      <c r="F202" s="135">
        <v>0</v>
      </c>
      <c r="G202" s="130"/>
      <c r="H202" s="130"/>
    </row>
    <row r="203" spans="1:8" s="27" customFormat="1" x14ac:dyDescent="0.25">
      <c r="A203" s="56" t="s">
        <v>2622</v>
      </c>
      <c r="B203" s="131" t="s">
        <v>267</v>
      </c>
      <c r="C203" s="134" t="s">
        <v>16</v>
      </c>
      <c r="D203" s="135">
        <v>212.79104999999998</v>
      </c>
      <c r="E203" s="135">
        <v>212.79104999999998</v>
      </c>
      <c r="F203" s="135">
        <v>0</v>
      </c>
      <c r="G203" s="130"/>
      <c r="H203" s="130"/>
    </row>
    <row r="204" spans="1:8" s="27" customFormat="1" x14ac:dyDescent="0.25">
      <c r="A204" s="56" t="s">
        <v>2622</v>
      </c>
      <c r="B204" s="131" t="s">
        <v>267</v>
      </c>
      <c r="C204" s="132" t="s">
        <v>17</v>
      </c>
      <c r="D204" s="133">
        <v>828.85</v>
      </c>
      <c r="E204" s="133">
        <v>828.85</v>
      </c>
      <c r="F204" s="133">
        <v>0</v>
      </c>
      <c r="G204" s="130"/>
      <c r="H204" s="130"/>
    </row>
    <row r="205" spans="1:8" ht="36.75" customHeight="1" thickBot="1" x14ac:dyDescent="0.3">
      <c r="A205" s="56" t="s">
        <v>2622</v>
      </c>
      <c r="B205" s="122" t="s">
        <v>325</v>
      </c>
      <c r="C205" s="123" t="s">
        <v>326</v>
      </c>
      <c r="D205" s="124">
        <v>639.16399999999999</v>
      </c>
      <c r="E205" s="124">
        <v>639.16399999999999</v>
      </c>
      <c r="F205" s="124">
        <v>0</v>
      </c>
    </row>
    <row r="206" spans="1:8" ht="15.75" customHeight="1" thickTop="1" x14ac:dyDescent="0.25">
      <c r="A206" s="56" t="s">
        <v>2622</v>
      </c>
      <c r="B206" s="117" t="s">
        <v>267</v>
      </c>
      <c r="C206" s="119" t="s">
        <v>10</v>
      </c>
      <c r="D206" s="118">
        <v>639.16399999999999</v>
      </c>
      <c r="E206" s="118">
        <v>639.16399999999999</v>
      </c>
      <c r="F206" s="118">
        <v>0</v>
      </c>
    </row>
    <row r="207" spans="1:8" ht="15" customHeight="1" x14ac:dyDescent="0.25">
      <c r="A207" s="56" t="s">
        <v>2622</v>
      </c>
      <c r="B207" s="117" t="s">
        <v>267</v>
      </c>
      <c r="C207" s="121" t="s">
        <v>11</v>
      </c>
      <c r="D207" s="120">
        <v>203.86067</v>
      </c>
      <c r="E207" s="120">
        <v>203.86067</v>
      </c>
      <c r="F207" s="120">
        <v>0</v>
      </c>
    </row>
    <row r="208" spans="1:8" ht="15" customHeight="1" x14ac:dyDescent="0.25">
      <c r="A208" s="56" t="s">
        <v>2622</v>
      </c>
      <c r="B208" s="117" t="s">
        <v>267</v>
      </c>
      <c r="C208" s="121" t="s">
        <v>12</v>
      </c>
      <c r="D208" s="120">
        <v>138.98140000000001</v>
      </c>
      <c r="E208" s="120">
        <v>138.98140000000001</v>
      </c>
      <c r="F208" s="120">
        <v>0</v>
      </c>
    </row>
    <row r="209" spans="1:6" ht="15" customHeight="1" x14ac:dyDescent="0.25">
      <c r="A209" s="56" t="s">
        <v>2622</v>
      </c>
      <c r="B209" s="117" t="s">
        <v>267</v>
      </c>
      <c r="C209" s="121" t="s">
        <v>15</v>
      </c>
      <c r="D209" s="120">
        <v>1.0133300000000001</v>
      </c>
      <c r="E209" s="120">
        <v>1.0133300000000001</v>
      </c>
      <c r="F209" s="120">
        <v>0</v>
      </c>
    </row>
    <row r="210" spans="1:6" ht="15" customHeight="1" x14ac:dyDescent="0.25">
      <c r="A210" s="56" t="s">
        <v>2622</v>
      </c>
      <c r="B210" s="117" t="s">
        <v>267</v>
      </c>
      <c r="C210" s="121" t="s">
        <v>16</v>
      </c>
      <c r="D210" s="120">
        <v>295.30859999999996</v>
      </c>
      <c r="E210" s="120">
        <v>295.30859999999996</v>
      </c>
      <c r="F210" s="120">
        <v>0</v>
      </c>
    </row>
    <row r="211" spans="1:6" ht="18.75" customHeight="1" thickBot="1" x14ac:dyDescent="0.3">
      <c r="A211" s="56" t="s">
        <v>2622</v>
      </c>
      <c r="B211" s="122" t="s">
        <v>327</v>
      </c>
      <c r="C211" s="123" t="s">
        <v>328</v>
      </c>
      <c r="D211" s="124">
        <v>1268.6276</v>
      </c>
      <c r="E211" s="124">
        <v>1268.6276</v>
      </c>
      <c r="F211" s="124">
        <v>0</v>
      </c>
    </row>
    <row r="212" spans="1:6" ht="15.75" customHeight="1" thickTop="1" x14ac:dyDescent="0.25">
      <c r="A212" s="56" t="s">
        <v>2622</v>
      </c>
      <c r="B212" s="117" t="s">
        <v>267</v>
      </c>
      <c r="C212" s="119" t="s">
        <v>10</v>
      </c>
      <c r="D212" s="118">
        <v>1261.4956000000002</v>
      </c>
      <c r="E212" s="118">
        <v>1261.4956000000002</v>
      </c>
      <c r="F212" s="118">
        <v>0</v>
      </c>
    </row>
    <row r="213" spans="1:6" ht="15" customHeight="1" x14ac:dyDescent="0.25">
      <c r="A213" s="56" t="s">
        <v>2622</v>
      </c>
      <c r="B213" s="117" t="s">
        <v>267</v>
      </c>
      <c r="C213" s="121" t="s">
        <v>11</v>
      </c>
      <c r="D213" s="120">
        <v>700.67816000000005</v>
      </c>
      <c r="E213" s="120">
        <v>700.67816000000005</v>
      </c>
      <c r="F213" s="120">
        <v>0</v>
      </c>
    </row>
    <row r="214" spans="1:6" ht="15" customHeight="1" x14ac:dyDescent="0.25">
      <c r="A214" s="56" t="s">
        <v>2622</v>
      </c>
      <c r="B214" s="117" t="s">
        <v>267</v>
      </c>
      <c r="C214" s="121" t="s">
        <v>12</v>
      </c>
      <c r="D214" s="120">
        <v>553.47463000000005</v>
      </c>
      <c r="E214" s="120">
        <v>553.47463000000005</v>
      </c>
      <c r="F214" s="120">
        <v>0</v>
      </c>
    </row>
    <row r="215" spans="1:6" ht="15" customHeight="1" x14ac:dyDescent="0.25">
      <c r="A215" s="56" t="s">
        <v>2622</v>
      </c>
      <c r="B215" s="117" t="s">
        <v>267</v>
      </c>
      <c r="C215" s="121" t="s">
        <v>15</v>
      </c>
      <c r="D215" s="120">
        <v>3.4243399999999999</v>
      </c>
      <c r="E215" s="120">
        <v>3.4243399999999999</v>
      </c>
      <c r="F215" s="120">
        <v>0</v>
      </c>
    </row>
    <row r="216" spans="1:6" ht="15" customHeight="1" x14ac:dyDescent="0.25">
      <c r="A216" s="56" t="s">
        <v>2622</v>
      </c>
      <c r="B216" s="117" t="s">
        <v>267</v>
      </c>
      <c r="C216" s="121" t="s">
        <v>16</v>
      </c>
      <c r="D216" s="120">
        <v>3.9184699999999997</v>
      </c>
      <c r="E216" s="120">
        <v>3.9184699999999997</v>
      </c>
      <c r="F216" s="120">
        <v>0</v>
      </c>
    </row>
    <row r="217" spans="1:6" ht="15" customHeight="1" x14ac:dyDescent="0.25">
      <c r="A217" s="56" t="s">
        <v>2622</v>
      </c>
      <c r="B217" s="117" t="s">
        <v>267</v>
      </c>
      <c r="C217" s="119" t="s">
        <v>17</v>
      </c>
      <c r="D217" s="118">
        <v>7.1319999999999997</v>
      </c>
      <c r="E217" s="118">
        <v>7.1319999999999997</v>
      </c>
      <c r="F217" s="118">
        <v>0</v>
      </c>
    </row>
    <row r="218" spans="1:6" ht="72.75" customHeight="1" thickBot="1" x14ac:dyDescent="0.3">
      <c r="A218" s="56" t="s">
        <v>2622</v>
      </c>
      <c r="B218" s="122" t="s">
        <v>329</v>
      </c>
      <c r="C218" s="123" t="s">
        <v>330</v>
      </c>
      <c r="D218" s="124">
        <v>321.12729999999993</v>
      </c>
      <c r="E218" s="124">
        <v>321.12729999999993</v>
      </c>
      <c r="F218" s="124">
        <v>0</v>
      </c>
    </row>
    <row r="219" spans="1:6" ht="15.75" customHeight="1" thickTop="1" x14ac:dyDescent="0.25">
      <c r="A219" s="56" t="s">
        <v>2622</v>
      </c>
      <c r="B219" s="117" t="s">
        <v>267</v>
      </c>
      <c r="C219" s="119" t="s">
        <v>10</v>
      </c>
      <c r="D219" s="118">
        <v>267.75529999999992</v>
      </c>
      <c r="E219" s="118">
        <v>267.75529999999992</v>
      </c>
      <c r="F219" s="118">
        <v>0</v>
      </c>
    </row>
    <row r="220" spans="1:6" ht="15" customHeight="1" x14ac:dyDescent="0.25">
      <c r="A220" s="56" t="s">
        <v>2622</v>
      </c>
      <c r="B220" s="117" t="s">
        <v>267</v>
      </c>
      <c r="C220" s="121" t="s">
        <v>11</v>
      </c>
      <c r="D220" s="120">
        <v>186.30035999999998</v>
      </c>
      <c r="E220" s="120">
        <v>186.30035999999998</v>
      </c>
      <c r="F220" s="120">
        <v>0</v>
      </c>
    </row>
    <row r="221" spans="1:6" ht="15" customHeight="1" x14ac:dyDescent="0.25">
      <c r="A221" s="56" t="s">
        <v>2622</v>
      </c>
      <c r="B221" s="117" t="s">
        <v>267</v>
      </c>
      <c r="C221" s="121" t="s">
        <v>12</v>
      </c>
      <c r="D221" s="120">
        <v>76.824789999999993</v>
      </c>
      <c r="E221" s="120">
        <v>76.824789999999993</v>
      </c>
      <c r="F221" s="120">
        <v>0</v>
      </c>
    </row>
    <row r="222" spans="1:6" ht="15" customHeight="1" x14ac:dyDescent="0.25">
      <c r="A222" s="56" t="s">
        <v>2622</v>
      </c>
      <c r="B222" s="117" t="s">
        <v>267</v>
      </c>
      <c r="C222" s="121" t="s">
        <v>15</v>
      </c>
      <c r="D222" s="120">
        <v>1.9506700000000001</v>
      </c>
      <c r="E222" s="120">
        <v>1.9506700000000001</v>
      </c>
      <c r="F222" s="120">
        <v>0</v>
      </c>
    </row>
    <row r="223" spans="1:6" ht="15" customHeight="1" x14ac:dyDescent="0.25">
      <c r="A223" s="56" t="s">
        <v>2622</v>
      </c>
      <c r="B223" s="117" t="s">
        <v>267</v>
      </c>
      <c r="C223" s="121" t="s">
        <v>16</v>
      </c>
      <c r="D223" s="120">
        <v>2.6794799999999999</v>
      </c>
      <c r="E223" s="120">
        <v>2.6794799999999999</v>
      </c>
      <c r="F223" s="120">
        <v>0</v>
      </c>
    </row>
    <row r="224" spans="1:6" ht="15" customHeight="1" x14ac:dyDescent="0.25">
      <c r="A224" s="56" t="s">
        <v>2622</v>
      </c>
      <c r="B224" s="117" t="s">
        <v>267</v>
      </c>
      <c r="C224" s="119" t="s">
        <v>17</v>
      </c>
      <c r="D224" s="118">
        <v>53.372</v>
      </c>
      <c r="E224" s="118">
        <v>53.372</v>
      </c>
      <c r="F224" s="118">
        <v>0</v>
      </c>
    </row>
    <row r="225" spans="1:6" ht="36.75" customHeight="1" thickBot="1" x14ac:dyDescent="0.3">
      <c r="A225" s="56" t="s">
        <v>2622</v>
      </c>
      <c r="B225" s="122" t="s">
        <v>331</v>
      </c>
      <c r="C225" s="123" t="s">
        <v>332</v>
      </c>
      <c r="D225" s="124">
        <v>225.47915999999998</v>
      </c>
      <c r="E225" s="124">
        <v>225.47915999999998</v>
      </c>
      <c r="F225" s="124">
        <v>0</v>
      </c>
    </row>
    <row r="226" spans="1:6" ht="15.75" customHeight="1" thickTop="1" x14ac:dyDescent="0.25">
      <c r="A226" s="56" t="s">
        <v>2622</v>
      </c>
      <c r="B226" s="117" t="s">
        <v>267</v>
      </c>
      <c r="C226" s="119" t="s">
        <v>10</v>
      </c>
      <c r="D226" s="118">
        <v>223.31915999999998</v>
      </c>
      <c r="E226" s="118">
        <v>223.31915999999998</v>
      </c>
      <c r="F226" s="118">
        <v>0</v>
      </c>
    </row>
    <row r="227" spans="1:6" ht="15" customHeight="1" x14ac:dyDescent="0.25">
      <c r="A227" s="56" t="s">
        <v>2622</v>
      </c>
      <c r="B227" s="117" t="s">
        <v>267</v>
      </c>
      <c r="C227" s="121" t="s">
        <v>11</v>
      </c>
      <c r="D227" s="120">
        <v>165.43204999999998</v>
      </c>
      <c r="E227" s="120">
        <v>165.43204999999998</v>
      </c>
      <c r="F227" s="120">
        <v>0</v>
      </c>
    </row>
    <row r="228" spans="1:6" ht="15" customHeight="1" x14ac:dyDescent="0.25">
      <c r="A228" s="56" t="s">
        <v>2622</v>
      </c>
      <c r="B228" s="117" t="s">
        <v>267</v>
      </c>
      <c r="C228" s="121" t="s">
        <v>12</v>
      </c>
      <c r="D228" s="120">
        <v>56.152999999999999</v>
      </c>
      <c r="E228" s="120">
        <v>56.152999999999999</v>
      </c>
      <c r="F228" s="120">
        <v>0</v>
      </c>
    </row>
    <row r="229" spans="1:6" ht="15" customHeight="1" x14ac:dyDescent="0.25">
      <c r="A229" s="56" t="s">
        <v>2622</v>
      </c>
      <c r="B229" s="117" t="s">
        <v>267</v>
      </c>
      <c r="C229" s="121" t="s">
        <v>15</v>
      </c>
      <c r="D229" s="120">
        <v>0.33250000000000002</v>
      </c>
      <c r="E229" s="120">
        <v>0.33250000000000002</v>
      </c>
      <c r="F229" s="120">
        <v>0</v>
      </c>
    </row>
    <row r="230" spans="1:6" ht="15" customHeight="1" x14ac:dyDescent="0.25">
      <c r="A230" s="56" t="s">
        <v>2622</v>
      </c>
      <c r="B230" s="117" t="s">
        <v>267</v>
      </c>
      <c r="C230" s="121" t="s">
        <v>16</v>
      </c>
      <c r="D230" s="120">
        <v>1.4016099999999998</v>
      </c>
      <c r="E230" s="120">
        <v>1.4016099999999998</v>
      </c>
      <c r="F230" s="120">
        <v>0</v>
      </c>
    </row>
    <row r="231" spans="1:6" ht="15" customHeight="1" x14ac:dyDescent="0.25">
      <c r="A231" s="56" t="s">
        <v>2622</v>
      </c>
      <c r="B231" s="117" t="s">
        <v>267</v>
      </c>
      <c r="C231" s="119" t="s">
        <v>17</v>
      </c>
      <c r="D231" s="118">
        <v>2.16</v>
      </c>
      <c r="E231" s="118">
        <v>2.16</v>
      </c>
      <c r="F231" s="118">
        <v>0</v>
      </c>
    </row>
    <row r="232" spans="1:6" ht="90.75" customHeight="1" thickBot="1" x14ac:dyDescent="0.3">
      <c r="A232" s="56" t="s">
        <v>2622</v>
      </c>
      <c r="B232" s="122" t="s">
        <v>333</v>
      </c>
      <c r="C232" s="123" t="s">
        <v>334</v>
      </c>
      <c r="D232" s="124">
        <v>377.49454000000003</v>
      </c>
      <c r="E232" s="124">
        <v>377.49454000000003</v>
      </c>
      <c r="F232" s="124">
        <v>0</v>
      </c>
    </row>
    <row r="233" spans="1:6" ht="15.75" customHeight="1" thickTop="1" x14ac:dyDescent="0.25">
      <c r="A233" s="56" t="s">
        <v>2622</v>
      </c>
      <c r="B233" s="117" t="s">
        <v>267</v>
      </c>
      <c r="C233" s="119" t="s">
        <v>10</v>
      </c>
      <c r="D233" s="118">
        <v>308.95304000000004</v>
      </c>
      <c r="E233" s="118">
        <v>308.95304000000004</v>
      </c>
      <c r="F233" s="118">
        <v>0</v>
      </c>
    </row>
    <row r="234" spans="1:6" ht="15" customHeight="1" x14ac:dyDescent="0.25">
      <c r="A234" s="56" t="s">
        <v>2622</v>
      </c>
      <c r="B234" s="117" t="s">
        <v>267</v>
      </c>
      <c r="C234" s="121" t="s">
        <v>11</v>
      </c>
      <c r="D234" s="120">
        <v>203.25060000000002</v>
      </c>
      <c r="E234" s="120">
        <v>203.25060000000002</v>
      </c>
      <c r="F234" s="120">
        <v>0</v>
      </c>
    </row>
    <row r="235" spans="1:6" ht="15" customHeight="1" x14ac:dyDescent="0.25">
      <c r="A235" s="56" t="s">
        <v>2622</v>
      </c>
      <c r="B235" s="117" t="s">
        <v>267</v>
      </c>
      <c r="C235" s="121" t="s">
        <v>12</v>
      </c>
      <c r="D235" s="120">
        <v>104.65586</v>
      </c>
      <c r="E235" s="120">
        <v>104.65586</v>
      </c>
      <c r="F235" s="120">
        <v>0</v>
      </c>
    </row>
    <row r="236" spans="1:6" ht="15" customHeight="1" x14ac:dyDescent="0.25">
      <c r="A236" s="56" t="s">
        <v>2622</v>
      </c>
      <c r="B236" s="117" t="s">
        <v>267</v>
      </c>
      <c r="C236" s="121" t="s">
        <v>16</v>
      </c>
      <c r="D236" s="120">
        <v>1.0465799999999998</v>
      </c>
      <c r="E236" s="120">
        <v>1.0465799999999998</v>
      </c>
      <c r="F236" s="120">
        <v>0</v>
      </c>
    </row>
    <row r="237" spans="1:6" ht="15" customHeight="1" x14ac:dyDescent="0.25">
      <c r="A237" s="56" t="s">
        <v>2622</v>
      </c>
      <c r="B237" s="117" t="s">
        <v>267</v>
      </c>
      <c r="C237" s="119" t="s">
        <v>17</v>
      </c>
      <c r="D237" s="118">
        <v>68.541499999999999</v>
      </c>
      <c r="E237" s="118">
        <v>68.541499999999999</v>
      </c>
      <c r="F237" s="118">
        <v>0</v>
      </c>
    </row>
    <row r="238" spans="1:6" ht="54.75" customHeight="1" thickBot="1" x14ac:dyDescent="0.3">
      <c r="A238" s="56" t="s">
        <v>2622</v>
      </c>
      <c r="B238" s="122" t="s">
        <v>335</v>
      </c>
      <c r="C238" s="123" t="s">
        <v>336</v>
      </c>
      <c r="D238" s="124">
        <v>297.90246000000002</v>
      </c>
      <c r="E238" s="124">
        <v>297.90246000000002</v>
      </c>
      <c r="F238" s="124">
        <v>0</v>
      </c>
    </row>
    <row r="239" spans="1:6" ht="15.75" customHeight="1" thickTop="1" x14ac:dyDescent="0.25">
      <c r="A239" s="56" t="s">
        <v>2622</v>
      </c>
      <c r="B239" s="117" t="s">
        <v>267</v>
      </c>
      <c r="C239" s="119" t="s">
        <v>10</v>
      </c>
      <c r="D239" s="118">
        <v>237.34046000000001</v>
      </c>
      <c r="E239" s="118">
        <v>237.34046000000001</v>
      </c>
      <c r="F239" s="118">
        <v>0</v>
      </c>
    </row>
    <row r="240" spans="1:6" ht="15" customHeight="1" x14ac:dyDescent="0.25">
      <c r="A240" s="56" t="s">
        <v>2622</v>
      </c>
      <c r="B240" s="117" t="s">
        <v>267</v>
      </c>
      <c r="C240" s="121" t="s">
        <v>11</v>
      </c>
      <c r="D240" s="120">
        <v>172.0386</v>
      </c>
      <c r="E240" s="120">
        <v>172.0386</v>
      </c>
      <c r="F240" s="120">
        <v>0</v>
      </c>
    </row>
    <row r="241" spans="1:6" ht="15" customHeight="1" x14ac:dyDescent="0.25">
      <c r="A241" s="56" t="s">
        <v>2622</v>
      </c>
      <c r="B241" s="117" t="s">
        <v>267</v>
      </c>
      <c r="C241" s="121" t="s">
        <v>12</v>
      </c>
      <c r="D241" s="120">
        <v>64.016260000000003</v>
      </c>
      <c r="E241" s="120">
        <v>64.016260000000003</v>
      </c>
      <c r="F241" s="120">
        <v>0</v>
      </c>
    </row>
    <row r="242" spans="1:6" ht="15" customHeight="1" x14ac:dyDescent="0.25">
      <c r="A242" s="56" t="s">
        <v>2622</v>
      </c>
      <c r="B242" s="117" t="s">
        <v>267</v>
      </c>
      <c r="C242" s="121" t="s">
        <v>16</v>
      </c>
      <c r="D242" s="120">
        <v>1.2855999999999999</v>
      </c>
      <c r="E242" s="120">
        <v>1.2855999999999999</v>
      </c>
      <c r="F242" s="120">
        <v>0</v>
      </c>
    </row>
    <row r="243" spans="1:6" ht="15" customHeight="1" x14ac:dyDescent="0.25">
      <c r="A243" s="56" t="s">
        <v>2622</v>
      </c>
      <c r="B243" s="117" t="s">
        <v>267</v>
      </c>
      <c r="C243" s="119" t="s">
        <v>17</v>
      </c>
      <c r="D243" s="118">
        <v>60.561999999999998</v>
      </c>
      <c r="E243" s="118">
        <v>60.561999999999998</v>
      </c>
      <c r="F243" s="118">
        <v>0</v>
      </c>
    </row>
    <row r="244" spans="1:6" ht="36.75" customHeight="1" thickBot="1" x14ac:dyDescent="0.3">
      <c r="A244" s="56" t="s">
        <v>2622</v>
      </c>
      <c r="B244" s="122" t="s">
        <v>337</v>
      </c>
      <c r="C244" s="123" t="s">
        <v>338</v>
      </c>
      <c r="D244" s="124">
        <v>245.59522000000004</v>
      </c>
      <c r="E244" s="124">
        <v>245.59522000000004</v>
      </c>
      <c r="F244" s="124">
        <v>0</v>
      </c>
    </row>
    <row r="245" spans="1:6" ht="15.75" customHeight="1" thickTop="1" x14ac:dyDescent="0.25">
      <c r="A245" s="56" t="s">
        <v>2622</v>
      </c>
      <c r="B245" s="117" t="s">
        <v>267</v>
      </c>
      <c r="C245" s="119" t="s">
        <v>10</v>
      </c>
      <c r="D245" s="118">
        <v>213.52322000000004</v>
      </c>
      <c r="E245" s="118">
        <v>213.52322000000004</v>
      </c>
      <c r="F245" s="118">
        <v>0</v>
      </c>
    </row>
    <row r="246" spans="1:6" ht="15" customHeight="1" x14ac:dyDescent="0.25">
      <c r="A246" s="56" t="s">
        <v>2622</v>
      </c>
      <c r="B246" s="117" t="s">
        <v>267</v>
      </c>
      <c r="C246" s="121" t="s">
        <v>11</v>
      </c>
      <c r="D246" s="120">
        <v>144.95895000000002</v>
      </c>
      <c r="E246" s="120">
        <v>144.95895000000002</v>
      </c>
      <c r="F246" s="120">
        <v>0</v>
      </c>
    </row>
    <row r="247" spans="1:6" ht="15" customHeight="1" x14ac:dyDescent="0.25">
      <c r="A247" s="56" t="s">
        <v>2622</v>
      </c>
      <c r="B247" s="117" t="s">
        <v>267</v>
      </c>
      <c r="C247" s="121" t="s">
        <v>12</v>
      </c>
      <c r="D247" s="120">
        <v>64.578440000000001</v>
      </c>
      <c r="E247" s="120">
        <v>64.578440000000001</v>
      </c>
      <c r="F247" s="120">
        <v>0</v>
      </c>
    </row>
    <row r="248" spans="1:6" ht="15" customHeight="1" x14ac:dyDescent="0.25">
      <c r="A248" s="56" t="s">
        <v>2622</v>
      </c>
      <c r="B248" s="117" t="s">
        <v>267</v>
      </c>
      <c r="C248" s="121" t="s">
        <v>15</v>
      </c>
      <c r="D248" s="120">
        <v>2.89195</v>
      </c>
      <c r="E248" s="120">
        <v>2.89195</v>
      </c>
      <c r="F248" s="120">
        <v>0</v>
      </c>
    </row>
    <row r="249" spans="1:6" ht="15" customHeight="1" x14ac:dyDescent="0.25">
      <c r="A249" s="56" t="s">
        <v>2622</v>
      </c>
      <c r="B249" s="117" t="s">
        <v>267</v>
      </c>
      <c r="C249" s="121" t="s">
        <v>16</v>
      </c>
      <c r="D249" s="120">
        <v>1.0938800000000002</v>
      </c>
      <c r="E249" s="120">
        <v>1.0938800000000002</v>
      </c>
      <c r="F249" s="120">
        <v>0</v>
      </c>
    </row>
    <row r="250" spans="1:6" ht="15" customHeight="1" x14ac:dyDescent="0.25">
      <c r="A250" s="56" t="s">
        <v>2622</v>
      </c>
      <c r="B250" s="117" t="s">
        <v>267</v>
      </c>
      <c r="C250" s="119" t="s">
        <v>17</v>
      </c>
      <c r="D250" s="118">
        <v>32.072000000000003</v>
      </c>
      <c r="E250" s="118">
        <v>32.072000000000003</v>
      </c>
      <c r="F250" s="118">
        <v>0</v>
      </c>
    </row>
    <row r="251" spans="1:6" ht="54.75" customHeight="1" thickBot="1" x14ac:dyDescent="0.3">
      <c r="A251" s="56" t="s">
        <v>2622</v>
      </c>
      <c r="B251" s="122" t="s">
        <v>339</v>
      </c>
      <c r="C251" s="123" t="s">
        <v>340</v>
      </c>
      <c r="D251" s="124">
        <v>299.73255</v>
      </c>
      <c r="E251" s="124">
        <v>299.73255</v>
      </c>
      <c r="F251" s="124">
        <v>0</v>
      </c>
    </row>
    <row r="252" spans="1:6" ht="15.75" customHeight="1" thickTop="1" x14ac:dyDescent="0.25">
      <c r="A252" s="56" t="s">
        <v>2622</v>
      </c>
      <c r="B252" s="117" t="s">
        <v>267</v>
      </c>
      <c r="C252" s="119" t="s">
        <v>10</v>
      </c>
      <c r="D252" s="118">
        <v>264.72654999999997</v>
      </c>
      <c r="E252" s="118">
        <v>264.72654999999997</v>
      </c>
      <c r="F252" s="118">
        <v>0</v>
      </c>
    </row>
    <row r="253" spans="1:6" ht="15" customHeight="1" x14ac:dyDescent="0.25">
      <c r="A253" s="56" t="s">
        <v>2622</v>
      </c>
      <c r="B253" s="117" t="s">
        <v>267</v>
      </c>
      <c r="C253" s="121" t="s">
        <v>11</v>
      </c>
      <c r="D253" s="120">
        <v>182.06101999999998</v>
      </c>
      <c r="E253" s="120">
        <v>182.06101999999998</v>
      </c>
      <c r="F253" s="120">
        <v>0</v>
      </c>
    </row>
    <row r="254" spans="1:6" ht="15" customHeight="1" x14ac:dyDescent="0.25">
      <c r="A254" s="56" t="s">
        <v>2622</v>
      </c>
      <c r="B254" s="117" t="s">
        <v>267</v>
      </c>
      <c r="C254" s="121" t="s">
        <v>12</v>
      </c>
      <c r="D254" s="120">
        <v>79.078820000000007</v>
      </c>
      <c r="E254" s="120">
        <v>79.078820000000007</v>
      </c>
      <c r="F254" s="120">
        <v>0</v>
      </c>
    </row>
    <row r="255" spans="1:6" ht="15" customHeight="1" x14ac:dyDescent="0.25">
      <c r="A255" s="56" t="s">
        <v>2622</v>
      </c>
      <c r="B255" s="117" t="s">
        <v>267</v>
      </c>
      <c r="C255" s="121" t="s">
        <v>15</v>
      </c>
      <c r="D255" s="120">
        <v>2.6709999999999998</v>
      </c>
      <c r="E255" s="120">
        <v>2.6709999999999998</v>
      </c>
      <c r="F255" s="120">
        <v>0</v>
      </c>
    </row>
    <row r="256" spans="1:6" ht="15" customHeight="1" x14ac:dyDescent="0.25">
      <c r="A256" s="56" t="s">
        <v>2622</v>
      </c>
      <c r="B256" s="117" t="s">
        <v>267</v>
      </c>
      <c r="C256" s="121" t="s">
        <v>16</v>
      </c>
      <c r="D256" s="120">
        <v>0.91571000000000002</v>
      </c>
      <c r="E256" s="120">
        <v>0.91571000000000002</v>
      </c>
      <c r="F256" s="120">
        <v>0</v>
      </c>
    </row>
    <row r="257" spans="1:6" ht="15" customHeight="1" x14ac:dyDescent="0.25">
      <c r="A257" s="56" t="s">
        <v>2622</v>
      </c>
      <c r="B257" s="117" t="s">
        <v>267</v>
      </c>
      <c r="C257" s="119" t="s">
        <v>17</v>
      </c>
      <c r="D257" s="118">
        <v>35.006</v>
      </c>
      <c r="E257" s="118">
        <v>35.006</v>
      </c>
      <c r="F257" s="118">
        <v>0</v>
      </c>
    </row>
    <row r="258" spans="1:6" ht="54.75" customHeight="1" thickBot="1" x14ac:dyDescent="0.3">
      <c r="A258" s="56" t="s">
        <v>2622</v>
      </c>
      <c r="B258" s="122" t="s">
        <v>341</v>
      </c>
      <c r="C258" s="123" t="s">
        <v>342</v>
      </c>
      <c r="D258" s="124">
        <v>268.98086999999998</v>
      </c>
      <c r="E258" s="124">
        <v>268.98086999999998</v>
      </c>
      <c r="F258" s="124">
        <v>0</v>
      </c>
    </row>
    <row r="259" spans="1:6" ht="15.75" customHeight="1" thickTop="1" x14ac:dyDescent="0.25">
      <c r="A259" s="56" t="s">
        <v>2622</v>
      </c>
      <c r="B259" s="117" t="s">
        <v>267</v>
      </c>
      <c r="C259" s="119" t="s">
        <v>10</v>
      </c>
      <c r="D259" s="118">
        <v>234.84486999999999</v>
      </c>
      <c r="E259" s="118">
        <v>234.84486999999999</v>
      </c>
      <c r="F259" s="118">
        <v>0</v>
      </c>
    </row>
    <row r="260" spans="1:6" ht="15" customHeight="1" x14ac:dyDescent="0.25">
      <c r="A260" s="56" t="s">
        <v>2622</v>
      </c>
      <c r="B260" s="117" t="s">
        <v>267</v>
      </c>
      <c r="C260" s="121" t="s">
        <v>11</v>
      </c>
      <c r="D260" s="120">
        <v>169.04050000000001</v>
      </c>
      <c r="E260" s="120">
        <v>169.04050000000001</v>
      </c>
      <c r="F260" s="120">
        <v>0</v>
      </c>
    </row>
    <row r="261" spans="1:6" ht="15" customHeight="1" x14ac:dyDescent="0.25">
      <c r="A261" s="56" t="s">
        <v>2622</v>
      </c>
      <c r="B261" s="117" t="s">
        <v>267</v>
      </c>
      <c r="C261" s="121" t="s">
        <v>12</v>
      </c>
      <c r="D261" s="120">
        <v>64.329059999999998</v>
      </c>
      <c r="E261" s="120">
        <v>64.329059999999998</v>
      </c>
      <c r="F261" s="120">
        <v>0</v>
      </c>
    </row>
    <row r="262" spans="1:6" ht="15" customHeight="1" x14ac:dyDescent="0.25">
      <c r="A262" s="56" t="s">
        <v>2622</v>
      </c>
      <c r="B262" s="117" t="s">
        <v>267</v>
      </c>
      <c r="C262" s="121" t="s">
        <v>16</v>
      </c>
      <c r="D262" s="120">
        <v>1.4753099999999999</v>
      </c>
      <c r="E262" s="120">
        <v>1.4753099999999999</v>
      </c>
      <c r="F262" s="120">
        <v>0</v>
      </c>
    </row>
    <row r="263" spans="1:6" ht="15" customHeight="1" x14ac:dyDescent="0.25">
      <c r="A263" s="56" t="s">
        <v>2622</v>
      </c>
      <c r="B263" s="117" t="s">
        <v>267</v>
      </c>
      <c r="C263" s="119" t="s">
        <v>17</v>
      </c>
      <c r="D263" s="118">
        <v>34.136000000000003</v>
      </c>
      <c r="E263" s="118">
        <v>34.136000000000003</v>
      </c>
      <c r="F263" s="118">
        <v>0</v>
      </c>
    </row>
    <row r="264" spans="1:6" ht="72.75" customHeight="1" thickBot="1" x14ac:dyDescent="0.3">
      <c r="A264" s="56" t="s">
        <v>2622</v>
      </c>
      <c r="B264" s="122" t="s">
        <v>343</v>
      </c>
      <c r="C264" s="123" t="s">
        <v>344</v>
      </c>
      <c r="D264" s="124">
        <v>324.09007000000003</v>
      </c>
      <c r="E264" s="124">
        <v>324.09007000000003</v>
      </c>
      <c r="F264" s="124">
        <v>0</v>
      </c>
    </row>
    <row r="265" spans="1:6" ht="15.75" customHeight="1" thickTop="1" x14ac:dyDescent="0.25">
      <c r="A265" s="56" t="s">
        <v>2622</v>
      </c>
      <c r="B265" s="117" t="s">
        <v>267</v>
      </c>
      <c r="C265" s="119" t="s">
        <v>10</v>
      </c>
      <c r="D265" s="118">
        <v>288.51607000000001</v>
      </c>
      <c r="E265" s="118">
        <v>288.51607000000001</v>
      </c>
      <c r="F265" s="118">
        <v>0</v>
      </c>
    </row>
    <row r="266" spans="1:6" ht="15" customHeight="1" x14ac:dyDescent="0.25">
      <c r="A266" s="56" t="s">
        <v>2622</v>
      </c>
      <c r="B266" s="117" t="s">
        <v>267</v>
      </c>
      <c r="C266" s="121" t="s">
        <v>11</v>
      </c>
      <c r="D266" s="120">
        <v>179.46462</v>
      </c>
      <c r="E266" s="120">
        <v>179.46462</v>
      </c>
      <c r="F266" s="120">
        <v>0</v>
      </c>
    </row>
    <row r="267" spans="1:6" ht="15" customHeight="1" x14ac:dyDescent="0.25">
      <c r="A267" s="56" t="s">
        <v>2622</v>
      </c>
      <c r="B267" s="117" t="s">
        <v>267</v>
      </c>
      <c r="C267" s="121" t="s">
        <v>12</v>
      </c>
      <c r="D267" s="120">
        <v>102.5677</v>
      </c>
      <c r="E267" s="120">
        <v>102.5677</v>
      </c>
      <c r="F267" s="120">
        <v>0</v>
      </c>
    </row>
    <row r="268" spans="1:6" ht="15" customHeight="1" x14ac:dyDescent="0.25">
      <c r="A268" s="56" t="s">
        <v>2622</v>
      </c>
      <c r="B268" s="117" t="s">
        <v>267</v>
      </c>
      <c r="C268" s="121" t="s">
        <v>15</v>
      </c>
      <c r="D268" s="120">
        <v>6.4837499999999997</v>
      </c>
      <c r="E268" s="120">
        <v>6.4837499999999997</v>
      </c>
      <c r="F268" s="120">
        <v>0</v>
      </c>
    </row>
    <row r="269" spans="1:6" ht="15" customHeight="1" x14ac:dyDescent="0.25">
      <c r="A269" s="56" t="s">
        <v>2622</v>
      </c>
      <c r="B269" s="117" t="s">
        <v>267</v>
      </c>
      <c r="C269" s="119" t="s">
        <v>17</v>
      </c>
      <c r="D269" s="118">
        <v>35.573999999999998</v>
      </c>
      <c r="E269" s="118">
        <v>35.573999999999998</v>
      </c>
      <c r="F269" s="118">
        <v>0</v>
      </c>
    </row>
    <row r="270" spans="1:6" ht="36.75" customHeight="1" thickBot="1" x14ac:dyDescent="0.3">
      <c r="A270" s="56" t="s">
        <v>2622</v>
      </c>
      <c r="B270" s="122" t="s">
        <v>345</v>
      </c>
      <c r="C270" s="123" t="s">
        <v>346</v>
      </c>
      <c r="D270" s="124">
        <v>229.54517999999999</v>
      </c>
      <c r="E270" s="124">
        <v>229.54517999999999</v>
      </c>
      <c r="F270" s="124">
        <v>0</v>
      </c>
    </row>
    <row r="271" spans="1:6" ht="15.75" customHeight="1" thickTop="1" x14ac:dyDescent="0.25">
      <c r="A271" s="56" t="s">
        <v>2622</v>
      </c>
      <c r="B271" s="117" t="s">
        <v>267</v>
      </c>
      <c r="C271" s="119" t="s">
        <v>10</v>
      </c>
      <c r="D271" s="118">
        <v>216.54818</v>
      </c>
      <c r="E271" s="118">
        <v>216.54818</v>
      </c>
      <c r="F271" s="118">
        <v>0</v>
      </c>
    </row>
    <row r="272" spans="1:6" ht="15" customHeight="1" x14ac:dyDescent="0.25">
      <c r="A272" s="56" t="s">
        <v>2622</v>
      </c>
      <c r="B272" s="117" t="s">
        <v>267</v>
      </c>
      <c r="C272" s="121" t="s">
        <v>11</v>
      </c>
      <c r="D272" s="120">
        <v>162.8905</v>
      </c>
      <c r="E272" s="120">
        <v>162.8905</v>
      </c>
      <c r="F272" s="120">
        <v>0</v>
      </c>
    </row>
    <row r="273" spans="1:6" ht="15" customHeight="1" x14ac:dyDescent="0.25">
      <c r="A273" s="56" t="s">
        <v>2622</v>
      </c>
      <c r="B273" s="117" t="s">
        <v>267</v>
      </c>
      <c r="C273" s="121" t="s">
        <v>12</v>
      </c>
      <c r="D273" s="120">
        <v>51.786940000000001</v>
      </c>
      <c r="E273" s="120">
        <v>51.786940000000001</v>
      </c>
      <c r="F273" s="120">
        <v>0</v>
      </c>
    </row>
    <row r="274" spans="1:6" ht="15" customHeight="1" x14ac:dyDescent="0.25">
      <c r="A274" s="56" t="s">
        <v>2622</v>
      </c>
      <c r="B274" s="117" t="s">
        <v>267</v>
      </c>
      <c r="C274" s="121" t="s">
        <v>16</v>
      </c>
      <c r="D274" s="120">
        <v>1.8707400000000001</v>
      </c>
      <c r="E274" s="120">
        <v>1.8707400000000001</v>
      </c>
      <c r="F274" s="120">
        <v>0</v>
      </c>
    </row>
    <row r="275" spans="1:6" ht="15" customHeight="1" x14ac:dyDescent="0.25">
      <c r="A275" s="56" t="s">
        <v>2622</v>
      </c>
      <c r="B275" s="117" t="s">
        <v>267</v>
      </c>
      <c r="C275" s="119" t="s">
        <v>17</v>
      </c>
      <c r="D275" s="118">
        <v>12.997</v>
      </c>
      <c r="E275" s="118">
        <v>12.997</v>
      </c>
      <c r="F275" s="118">
        <v>0</v>
      </c>
    </row>
    <row r="276" spans="1:6" ht="18.75" customHeight="1" thickBot="1" x14ac:dyDescent="0.3">
      <c r="A276" s="56" t="s">
        <v>2622</v>
      </c>
      <c r="B276" s="122" t="s">
        <v>347</v>
      </c>
      <c r="C276" s="123" t="s">
        <v>348</v>
      </c>
      <c r="D276" s="124">
        <v>49765.064719999988</v>
      </c>
      <c r="E276" s="124">
        <v>49159.674319999991</v>
      </c>
      <c r="F276" s="124">
        <v>605.3904</v>
      </c>
    </row>
    <row r="277" spans="1:6" ht="15.75" customHeight="1" thickTop="1" x14ac:dyDescent="0.25">
      <c r="A277" s="56" t="s">
        <v>2622</v>
      </c>
      <c r="B277" s="117" t="s">
        <v>267</v>
      </c>
      <c r="C277" s="119" t="s">
        <v>10</v>
      </c>
      <c r="D277" s="118">
        <v>41543.299249999996</v>
      </c>
      <c r="E277" s="118">
        <v>41164.786749999999</v>
      </c>
      <c r="F277" s="118">
        <v>378.51249999999999</v>
      </c>
    </row>
    <row r="278" spans="1:6" ht="15" customHeight="1" x14ac:dyDescent="0.25">
      <c r="A278" s="56" t="s">
        <v>2622</v>
      </c>
      <c r="B278" s="117" t="s">
        <v>267</v>
      </c>
      <c r="C278" s="121" t="s">
        <v>11</v>
      </c>
      <c r="D278" s="120">
        <v>29800.670020000005</v>
      </c>
      <c r="E278" s="120">
        <v>29800.670020000005</v>
      </c>
      <c r="F278" s="120">
        <v>0</v>
      </c>
    </row>
    <row r="279" spans="1:6" ht="15" customHeight="1" x14ac:dyDescent="0.25">
      <c r="A279" s="56" t="s">
        <v>2622</v>
      </c>
      <c r="B279" s="117" t="s">
        <v>267</v>
      </c>
      <c r="C279" s="121" t="s">
        <v>12</v>
      </c>
      <c r="D279" s="120">
        <v>10387.390230000001</v>
      </c>
      <c r="E279" s="120">
        <v>10387.390230000001</v>
      </c>
      <c r="F279" s="120">
        <v>0</v>
      </c>
    </row>
    <row r="280" spans="1:6" ht="15" customHeight="1" x14ac:dyDescent="0.25">
      <c r="A280" s="56" t="s">
        <v>2622</v>
      </c>
      <c r="B280" s="117" t="s">
        <v>267</v>
      </c>
      <c r="C280" s="121" t="s">
        <v>15</v>
      </c>
      <c r="D280" s="120">
        <v>161.69954999999999</v>
      </c>
      <c r="E280" s="120">
        <v>161.69954999999999</v>
      </c>
      <c r="F280" s="120">
        <v>0</v>
      </c>
    </row>
    <row r="281" spans="1:6" ht="15" customHeight="1" x14ac:dyDescent="0.25">
      <c r="A281" s="56" t="s">
        <v>2622</v>
      </c>
      <c r="B281" s="117" t="s">
        <v>267</v>
      </c>
      <c r="C281" s="121" t="s">
        <v>16</v>
      </c>
      <c r="D281" s="120">
        <v>1193.53945</v>
      </c>
      <c r="E281" s="120">
        <v>815.02695000000006</v>
      </c>
      <c r="F281" s="120">
        <v>378.51249999999999</v>
      </c>
    </row>
    <row r="282" spans="1:6" ht="15" customHeight="1" x14ac:dyDescent="0.25">
      <c r="A282" s="56" t="s">
        <v>2622</v>
      </c>
      <c r="B282" s="117" t="s">
        <v>267</v>
      </c>
      <c r="C282" s="119" t="s">
        <v>17</v>
      </c>
      <c r="D282" s="118">
        <v>8221.7654700000003</v>
      </c>
      <c r="E282" s="118">
        <v>7994.8875699999999</v>
      </c>
      <c r="F282" s="118">
        <v>226.87789999999998</v>
      </c>
    </row>
    <row r="283" spans="1:6" ht="18.75" customHeight="1" thickBot="1" x14ac:dyDescent="0.3">
      <c r="A283" s="56" t="s">
        <v>2622</v>
      </c>
      <c r="B283" s="122" t="s">
        <v>349</v>
      </c>
      <c r="C283" s="123" t="s">
        <v>350</v>
      </c>
      <c r="D283" s="124">
        <v>35148.267089999994</v>
      </c>
      <c r="E283" s="124">
        <v>35148.267089999994</v>
      </c>
      <c r="F283" s="124">
        <v>0</v>
      </c>
    </row>
    <row r="284" spans="1:6" ht="15.75" customHeight="1" thickTop="1" x14ac:dyDescent="0.25">
      <c r="A284" s="56" t="s">
        <v>2622</v>
      </c>
      <c r="B284" s="117" t="s">
        <v>267</v>
      </c>
      <c r="C284" s="119" t="s">
        <v>10</v>
      </c>
      <c r="D284" s="118">
        <v>34308.257359999996</v>
      </c>
      <c r="E284" s="118">
        <v>34308.257359999996</v>
      </c>
      <c r="F284" s="118">
        <v>0</v>
      </c>
    </row>
    <row r="285" spans="1:6" ht="15" customHeight="1" x14ac:dyDescent="0.25">
      <c r="A285" s="56" t="s">
        <v>2622</v>
      </c>
      <c r="B285" s="117" t="s">
        <v>267</v>
      </c>
      <c r="C285" s="121" t="s">
        <v>11</v>
      </c>
      <c r="D285" s="120">
        <v>25721.649370000003</v>
      </c>
      <c r="E285" s="120">
        <v>25721.649370000003</v>
      </c>
      <c r="F285" s="120">
        <v>0</v>
      </c>
    </row>
    <row r="286" spans="1:6" ht="15" customHeight="1" x14ac:dyDescent="0.25">
      <c r="A286" s="56" t="s">
        <v>2622</v>
      </c>
      <c r="B286" s="117" t="s">
        <v>267</v>
      </c>
      <c r="C286" s="121" t="s">
        <v>12</v>
      </c>
      <c r="D286" s="120">
        <v>7796.0236199999999</v>
      </c>
      <c r="E286" s="120">
        <v>7796.0236199999999</v>
      </c>
      <c r="F286" s="120">
        <v>0</v>
      </c>
    </row>
    <row r="287" spans="1:6" ht="15" customHeight="1" x14ac:dyDescent="0.25">
      <c r="A287" s="56" t="s">
        <v>2622</v>
      </c>
      <c r="B287" s="117" t="s">
        <v>267</v>
      </c>
      <c r="C287" s="121" t="s">
        <v>15</v>
      </c>
      <c r="D287" s="120">
        <v>102.81858</v>
      </c>
      <c r="E287" s="120">
        <v>102.81858</v>
      </c>
      <c r="F287" s="120">
        <v>0</v>
      </c>
    </row>
    <row r="288" spans="1:6" ht="15" customHeight="1" x14ac:dyDescent="0.25">
      <c r="A288" s="56" t="s">
        <v>2622</v>
      </c>
      <c r="B288" s="117" t="s">
        <v>267</v>
      </c>
      <c r="C288" s="121" t="s">
        <v>16</v>
      </c>
      <c r="D288" s="120">
        <v>687.76579000000004</v>
      </c>
      <c r="E288" s="120">
        <v>687.76579000000004</v>
      </c>
      <c r="F288" s="120">
        <v>0</v>
      </c>
    </row>
    <row r="289" spans="1:6" ht="15" customHeight="1" x14ac:dyDescent="0.25">
      <c r="A289" s="56" t="s">
        <v>2622</v>
      </c>
      <c r="B289" s="117" t="s">
        <v>267</v>
      </c>
      <c r="C289" s="119" t="s">
        <v>17</v>
      </c>
      <c r="D289" s="118">
        <v>840.00972999999999</v>
      </c>
      <c r="E289" s="118">
        <v>840.00972999999999</v>
      </c>
      <c r="F289" s="118">
        <v>0</v>
      </c>
    </row>
    <row r="290" spans="1:6" ht="18.75" customHeight="1" thickBot="1" x14ac:dyDescent="0.3">
      <c r="A290" s="56" t="s">
        <v>2622</v>
      </c>
      <c r="B290" s="122" t="s">
        <v>351</v>
      </c>
      <c r="C290" s="123" t="s">
        <v>352</v>
      </c>
      <c r="D290" s="124">
        <v>14053.370729999999</v>
      </c>
      <c r="E290" s="124">
        <v>13447.980329999999</v>
      </c>
      <c r="F290" s="124">
        <v>605.3904</v>
      </c>
    </row>
    <row r="291" spans="1:6" ht="15.75" customHeight="1" thickTop="1" x14ac:dyDescent="0.25">
      <c r="A291" s="56" t="s">
        <v>2622</v>
      </c>
      <c r="B291" s="117" t="s">
        <v>267</v>
      </c>
      <c r="C291" s="119" t="s">
        <v>10</v>
      </c>
      <c r="D291" s="118">
        <v>6693.8149899999989</v>
      </c>
      <c r="E291" s="118">
        <v>6315.3024899999991</v>
      </c>
      <c r="F291" s="118">
        <v>378.51249999999999</v>
      </c>
    </row>
    <row r="292" spans="1:6" ht="15" customHeight="1" x14ac:dyDescent="0.25">
      <c r="A292" s="56" t="s">
        <v>2622</v>
      </c>
      <c r="B292" s="117" t="s">
        <v>267</v>
      </c>
      <c r="C292" s="121" t="s">
        <v>11</v>
      </c>
      <c r="D292" s="120">
        <v>3809.80701</v>
      </c>
      <c r="E292" s="120">
        <v>3809.80701</v>
      </c>
      <c r="F292" s="120">
        <v>0</v>
      </c>
    </row>
    <row r="293" spans="1:6" ht="15" customHeight="1" x14ac:dyDescent="0.25">
      <c r="A293" s="56" t="s">
        <v>2622</v>
      </c>
      <c r="B293" s="117" t="s">
        <v>267</v>
      </c>
      <c r="C293" s="121" t="s">
        <v>12</v>
      </c>
      <c r="D293" s="120">
        <v>2327.7393700000002</v>
      </c>
      <c r="E293" s="120">
        <v>2327.7393700000002</v>
      </c>
      <c r="F293" s="120">
        <v>0</v>
      </c>
    </row>
    <row r="294" spans="1:6" ht="15" customHeight="1" x14ac:dyDescent="0.25">
      <c r="A294" s="56" t="s">
        <v>2622</v>
      </c>
      <c r="B294" s="117" t="s">
        <v>267</v>
      </c>
      <c r="C294" s="121" t="s">
        <v>15</v>
      </c>
      <c r="D294" s="120">
        <v>58.880969999999998</v>
      </c>
      <c r="E294" s="120">
        <v>58.880969999999998</v>
      </c>
      <c r="F294" s="120">
        <v>0</v>
      </c>
    </row>
    <row r="295" spans="1:6" ht="15" customHeight="1" x14ac:dyDescent="0.25">
      <c r="A295" s="56" t="s">
        <v>2622</v>
      </c>
      <c r="B295" s="117" t="s">
        <v>267</v>
      </c>
      <c r="C295" s="121" t="s">
        <v>16</v>
      </c>
      <c r="D295" s="120">
        <v>497.38763999999998</v>
      </c>
      <c r="E295" s="120">
        <v>118.87514</v>
      </c>
      <c r="F295" s="120">
        <v>378.51249999999999</v>
      </c>
    </row>
    <row r="296" spans="1:6" ht="15" customHeight="1" x14ac:dyDescent="0.25">
      <c r="A296" s="56" t="s">
        <v>2622</v>
      </c>
      <c r="B296" s="117" t="s">
        <v>267</v>
      </c>
      <c r="C296" s="119" t="s">
        <v>17</v>
      </c>
      <c r="D296" s="118">
        <v>7359.5557400000007</v>
      </c>
      <c r="E296" s="118">
        <v>7132.6778400000003</v>
      </c>
      <c r="F296" s="118">
        <v>226.87789999999998</v>
      </c>
    </row>
    <row r="297" spans="1:6" ht="36.75" customHeight="1" thickBot="1" x14ac:dyDescent="0.3">
      <c r="A297" s="56" t="s">
        <v>2622</v>
      </c>
      <c r="B297" s="122" t="s">
        <v>353</v>
      </c>
      <c r="C297" s="123" t="s">
        <v>354</v>
      </c>
      <c r="D297" s="124">
        <v>563.42690000000005</v>
      </c>
      <c r="E297" s="124">
        <v>563.42690000000005</v>
      </c>
      <c r="F297" s="124">
        <v>0</v>
      </c>
    </row>
    <row r="298" spans="1:6" ht="15.75" customHeight="1" thickTop="1" x14ac:dyDescent="0.25">
      <c r="A298" s="56" t="s">
        <v>2622</v>
      </c>
      <c r="B298" s="117" t="s">
        <v>267</v>
      </c>
      <c r="C298" s="119" t="s">
        <v>10</v>
      </c>
      <c r="D298" s="118">
        <v>541.2269</v>
      </c>
      <c r="E298" s="118">
        <v>541.2269</v>
      </c>
      <c r="F298" s="118">
        <v>0</v>
      </c>
    </row>
    <row r="299" spans="1:6" ht="15" customHeight="1" x14ac:dyDescent="0.25">
      <c r="A299" s="56" t="s">
        <v>2622</v>
      </c>
      <c r="B299" s="117" t="s">
        <v>267</v>
      </c>
      <c r="C299" s="121" t="s">
        <v>11</v>
      </c>
      <c r="D299" s="120">
        <v>269.21364</v>
      </c>
      <c r="E299" s="120">
        <v>269.21364</v>
      </c>
      <c r="F299" s="120">
        <v>0</v>
      </c>
    </row>
    <row r="300" spans="1:6" ht="15" customHeight="1" x14ac:dyDescent="0.25">
      <c r="A300" s="56" t="s">
        <v>2622</v>
      </c>
      <c r="B300" s="117" t="s">
        <v>267</v>
      </c>
      <c r="C300" s="121" t="s">
        <v>12</v>
      </c>
      <c r="D300" s="120">
        <v>263.62723999999997</v>
      </c>
      <c r="E300" s="120">
        <v>263.62723999999997</v>
      </c>
      <c r="F300" s="120">
        <v>0</v>
      </c>
    </row>
    <row r="301" spans="1:6" ht="15" customHeight="1" x14ac:dyDescent="0.25">
      <c r="A301" s="56" t="s">
        <v>2622</v>
      </c>
      <c r="B301" s="117" t="s">
        <v>267</v>
      </c>
      <c r="C301" s="121" t="s">
        <v>16</v>
      </c>
      <c r="D301" s="120">
        <v>8.3860200000000003</v>
      </c>
      <c r="E301" s="120">
        <v>8.3860200000000003</v>
      </c>
      <c r="F301" s="120">
        <v>0</v>
      </c>
    </row>
    <row r="302" spans="1:6" ht="15" customHeight="1" x14ac:dyDescent="0.25">
      <c r="A302" s="56" t="s">
        <v>2622</v>
      </c>
      <c r="B302" s="117" t="s">
        <v>267</v>
      </c>
      <c r="C302" s="119" t="s">
        <v>17</v>
      </c>
      <c r="D302" s="118">
        <v>22.2</v>
      </c>
      <c r="E302" s="118">
        <v>22.2</v>
      </c>
      <c r="F302" s="118">
        <v>0</v>
      </c>
    </row>
    <row r="303" spans="1:6" ht="18.75" customHeight="1" thickBot="1" x14ac:dyDescent="0.3">
      <c r="A303" s="56" t="s">
        <v>2622</v>
      </c>
      <c r="B303" s="122" t="s">
        <v>355</v>
      </c>
      <c r="C303" s="123" t="s">
        <v>356</v>
      </c>
      <c r="D303" s="124">
        <v>13063.204399999999</v>
      </c>
      <c r="E303" s="124">
        <v>13063.204399999999</v>
      </c>
      <c r="F303" s="124">
        <v>0</v>
      </c>
    </row>
    <row r="304" spans="1:6" ht="15.75" customHeight="1" thickTop="1" x14ac:dyDescent="0.25">
      <c r="A304" s="56" t="s">
        <v>2622</v>
      </c>
      <c r="B304" s="117" t="s">
        <v>267</v>
      </c>
      <c r="C304" s="119" t="s">
        <v>10</v>
      </c>
      <c r="D304" s="118">
        <v>13037.428960000001</v>
      </c>
      <c r="E304" s="118">
        <v>13037.428960000001</v>
      </c>
      <c r="F304" s="118">
        <v>0</v>
      </c>
    </row>
    <row r="305" spans="1:8" ht="15" customHeight="1" x14ac:dyDescent="0.25">
      <c r="A305" s="56" t="s">
        <v>2622</v>
      </c>
      <c r="B305" s="117" t="s">
        <v>267</v>
      </c>
      <c r="C305" s="121" t="s">
        <v>11</v>
      </c>
      <c r="D305" s="120">
        <v>10048.098539999999</v>
      </c>
      <c r="E305" s="120">
        <v>10048.098539999999</v>
      </c>
      <c r="F305" s="120">
        <v>0</v>
      </c>
    </row>
    <row r="306" spans="1:8" ht="15" customHeight="1" x14ac:dyDescent="0.25">
      <c r="A306" s="56" t="s">
        <v>2622</v>
      </c>
      <c r="B306" s="117" t="s">
        <v>267</v>
      </c>
      <c r="C306" s="121" t="s">
        <v>12</v>
      </c>
      <c r="D306" s="120">
        <v>2539.6330200000002</v>
      </c>
      <c r="E306" s="120">
        <v>2539.6330200000002</v>
      </c>
      <c r="F306" s="120">
        <v>0</v>
      </c>
    </row>
    <row r="307" spans="1:8" ht="15" customHeight="1" x14ac:dyDescent="0.25">
      <c r="A307" s="56" t="s">
        <v>2622</v>
      </c>
      <c r="B307" s="117" t="s">
        <v>267</v>
      </c>
      <c r="C307" s="121" t="s">
        <v>2</v>
      </c>
      <c r="D307" s="120">
        <v>5.883</v>
      </c>
      <c r="E307" s="120">
        <v>5.883</v>
      </c>
      <c r="F307" s="120">
        <v>0</v>
      </c>
    </row>
    <row r="308" spans="1:8" ht="15" customHeight="1" x14ac:dyDescent="0.25">
      <c r="A308" s="56" t="s">
        <v>2622</v>
      </c>
      <c r="B308" s="117" t="s">
        <v>267</v>
      </c>
      <c r="C308" s="121" t="s">
        <v>15</v>
      </c>
      <c r="D308" s="120">
        <v>180.12194</v>
      </c>
      <c r="E308" s="120">
        <v>180.12194</v>
      </c>
      <c r="F308" s="120">
        <v>0</v>
      </c>
    </row>
    <row r="309" spans="1:8" ht="15" customHeight="1" x14ac:dyDescent="0.25">
      <c r="A309" s="56" t="s">
        <v>2622</v>
      </c>
      <c r="B309" s="117" t="s">
        <v>267</v>
      </c>
      <c r="C309" s="121" t="s">
        <v>16</v>
      </c>
      <c r="D309" s="120">
        <v>263.69246000000004</v>
      </c>
      <c r="E309" s="120">
        <v>263.69246000000004</v>
      </c>
      <c r="F309" s="120">
        <v>0</v>
      </c>
    </row>
    <row r="310" spans="1:8" ht="15" customHeight="1" x14ac:dyDescent="0.25">
      <c r="A310" s="56" t="s">
        <v>2622</v>
      </c>
      <c r="B310" s="117" t="s">
        <v>267</v>
      </c>
      <c r="C310" s="119" t="s">
        <v>17</v>
      </c>
      <c r="D310" s="118">
        <v>25.77544</v>
      </c>
      <c r="E310" s="118">
        <v>25.77544</v>
      </c>
      <c r="F310" s="118">
        <v>0</v>
      </c>
    </row>
    <row r="311" spans="1:8" s="27" customFormat="1" ht="18.75" thickBot="1" x14ac:dyDescent="0.3">
      <c r="A311" s="56" t="s">
        <v>2622</v>
      </c>
      <c r="B311" s="127" t="s">
        <v>357</v>
      </c>
      <c r="C311" s="128" t="s">
        <v>358</v>
      </c>
      <c r="D311" s="129">
        <v>12479.97553</v>
      </c>
      <c r="E311" s="129">
        <v>12479.97553</v>
      </c>
      <c r="F311" s="129">
        <v>0</v>
      </c>
      <c r="G311" s="130"/>
      <c r="H311" s="130"/>
    </row>
    <row r="312" spans="1:8" s="27" customFormat="1" ht="15.75" thickTop="1" x14ac:dyDescent="0.25">
      <c r="A312" s="56" t="s">
        <v>2622</v>
      </c>
      <c r="B312" s="131" t="s">
        <v>267</v>
      </c>
      <c r="C312" s="132" t="s">
        <v>10</v>
      </c>
      <c r="D312" s="133">
        <v>12454.20009</v>
      </c>
      <c r="E312" s="133">
        <v>12454.20009</v>
      </c>
      <c r="F312" s="133">
        <v>0</v>
      </c>
      <c r="G312" s="130"/>
      <c r="H312" s="130"/>
    </row>
    <row r="313" spans="1:8" s="27" customFormat="1" x14ac:dyDescent="0.25">
      <c r="A313" s="56" t="s">
        <v>2622</v>
      </c>
      <c r="B313" s="131" t="s">
        <v>267</v>
      </c>
      <c r="C313" s="134" t="s">
        <v>11</v>
      </c>
      <c r="D313" s="135">
        <v>9534.8175900000006</v>
      </c>
      <c r="E313" s="135">
        <v>9534.8175900000006</v>
      </c>
      <c r="F313" s="135">
        <v>0</v>
      </c>
      <c r="G313" s="130"/>
      <c r="H313" s="130"/>
    </row>
    <row r="314" spans="1:8" s="27" customFormat="1" x14ac:dyDescent="0.25">
      <c r="A314" s="56" t="s">
        <v>2622</v>
      </c>
      <c r="B314" s="131" t="s">
        <v>267</v>
      </c>
      <c r="C314" s="134" t="s">
        <v>12</v>
      </c>
      <c r="D314" s="135">
        <v>2474.4446600000001</v>
      </c>
      <c r="E314" s="135">
        <v>2474.4446600000001</v>
      </c>
      <c r="F314" s="135">
        <v>0</v>
      </c>
      <c r="G314" s="130"/>
      <c r="H314" s="130"/>
    </row>
    <row r="315" spans="1:8" s="27" customFormat="1" x14ac:dyDescent="0.25">
      <c r="A315" s="56" t="s">
        <v>2622</v>
      </c>
      <c r="B315" s="131" t="s">
        <v>267</v>
      </c>
      <c r="C315" s="134" t="s">
        <v>2</v>
      </c>
      <c r="D315" s="135">
        <v>5.883</v>
      </c>
      <c r="E315" s="135">
        <v>5.883</v>
      </c>
      <c r="F315" s="135">
        <v>0</v>
      </c>
      <c r="G315" s="130"/>
      <c r="H315" s="130"/>
    </row>
    <row r="316" spans="1:8" s="27" customFormat="1" x14ac:dyDescent="0.25">
      <c r="A316" s="56" t="s">
        <v>2622</v>
      </c>
      <c r="B316" s="131" t="s">
        <v>267</v>
      </c>
      <c r="C316" s="134" t="s">
        <v>15</v>
      </c>
      <c r="D316" s="135">
        <v>175.54289</v>
      </c>
      <c r="E316" s="135">
        <v>175.54289</v>
      </c>
      <c r="F316" s="135">
        <v>0</v>
      </c>
      <c r="G316" s="130"/>
      <c r="H316" s="130"/>
    </row>
    <row r="317" spans="1:8" s="27" customFormat="1" x14ac:dyDescent="0.25">
      <c r="A317" s="56" t="s">
        <v>2622</v>
      </c>
      <c r="B317" s="131" t="s">
        <v>267</v>
      </c>
      <c r="C317" s="134" t="s">
        <v>16</v>
      </c>
      <c r="D317" s="135">
        <v>263.51195000000001</v>
      </c>
      <c r="E317" s="135">
        <v>263.51195000000001</v>
      </c>
      <c r="F317" s="135">
        <v>0</v>
      </c>
      <c r="G317" s="130"/>
      <c r="H317" s="130"/>
    </row>
    <row r="318" spans="1:8" s="27" customFormat="1" x14ac:dyDescent="0.25">
      <c r="A318" s="56" t="s">
        <v>2622</v>
      </c>
      <c r="B318" s="131" t="s">
        <v>267</v>
      </c>
      <c r="C318" s="132" t="s">
        <v>17</v>
      </c>
      <c r="D318" s="133">
        <v>25.77544</v>
      </c>
      <c r="E318" s="133">
        <v>25.77544</v>
      </c>
      <c r="F318" s="133">
        <v>0</v>
      </c>
      <c r="G318" s="130"/>
      <c r="H318" s="130"/>
    </row>
    <row r="319" spans="1:8" s="27" customFormat="1" ht="18.75" thickBot="1" x14ac:dyDescent="0.3">
      <c r="A319" s="56" t="s">
        <v>2622</v>
      </c>
      <c r="B319" s="127" t="s">
        <v>359</v>
      </c>
      <c r="C319" s="128" t="s">
        <v>360</v>
      </c>
      <c r="D319" s="129">
        <v>583.22887000000014</v>
      </c>
      <c r="E319" s="129">
        <v>583.22887000000014</v>
      </c>
      <c r="F319" s="129">
        <v>0</v>
      </c>
      <c r="G319" s="130"/>
      <c r="H319" s="130"/>
    </row>
    <row r="320" spans="1:8" s="27" customFormat="1" ht="15.75" thickTop="1" x14ac:dyDescent="0.25">
      <c r="A320" s="56" t="s">
        <v>2622</v>
      </c>
      <c r="B320" s="131" t="s">
        <v>267</v>
      </c>
      <c r="C320" s="132" t="s">
        <v>10</v>
      </c>
      <c r="D320" s="133">
        <v>583.22887000000014</v>
      </c>
      <c r="E320" s="133">
        <v>583.22887000000014</v>
      </c>
      <c r="F320" s="133">
        <v>0</v>
      </c>
      <c r="G320" s="130"/>
      <c r="H320" s="130"/>
    </row>
    <row r="321" spans="1:8" s="27" customFormat="1" x14ac:dyDescent="0.25">
      <c r="A321" s="56" t="s">
        <v>2622</v>
      </c>
      <c r="B321" s="131" t="s">
        <v>267</v>
      </c>
      <c r="C321" s="134" t="s">
        <v>11</v>
      </c>
      <c r="D321" s="135">
        <v>513.28094999999996</v>
      </c>
      <c r="E321" s="135">
        <v>513.28094999999996</v>
      </c>
      <c r="F321" s="135">
        <v>0</v>
      </c>
      <c r="G321" s="130"/>
      <c r="H321" s="130"/>
    </row>
    <row r="322" spans="1:8" s="27" customFormat="1" x14ac:dyDescent="0.25">
      <c r="A322" s="56" t="s">
        <v>2622</v>
      </c>
      <c r="B322" s="131" t="s">
        <v>267</v>
      </c>
      <c r="C322" s="134" t="s">
        <v>12</v>
      </c>
      <c r="D322" s="135">
        <v>65.188360000000003</v>
      </c>
      <c r="E322" s="135">
        <v>65.188360000000003</v>
      </c>
      <c r="F322" s="135">
        <v>0</v>
      </c>
      <c r="G322" s="130"/>
      <c r="H322" s="130"/>
    </row>
    <row r="323" spans="1:8" s="27" customFormat="1" x14ac:dyDescent="0.25">
      <c r="A323" s="56" t="s">
        <v>2622</v>
      </c>
      <c r="B323" s="131" t="s">
        <v>267</v>
      </c>
      <c r="C323" s="134" t="s">
        <v>15</v>
      </c>
      <c r="D323" s="135">
        <v>4.5790500000000005</v>
      </c>
      <c r="E323" s="135">
        <v>4.5790500000000005</v>
      </c>
      <c r="F323" s="135">
        <v>0</v>
      </c>
      <c r="G323" s="130"/>
      <c r="H323" s="130"/>
    </row>
    <row r="324" spans="1:8" s="27" customFormat="1" x14ac:dyDescent="0.25">
      <c r="A324" s="56" t="s">
        <v>2622</v>
      </c>
      <c r="B324" s="131" t="s">
        <v>267</v>
      </c>
      <c r="C324" s="134" t="s">
        <v>16</v>
      </c>
      <c r="D324" s="135">
        <v>0.18051</v>
      </c>
      <c r="E324" s="135">
        <v>0.18051</v>
      </c>
      <c r="F324" s="135">
        <v>0</v>
      </c>
      <c r="G324" s="130"/>
      <c r="H324" s="130"/>
    </row>
    <row r="325" spans="1:8" ht="36.75" customHeight="1" thickBot="1" x14ac:dyDescent="0.3">
      <c r="A325" s="56" t="s">
        <v>2622</v>
      </c>
      <c r="B325" s="122" t="s">
        <v>361</v>
      </c>
      <c r="C325" s="123" t="s">
        <v>362</v>
      </c>
      <c r="D325" s="124">
        <v>957.39422000000002</v>
      </c>
      <c r="E325" s="124">
        <v>957.39422000000002</v>
      </c>
      <c r="F325" s="124">
        <v>0</v>
      </c>
    </row>
    <row r="326" spans="1:8" ht="15.75" customHeight="1" thickTop="1" x14ac:dyDescent="0.25">
      <c r="A326" s="56" t="s">
        <v>2622</v>
      </c>
      <c r="B326" s="117" t="s">
        <v>267</v>
      </c>
      <c r="C326" s="119" t="s">
        <v>10</v>
      </c>
      <c r="D326" s="118">
        <v>955.59421999999995</v>
      </c>
      <c r="E326" s="118">
        <v>955.59421999999995</v>
      </c>
      <c r="F326" s="118">
        <v>0</v>
      </c>
    </row>
    <row r="327" spans="1:8" ht="15" customHeight="1" x14ac:dyDescent="0.25">
      <c r="A327" s="56" t="s">
        <v>2622</v>
      </c>
      <c r="B327" s="117" t="s">
        <v>267</v>
      </c>
      <c r="C327" s="121" t="s">
        <v>11</v>
      </c>
      <c r="D327" s="120">
        <v>465.45679999999999</v>
      </c>
      <c r="E327" s="120">
        <v>465.45679999999999</v>
      </c>
      <c r="F327" s="120">
        <v>0</v>
      </c>
    </row>
    <row r="328" spans="1:8" ht="15" customHeight="1" x14ac:dyDescent="0.25">
      <c r="A328" s="56" t="s">
        <v>2622</v>
      </c>
      <c r="B328" s="117" t="s">
        <v>267</v>
      </c>
      <c r="C328" s="121" t="s">
        <v>12</v>
      </c>
      <c r="D328" s="120">
        <v>167.32729999999998</v>
      </c>
      <c r="E328" s="120">
        <v>167.32729999999998</v>
      </c>
      <c r="F328" s="120">
        <v>0</v>
      </c>
    </row>
    <row r="329" spans="1:8" ht="15" customHeight="1" x14ac:dyDescent="0.25">
      <c r="A329" s="56" t="s">
        <v>2622</v>
      </c>
      <c r="B329" s="117" t="s">
        <v>267</v>
      </c>
      <c r="C329" s="121" t="s">
        <v>2</v>
      </c>
      <c r="D329" s="120">
        <v>320</v>
      </c>
      <c r="E329" s="120">
        <v>320</v>
      </c>
      <c r="F329" s="120">
        <v>0</v>
      </c>
    </row>
    <row r="330" spans="1:8" ht="15" customHeight="1" x14ac:dyDescent="0.25">
      <c r="A330" s="56" t="s">
        <v>2622</v>
      </c>
      <c r="B330" s="117" t="s">
        <v>267</v>
      </c>
      <c r="C330" s="121" t="s">
        <v>16</v>
      </c>
      <c r="D330" s="120">
        <v>2.81012</v>
      </c>
      <c r="E330" s="120">
        <v>2.81012</v>
      </c>
      <c r="F330" s="120">
        <v>0</v>
      </c>
    </row>
    <row r="331" spans="1:8" ht="15" customHeight="1" x14ac:dyDescent="0.25">
      <c r="A331" s="56" t="s">
        <v>2622</v>
      </c>
      <c r="B331" s="117" t="s">
        <v>267</v>
      </c>
      <c r="C331" s="119" t="s">
        <v>17</v>
      </c>
      <c r="D331" s="118">
        <v>1.8</v>
      </c>
      <c r="E331" s="118">
        <v>1.8</v>
      </c>
      <c r="F331" s="118">
        <v>0</v>
      </c>
    </row>
    <row r="332" spans="1:8" s="27" customFormat="1" ht="36.75" thickBot="1" x14ac:dyDescent="0.3">
      <c r="A332" s="56" t="s">
        <v>2622</v>
      </c>
      <c r="B332" s="127" t="s">
        <v>363</v>
      </c>
      <c r="C332" s="128" t="s">
        <v>362</v>
      </c>
      <c r="D332" s="129">
        <v>637.39422000000002</v>
      </c>
      <c r="E332" s="129">
        <v>637.39422000000002</v>
      </c>
      <c r="F332" s="129">
        <v>0</v>
      </c>
      <c r="G332" s="130"/>
      <c r="H332" s="130"/>
    </row>
    <row r="333" spans="1:8" s="27" customFormat="1" ht="15.75" thickTop="1" x14ac:dyDescent="0.25">
      <c r="A333" s="56" t="s">
        <v>2622</v>
      </c>
      <c r="B333" s="131" t="s">
        <v>267</v>
      </c>
      <c r="C333" s="132" t="s">
        <v>10</v>
      </c>
      <c r="D333" s="133">
        <v>635.59421999999995</v>
      </c>
      <c r="E333" s="133">
        <v>635.59421999999995</v>
      </c>
      <c r="F333" s="133">
        <v>0</v>
      </c>
      <c r="G333" s="130"/>
      <c r="H333" s="130"/>
    </row>
    <row r="334" spans="1:8" s="27" customFormat="1" x14ac:dyDescent="0.25">
      <c r="A334" s="56" t="s">
        <v>2622</v>
      </c>
      <c r="B334" s="131" t="s">
        <v>267</v>
      </c>
      <c r="C334" s="134" t="s">
        <v>11</v>
      </c>
      <c r="D334" s="135">
        <v>465.45679999999999</v>
      </c>
      <c r="E334" s="135">
        <v>465.45679999999999</v>
      </c>
      <c r="F334" s="135">
        <v>0</v>
      </c>
      <c r="G334" s="130"/>
      <c r="H334" s="130"/>
    </row>
    <row r="335" spans="1:8" s="27" customFormat="1" x14ac:dyDescent="0.25">
      <c r="A335" s="56" t="s">
        <v>2622</v>
      </c>
      <c r="B335" s="131" t="s">
        <v>267</v>
      </c>
      <c r="C335" s="134" t="s">
        <v>12</v>
      </c>
      <c r="D335" s="135">
        <v>167.32729999999998</v>
      </c>
      <c r="E335" s="135">
        <v>167.32729999999998</v>
      </c>
      <c r="F335" s="135">
        <v>0</v>
      </c>
      <c r="G335" s="130"/>
      <c r="H335" s="130"/>
    </row>
    <row r="336" spans="1:8" s="27" customFormat="1" x14ac:dyDescent="0.25">
      <c r="A336" s="56" t="s">
        <v>2622</v>
      </c>
      <c r="B336" s="131" t="s">
        <v>267</v>
      </c>
      <c r="C336" s="134" t="s">
        <v>16</v>
      </c>
      <c r="D336" s="135">
        <v>2.81012</v>
      </c>
      <c r="E336" s="135">
        <v>2.81012</v>
      </c>
      <c r="F336" s="135">
        <v>0</v>
      </c>
      <c r="G336" s="130"/>
      <c r="H336" s="130"/>
    </row>
    <row r="337" spans="1:8" s="27" customFormat="1" x14ac:dyDescent="0.25">
      <c r="A337" s="56" t="s">
        <v>2622</v>
      </c>
      <c r="B337" s="131" t="s">
        <v>267</v>
      </c>
      <c r="C337" s="132" t="s">
        <v>17</v>
      </c>
      <c r="D337" s="133">
        <v>1.8</v>
      </c>
      <c r="E337" s="133">
        <v>1.8</v>
      </c>
      <c r="F337" s="133">
        <v>0</v>
      </c>
      <c r="G337" s="130"/>
      <c r="H337" s="130"/>
    </row>
    <row r="338" spans="1:8" s="27" customFormat="1" ht="54.75" thickBot="1" x14ac:dyDescent="0.3">
      <c r="A338" s="56" t="s">
        <v>2622</v>
      </c>
      <c r="B338" s="127" t="s">
        <v>364</v>
      </c>
      <c r="C338" s="128" t="s">
        <v>365</v>
      </c>
      <c r="D338" s="129">
        <v>320</v>
      </c>
      <c r="E338" s="129">
        <v>320</v>
      </c>
      <c r="F338" s="129">
        <v>0</v>
      </c>
      <c r="G338" s="130"/>
      <c r="H338" s="130"/>
    </row>
    <row r="339" spans="1:8" s="27" customFormat="1" ht="15.75" thickTop="1" x14ac:dyDescent="0.25">
      <c r="A339" s="56" t="s">
        <v>2622</v>
      </c>
      <c r="B339" s="131" t="s">
        <v>267</v>
      </c>
      <c r="C339" s="132" t="s">
        <v>10</v>
      </c>
      <c r="D339" s="133">
        <v>320</v>
      </c>
      <c r="E339" s="133">
        <v>320</v>
      </c>
      <c r="F339" s="133">
        <v>0</v>
      </c>
      <c r="G339" s="130"/>
      <c r="H339" s="130"/>
    </row>
    <row r="340" spans="1:8" s="27" customFormat="1" x14ac:dyDescent="0.25">
      <c r="A340" s="56" t="s">
        <v>2622</v>
      </c>
      <c r="B340" s="131" t="s">
        <v>267</v>
      </c>
      <c r="C340" s="134" t="s">
        <v>2</v>
      </c>
      <c r="D340" s="135">
        <v>320</v>
      </c>
      <c r="E340" s="135">
        <v>320</v>
      </c>
      <c r="F340" s="135">
        <v>0</v>
      </c>
      <c r="G340" s="130"/>
      <c r="H340" s="130"/>
    </row>
    <row r="341" spans="1:8" ht="18.75" customHeight="1" thickBot="1" x14ac:dyDescent="0.3">
      <c r="A341" s="56" t="s">
        <v>2622</v>
      </c>
      <c r="B341" s="122" t="s">
        <v>366</v>
      </c>
      <c r="C341" s="123" t="s">
        <v>367</v>
      </c>
      <c r="D341" s="124">
        <v>75051.25735</v>
      </c>
      <c r="E341" s="124">
        <v>26365.630570000005</v>
      </c>
      <c r="F341" s="124">
        <v>48685.626779999991</v>
      </c>
    </row>
    <row r="342" spans="1:8" ht="15.75" customHeight="1" thickTop="1" x14ac:dyDescent="0.25">
      <c r="A342" s="56" t="s">
        <v>2622</v>
      </c>
      <c r="B342" s="117" t="s">
        <v>267</v>
      </c>
      <c r="C342" s="119" t="s">
        <v>10</v>
      </c>
      <c r="D342" s="118">
        <v>69235.440799999997</v>
      </c>
      <c r="E342" s="118">
        <v>22032.549640000001</v>
      </c>
      <c r="F342" s="118">
        <v>47202.891159999999</v>
      </c>
    </row>
    <row r="343" spans="1:8" ht="15" customHeight="1" x14ac:dyDescent="0.25">
      <c r="A343" s="56" t="s">
        <v>2622</v>
      </c>
      <c r="B343" s="117" t="s">
        <v>267</v>
      </c>
      <c r="C343" s="121" t="s">
        <v>11</v>
      </c>
      <c r="D343" s="120">
        <v>42025.767260000001</v>
      </c>
      <c r="E343" s="120">
        <v>15440.146729999999</v>
      </c>
      <c r="F343" s="120">
        <v>26585.62053</v>
      </c>
    </row>
    <row r="344" spans="1:8" ht="15" customHeight="1" x14ac:dyDescent="0.25">
      <c r="A344" s="56" t="s">
        <v>2622</v>
      </c>
      <c r="B344" s="117" t="s">
        <v>267</v>
      </c>
      <c r="C344" s="121" t="s">
        <v>12</v>
      </c>
      <c r="D344" s="120">
        <v>18662.864809999999</v>
      </c>
      <c r="E344" s="120">
        <v>6182.3100099999992</v>
      </c>
      <c r="F344" s="120">
        <v>12480.5548</v>
      </c>
    </row>
    <row r="345" spans="1:8" ht="15" customHeight="1" x14ac:dyDescent="0.25">
      <c r="A345" s="56" t="s">
        <v>2622</v>
      </c>
      <c r="B345" s="117" t="s">
        <v>267</v>
      </c>
      <c r="C345" s="121" t="s">
        <v>2</v>
      </c>
      <c r="D345" s="120">
        <v>6001.5862800000004</v>
      </c>
      <c r="E345" s="120">
        <v>0</v>
      </c>
      <c r="F345" s="120">
        <v>6001.5862800000004</v>
      </c>
    </row>
    <row r="346" spans="1:8" ht="15" customHeight="1" x14ac:dyDescent="0.25">
      <c r="A346" s="56" t="s">
        <v>2622</v>
      </c>
      <c r="B346" s="117" t="s">
        <v>267</v>
      </c>
      <c r="C346" s="121" t="s">
        <v>15</v>
      </c>
      <c r="D346" s="120">
        <v>1307.4332600000002</v>
      </c>
      <c r="E346" s="120">
        <v>109.71348</v>
      </c>
      <c r="F346" s="120">
        <v>1197.7197800000001</v>
      </c>
    </row>
    <row r="347" spans="1:8" ht="15" customHeight="1" x14ac:dyDescent="0.25">
      <c r="A347" s="56" t="s">
        <v>2622</v>
      </c>
      <c r="B347" s="117" t="s">
        <v>267</v>
      </c>
      <c r="C347" s="121" t="s">
        <v>16</v>
      </c>
      <c r="D347" s="120">
        <v>1237.78919</v>
      </c>
      <c r="E347" s="120">
        <v>300.37941999999998</v>
      </c>
      <c r="F347" s="120">
        <v>937.40976999999998</v>
      </c>
    </row>
    <row r="348" spans="1:8" ht="15" customHeight="1" x14ac:dyDescent="0.25">
      <c r="A348" s="56" t="s">
        <v>2622</v>
      </c>
      <c r="B348" s="117" t="s">
        <v>267</v>
      </c>
      <c r="C348" s="119" t="s">
        <v>17</v>
      </c>
      <c r="D348" s="118">
        <v>5815.8165500000005</v>
      </c>
      <c r="E348" s="118">
        <v>4333.0809300000001</v>
      </c>
      <c r="F348" s="118">
        <v>1482.7356200000002</v>
      </c>
    </row>
    <row r="349" spans="1:8" ht="18.75" customHeight="1" thickBot="1" x14ac:dyDescent="0.3">
      <c r="A349" s="56" t="s">
        <v>2622</v>
      </c>
      <c r="B349" s="122" t="s">
        <v>368</v>
      </c>
      <c r="C349" s="123" t="s">
        <v>369</v>
      </c>
      <c r="D349" s="124">
        <v>6743.7869299999993</v>
      </c>
      <c r="E349" s="124">
        <v>6743.7869299999993</v>
      </c>
      <c r="F349" s="124">
        <v>0</v>
      </c>
    </row>
    <row r="350" spans="1:8" ht="15.75" customHeight="1" thickTop="1" x14ac:dyDescent="0.25">
      <c r="A350" s="56" t="s">
        <v>2622</v>
      </c>
      <c r="B350" s="117" t="s">
        <v>267</v>
      </c>
      <c r="C350" s="119" t="s">
        <v>10</v>
      </c>
      <c r="D350" s="118">
        <v>5491.5343699999994</v>
      </c>
      <c r="E350" s="118">
        <v>5491.5343699999994</v>
      </c>
      <c r="F350" s="118">
        <v>0</v>
      </c>
    </row>
    <row r="351" spans="1:8" ht="15" customHeight="1" x14ac:dyDescent="0.25">
      <c r="A351" s="56" t="s">
        <v>2622</v>
      </c>
      <c r="B351" s="117" t="s">
        <v>267</v>
      </c>
      <c r="C351" s="121" t="s">
        <v>11</v>
      </c>
      <c r="D351" s="120">
        <v>2816.0150400000002</v>
      </c>
      <c r="E351" s="120">
        <v>2816.0150400000002</v>
      </c>
      <c r="F351" s="120">
        <v>0</v>
      </c>
    </row>
    <row r="352" spans="1:8" ht="15" customHeight="1" x14ac:dyDescent="0.25">
      <c r="A352" s="56" t="s">
        <v>2622</v>
      </c>
      <c r="B352" s="117" t="s">
        <v>267</v>
      </c>
      <c r="C352" s="121" t="s">
        <v>12</v>
      </c>
      <c r="D352" s="120">
        <v>2618.9839200000001</v>
      </c>
      <c r="E352" s="120">
        <v>2618.9839200000001</v>
      </c>
      <c r="F352" s="120">
        <v>0</v>
      </c>
    </row>
    <row r="353" spans="1:8" ht="15" customHeight="1" x14ac:dyDescent="0.25">
      <c r="A353" s="56" t="s">
        <v>2622</v>
      </c>
      <c r="B353" s="117" t="s">
        <v>267</v>
      </c>
      <c r="C353" s="121" t="s">
        <v>15</v>
      </c>
      <c r="D353" s="120">
        <v>37.913229999999999</v>
      </c>
      <c r="E353" s="120">
        <v>37.913229999999999</v>
      </c>
      <c r="F353" s="120">
        <v>0</v>
      </c>
    </row>
    <row r="354" spans="1:8" ht="15" customHeight="1" x14ac:dyDescent="0.25">
      <c r="A354" s="56" t="s">
        <v>2622</v>
      </c>
      <c r="B354" s="117" t="s">
        <v>267</v>
      </c>
      <c r="C354" s="121" t="s">
        <v>16</v>
      </c>
      <c r="D354" s="120">
        <v>18.62218</v>
      </c>
      <c r="E354" s="120">
        <v>18.62218</v>
      </c>
      <c r="F354" s="120">
        <v>0</v>
      </c>
    </row>
    <row r="355" spans="1:8" ht="15" customHeight="1" x14ac:dyDescent="0.25">
      <c r="A355" s="56" t="s">
        <v>2622</v>
      </c>
      <c r="B355" s="117" t="s">
        <v>267</v>
      </c>
      <c r="C355" s="119" t="s">
        <v>17</v>
      </c>
      <c r="D355" s="118">
        <v>1252.2525600000001</v>
      </c>
      <c r="E355" s="118">
        <v>1252.2525600000001</v>
      </c>
      <c r="F355" s="118">
        <v>0</v>
      </c>
    </row>
    <row r="356" spans="1:8" s="27" customFormat="1" ht="18.75" thickBot="1" x14ac:dyDescent="0.3">
      <c r="A356" s="56" t="s">
        <v>2622</v>
      </c>
      <c r="B356" s="127" t="s">
        <v>370</v>
      </c>
      <c r="C356" s="128" t="s">
        <v>367</v>
      </c>
      <c r="D356" s="129">
        <v>5962.3425699999998</v>
      </c>
      <c r="E356" s="129">
        <v>5962.3425699999998</v>
      </c>
      <c r="F356" s="129">
        <v>0</v>
      </c>
      <c r="G356" s="130"/>
      <c r="H356" s="130"/>
    </row>
    <row r="357" spans="1:8" s="27" customFormat="1" ht="15.75" thickTop="1" x14ac:dyDescent="0.25">
      <c r="A357" s="56" t="s">
        <v>2622</v>
      </c>
      <c r="B357" s="131" t="s">
        <v>267</v>
      </c>
      <c r="C357" s="132" t="s">
        <v>10</v>
      </c>
      <c r="D357" s="133">
        <v>4710.0900099999999</v>
      </c>
      <c r="E357" s="133">
        <v>4710.0900099999999</v>
      </c>
      <c r="F357" s="133">
        <v>0</v>
      </c>
      <c r="G357" s="130"/>
      <c r="H357" s="130"/>
    </row>
    <row r="358" spans="1:8" s="27" customFormat="1" x14ac:dyDescent="0.25">
      <c r="A358" s="56" t="s">
        <v>2622</v>
      </c>
      <c r="B358" s="131" t="s">
        <v>267</v>
      </c>
      <c r="C358" s="134" t="s">
        <v>11</v>
      </c>
      <c r="D358" s="135">
        <v>2121.3127599999998</v>
      </c>
      <c r="E358" s="135">
        <v>2121.3127599999998</v>
      </c>
      <c r="F358" s="135">
        <v>0</v>
      </c>
      <c r="G358" s="130"/>
      <c r="H358" s="130"/>
    </row>
    <row r="359" spans="1:8" s="27" customFormat="1" x14ac:dyDescent="0.25">
      <c r="A359" s="56" t="s">
        <v>2622</v>
      </c>
      <c r="B359" s="131" t="s">
        <v>267</v>
      </c>
      <c r="C359" s="134" t="s">
        <v>12</v>
      </c>
      <c r="D359" s="135">
        <v>2548.9345400000002</v>
      </c>
      <c r="E359" s="135">
        <v>2548.9345400000002</v>
      </c>
      <c r="F359" s="135">
        <v>0</v>
      </c>
      <c r="G359" s="130"/>
      <c r="H359" s="130"/>
    </row>
    <row r="360" spans="1:8" s="27" customFormat="1" x14ac:dyDescent="0.25">
      <c r="A360" s="56" t="s">
        <v>2622</v>
      </c>
      <c r="B360" s="131" t="s">
        <v>267</v>
      </c>
      <c r="C360" s="134" t="s">
        <v>15</v>
      </c>
      <c r="D360" s="135">
        <v>21.22053</v>
      </c>
      <c r="E360" s="135">
        <v>21.22053</v>
      </c>
      <c r="F360" s="135">
        <v>0</v>
      </c>
      <c r="G360" s="130"/>
      <c r="H360" s="130"/>
    </row>
    <row r="361" spans="1:8" s="27" customFormat="1" x14ac:dyDescent="0.25">
      <c r="A361" s="56" t="s">
        <v>2622</v>
      </c>
      <c r="B361" s="131" t="s">
        <v>267</v>
      </c>
      <c r="C361" s="134" t="s">
        <v>16</v>
      </c>
      <c r="D361" s="135">
        <v>18.62218</v>
      </c>
      <c r="E361" s="135">
        <v>18.62218</v>
      </c>
      <c r="F361" s="135">
        <v>0</v>
      </c>
      <c r="G361" s="130"/>
      <c r="H361" s="130"/>
    </row>
    <row r="362" spans="1:8" s="27" customFormat="1" x14ac:dyDescent="0.25">
      <c r="A362" s="56" t="s">
        <v>2622</v>
      </c>
      <c r="B362" s="131" t="s">
        <v>267</v>
      </c>
      <c r="C362" s="132" t="s">
        <v>17</v>
      </c>
      <c r="D362" s="133">
        <v>1252.2525600000001</v>
      </c>
      <c r="E362" s="133">
        <v>1252.2525600000001</v>
      </c>
      <c r="F362" s="133">
        <v>0</v>
      </c>
      <c r="G362" s="130"/>
      <c r="H362" s="130"/>
    </row>
    <row r="363" spans="1:8" s="27" customFormat="1" ht="18.75" thickBot="1" x14ac:dyDescent="0.3">
      <c r="A363" s="56" t="s">
        <v>2622</v>
      </c>
      <c r="B363" s="127" t="s">
        <v>371</v>
      </c>
      <c r="C363" s="128" t="s">
        <v>372</v>
      </c>
      <c r="D363" s="129">
        <v>34.883420000000001</v>
      </c>
      <c r="E363" s="129">
        <v>34.883420000000001</v>
      </c>
      <c r="F363" s="129">
        <v>0</v>
      </c>
      <c r="G363" s="130"/>
      <c r="H363" s="130"/>
    </row>
    <row r="364" spans="1:8" s="27" customFormat="1" ht="15.75" thickTop="1" x14ac:dyDescent="0.25">
      <c r="A364" s="56" t="s">
        <v>2622</v>
      </c>
      <c r="B364" s="131" t="s">
        <v>267</v>
      </c>
      <c r="C364" s="132" t="s">
        <v>10</v>
      </c>
      <c r="D364" s="133">
        <v>34.883420000000001</v>
      </c>
      <c r="E364" s="133">
        <v>34.883420000000001</v>
      </c>
      <c r="F364" s="133">
        <v>0</v>
      </c>
      <c r="G364" s="130"/>
      <c r="H364" s="130"/>
    </row>
    <row r="365" spans="1:8" s="27" customFormat="1" x14ac:dyDescent="0.25">
      <c r="A365" s="56" t="s">
        <v>2622</v>
      </c>
      <c r="B365" s="131" t="s">
        <v>267</v>
      </c>
      <c r="C365" s="134" t="s">
        <v>12</v>
      </c>
      <c r="D365" s="135">
        <v>34.883420000000001</v>
      </c>
      <c r="E365" s="135">
        <v>34.883420000000001</v>
      </c>
      <c r="F365" s="135">
        <v>0</v>
      </c>
      <c r="G365" s="130"/>
      <c r="H365" s="130"/>
    </row>
    <row r="366" spans="1:8" s="27" customFormat="1" ht="36.75" thickBot="1" x14ac:dyDescent="0.3">
      <c r="A366" s="56" t="s">
        <v>2622</v>
      </c>
      <c r="B366" s="127" t="s">
        <v>373</v>
      </c>
      <c r="C366" s="128" t="s">
        <v>374</v>
      </c>
      <c r="D366" s="129">
        <v>746.56093999999996</v>
      </c>
      <c r="E366" s="129">
        <v>746.56093999999996</v>
      </c>
      <c r="F366" s="129">
        <v>0</v>
      </c>
      <c r="G366" s="130"/>
      <c r="H366" s="130"/>
    </row>
    <row r="367" spans="1:8" s="27" customFormat="1" ht="15.75" thickTop="1" x14ac:dyDescent="0.25">
      <c r="A367" s="56" t="s">
        <v>2622</v>
      </c>
      <c r="B367" s="131" t="s">
        <v>267</v>
      </c>
      <c r="C367" s="132" t="s">
        <v>10</v>
      </c>
      <c r="D367" s="133">
        <v>746.56093999999996</v>
      </c>
      <c r="E367" s="133">
        <v>746.56093999999996</v>
      </c>
      <c r="F367" s="133">
        <v>0</v>
      </c>
      <c r="G367" s="130"/>
      <c r="H367" s="130"/>
    </row>
    <row r="368" spans="1:8" s="27" customFormat="1" x14ac:dyDescent="0.25">
      <c r="A368" s="56" t="s">
        <v>2622</v>
      </c>
      <c r="B368" s="131" t="s">
        <v>267</v>
      </c>
      <c r="C368" s="134" t="s">
        <v>11</v>
      </c>
      <c r="D368" s="135">
        <v>694.70227999999997</v>
      </c>
      <c r="E368" s="135">
        <v>694.70227999999997</v>
      </c>
      <c r="F368" s="135">
        <v>0</v>
      </c>
      <c r="G368" s="130"/>
      <c r="H368" s="130"/>
    </row>
    <row r="369" spans="1:8" s="27" customFormat="1" x14ac:dyDescent="0.25">
      <c r="A369" s="56" t="s">
        <v>2622</v>
      </c>
      <c r="B369" s="131" t="s">
        <v>267</v>
      </c>
      <c r="C369" s="134" t="s">
        <v>12</v>
      </c>
      <c r="D369" s="135">
        <v>35.165959999999998</v>
      </c>
      <c r="E369" s="135">
        <v>35.165959999999998</v>
      </c>
      <c r="F369" s="135">
        <v>0</v>
      </c>
      <c r="G369" s="130"/>
      <c r="H369" s="130"/>
    </row>
    <row r="370" spans="1:8" s="27" customFormat="1" x14ac:dyDescent="0.25">
      <c r="A370" s="56" t="s">
        <v>2622</v>
      </c>
      <c r="B370" s="131" t="s">
        <v>267</v>
      </c>
      <c r="C370" s="134" t="s">
        <v>15</v>
      </c>
      <c r="D370" s="135">
        <v>16.692700000000002</v>
      </c>
      <c r="E370" s="135">
        <v>16.692700000000002</v>
      </c>
      <c r="F370" s="135">
        <v>0</v>
      </c>
      <c r="G370" s="130"/>
      <c r="H370" s="130"/>
    </row>
    <row r="371" spans="1:8" ht="36.75" customHeight="1" thickBot="1" x14ac:dyDescent="0.3">
      <c r="A371" s="56" t="s">
        <v>2622</v>
      </c>
      <c r="B371" s="122" t="s">
        <v>375</v>
      </c>
      <c r="C371" s="123" t="s">
        <v>376</v>
      </c>
      <c r="D371" s="124">
        <v>53040.128499999992</v>
      </c>
      <c r="E371" s="124">
        <v>4763.8680899999999</v>
      </c>
      <c r="F371" s="124">
        <v>48276.260409999995</v>
      </c>
    </row>
    <row r="372" spans="1:8" ht="15.75" customHeight="1" thickTop="1" x14ac:dyDescent="0.25">
      <c r="A372" s="56" t="s">
        <v>2622</v>
      </c>
      <c r="B372" s="117" t="s">
        <v>267</v>
      </c>
      <c r="C372" s="119" t="s">
        <v>10</v>
      </c>
      <c r="D372" s="118">
        <v>51082.02162</v>
      </c>
      <c r="E372" s="118">
        <v>4253.0475800000004</v>
      </c>
      <c r="F372" s="118">
        <v>46828.974040000001</v>
      </c>
    </row>
    <row r="373" spans="1:8" ht="15" customHeight="1" x14ac:dyDescent="0.25">
      <c r="A373" s="56" t="s">
        <v>2622</v>
      </c>
      <c r="B373" s="117" t="s">
        <v>267</v>
      </c>
      <c r="C373" s="121" t="s">
        <v>11</v>
      </c>
      <c r="D373" s="120">
        <v>30644.21329</v>
      </c>
      <c r="E373" s="120">
        <v>4058.59276</v>
      </c>
      <c r="F373" s="120">
        <v>26585.62053</v>
      </c>
    </row>
    <row r="374" spans="1:8" ht="15" customHeight="1" x14ac:dyDescent="0.25">
      <c r="A374" s="56" t="s">
        <v>2622</v>
      </c>
      <c r="B374" s="117" t="s">
        <v>267</v>
      </c>
      <c r="C374" s="121" t="s">
        <v>12</v>
      </c>
      <c r="D374" s="120">
        <v>12599.638970000002</v>
      </c>
      <c r="E374" s="120">
        <v>194.45481999999998</v>
      </c>
      <c r="F374" s="120">
        <v>12405.184150000001</v>
      </c>
    </row>
    <row r="375" spans="1:8" ht="15" customHeight="1" x14ac:dyDescent="0.25">
      <c r="A375" s="56" t="s">
        <v>2622</v>
      </c>
      <c r="B375" s="117" t="s">
        <v>267</v>
      </c>
      <c r="C375" s="121" t="s">
        <v>2</v>
      </c>
      <c r="D375" s="120">
        <v>5906.5862800000004</v>
      </c>
      <c r="E375" s="120">
        <v>0</v>
      </c>
      <c r="F375" s="120">
        <v>5906.5862800000004</v>
      </c>
    </row>
    <row r="376" spans="1:8" ht="15" customHeight="1" x14ac:dyDescent="0.25">
      <c r="A376" s="56" t="s">
        <v>2622</v>
      </c>
      <c r="B376" s="117" t="s">
        <v>267</v>
      </c>
      <c r="C376" s="121" t="s">
        <v>15</v>
      </c>
      <c r="D376" s="120">
        <v>1177.7197800000001</v>
      </c>
      <c r="E376" s="120">
        <v>0</v>
      </c>
      <c r="F376" s="120">
        <v>1177.7197800000001</v>
      </c>
    </row>
    <row r="377" spans="1:8" ht="15" customHeight="1" x14ac:dyDescent="0.25">
      <c r="A377" s="56" t="s">
        <v>2622</v>
      </c>
      <c r="B377" s="117" t="s">
        <v>267</v>
      </c>
      <c r="C377" s="121" t="s">
        <v>16</v>
      </c>
      <c r="D377" s="120">
        <v>753.86330000000009</v>
      </c>
      <c r="E377" s="120">
        <v>0</v>
      </c>
      <c r="F377" s="120">
        <v>753.86330000000009</v>
      </c>
    </row>
    <row r="378" spans="1:8" ht="15" customHeight="1" x14ac:dyDescent="0.25">
      <c r="A378" s="56" t="s">
        <v>2622</v>
      </c>
      <c r="B378" s="117" t="s">
        <v>267</v>
      </c>
      <c r="C378" s="119" t="s">
        <v>17</v>
      </c>
      <c r="D378" s="118">
        <v>1958.10688</v>
      </c>
      <c r="E378" s="118">
        <v>510.82051000000001</v>
      </c>
      <c r="F378" s="118">
        <v>1447.28637</v>
      </c>
    </row>
    <row r="379" spans="1:8" ht="18.75" customHeight="1" thickBot="1" x14ac:dyDescent="0.3">
      <c r="A379" s="56" t="s">
        <v>2622</v>
      </c>
      <c r="B379" s="122" t="s">
        <v>377</v>
      </c>
      <c r="C379" s="123" t="s">
        <v>378</v>
      </c>
      <c r="D379" s="124">
        <v>11853.817999999999</v>
      </c>
      <c r="E379" s="124">
        <v>11853.817999999999</v>
      </c>
      <c r="F379" s="124">
        <v>0</v>
      </c>
    </row>
    <row r="380" spans="1:8" ht="15.75" customHeight="1" thickTop="1" x14ac:dyDescent="0.25">
      <c r="A380" s="56" t="s">
        <v>2622</v>
      </c>
      <c r="B380" s="117" t="s">
        <v>267</v>
      </c>
      <c r="C380" s="119" t="s">
        <v>10</v>
      </c>
      <c r="D380" s="118">
        <v>9368.5391799999998</v>
      </c>
      <c r="E380" s="118">
        <v>9368.5391799999998</v>
      </c>
      <c r="F380" s="118">
        <v>0</v>
      </c>
    </row>
    <row r="381" spans="1:8" ht="15" customHeight="1" x14ac:dyDescent="0.25">
      <c r="A381" s="56" t="s">
        <v>2622</v>
      </c>
      <c r="B381" s="117" t="s">
        <v>267</v>
      </c>
      <c r="C381" s="121" t="s">
        <v>11</v>
      </c>
      <c r="D381" s="120">
        <v>6658.8688099999999</v>
      </c>
      <c r="E381" s="120">
        <v>6658.8688099999999</v>
      </c>
      <c r="F381" s="120">
        <v>0</v>
      </c>
    </row>
    <row r="382" spans="1:8" ht="15" customHeight="1" x14ac:dyDescent="0.25">
      <c r="A382" s="56" t="s">
        <v>2622</v>
      </c>
      <c r="B382" s="117" t="s">
        <v>267</v>
      </c>
      <c r="C382" s="121" t="s">
        <v>12</v>
      </c>
      <c r="D382" s="120">
        <v>2374.7208999999998</v>
      </c>
      <c r="E382" s="120">
        <v>2374.7208999999998</v>
      </c>
      <c r="F382" s="120">
        <v>0</v>
      </c>
    </row>
    <row r="383" spans="1:8" ht="15" customHeight="1" x14ac:dyDescent="0.25">
      <c r="A383" s="56" t="s">
        <v>2622</v>
      </c>
      <c r="B383" s="117" t="s">
        <v>267</v>
      </c>
      <c r="C383" s="121" t="s">
        <v>15</v>
      </c>
      <c r="D383" s="120">
        <v>54.072470000000003</v>
      </c>
      <c r="E383" s="120">
        <v>54.072470000000003</v>
      </c>
      <c r="F383" s="120">
        <v>0</v>
      </c>
    </row>
    <row r="384" spans="1:8" ht="15" customHeight="1" x14ac:dyDescent="0.25">
      <c r="A384" s="56" t="s">
        <v>2622</v>
      </c>
      <c r="B384" s="117" t="s">
        <v>267</v>
      </c>
      <c r="C384" s="121" t="s">
        <v>16</v>
      </c>
      <c r="D384" s="120">
        <v>280.87700000000001</v>
      </c>
      <c r="E384" s="120">
        <v>280.87700000000001</v>
      </c>
      <c r="F384" s="120">
        <v>0</v>
      </c>
    </row>
    <row r="385" spans="1:6" ht="15" customHeight="1" x14ac:dyDescent="0.25">
      <c r="A385" s="56" t="s">
        <v>2622</v>
      </c>
      <c r="B385" s="117" t="s">
        <v>267</v>
      </c>
      <c r="C385" s="119" t="s">
        <v>17</v>
      </c>
      <c r="D385" s="118">
        <v>2485.27882</v>
      </c>
      <c r="E385" s="118">
        <v>2485.27882</v>
      </c>
      <c r="F385" s="118">
        <v>0</v>
      </c>
    </row>
    <row r="386" spans="1:6" ht="36.75" customHeight="1" thickBot="1" x14ac:dyDescent="0.3">
      <c r="A386" s="56" t="s">
        <v>2622</v>
      </c>
      <c r="B386" s="122" t="s">
        <v>379</v>
      </c>
      <c r="C386" s="123" t="s">
        <v>380</v>
      </c>
      <c r="D386" s="124">
        <v>2287.6197999999999</v>
      </c>
      <c r="E386" s="124">
        <v>2027.3917999999999</v>
      </c>
      <c r="F386" s="124">
        <v>260.22800000000001</v>
      </c>
    </row>
    <row r="387" spans="1:6" ht="15.75" customHeight="1" thickTop="1" x14ac:dyDescent="0.25">
      <c r="A387" s="56" t="s">
        <v>2622</v>
      </c>
      <c r="B387" s="117" t="s">
        <v>267</v>
      </c>
      <c r="C387" s="119" t="s">
        <v>10</v>
      </c>
      <c r="D387" s="118">
        <v>2277.6398099999997</v>
      </c>
      <c r="E387" s="118">
        <v>2017.4118099999998</v>
      </c>
      <c r="F387" s="118">
        <v>260.22800000000001</v>
      </c>
    </row>
    <row r="388" spans="1:6" ht="15" customHeight="1" x14ac:dyDescent="0.25">
      <c r="A388" s="56" t="s">
        <v>2622</v>
      </c>
      <c r="B388" s="117" t="s">
        <v>267</v>
      </c>
      <c r="C388" s="121" t="s">
        <v>11</v>
      </c>
      <c r="D388" s="120">
        <v>1294.47893</v>
      </c>
      <c r="E388" s="120">
        <v>1294.47893</v>
      </c>
      <c r="F388" s="120">
        <v>0</v>
      </c>
    </row>
    <row r="389" spans="1:6" ht="15" customHeight="1" x14ac:dyDescent="0.25">
      <c r="A389" s="56" t="s">
        <v>2622</v>
      </c>
      <c r="B389" s="117" t="s">
        <v>267</v>
      </c>
      <c r="C389" s="121" t="s">
        <v>12</v>
      </c>
      <c r="D389" s="120">
        <v>708.32845999999995</v>
      </c>
      <c r="E389" s="120">
        <v>707.68345999999997</v>
      </c>
      <c r="F389" s="120">
        <v>0.64500000000000002</v>
      </c>
    </row>
    <row r="390" spans="1:6" ht="15" customHeight="1" x14ac:dyDescent="0.25">
      <c r="A390" s="56" t="s">
        <v>2622</v>
      </c>
      <c r="B390" s="117" t="s">
        <v>267</v>
      </c>
      <c r="C390" s="121" t="s">
        <v>2</v>
      </c>
      <c r="D390" s="120">
        <v>95</v>
      </c>
      <c r="E390" s="120">
        <v>0</v>
      </c>
      <c r="F390" s="120">
        <v>95</v>
      </c>
    </row>
    <row r="391" spans="1:6" ht="15" customHeight="1" x14ac:dyDescent="0.25">
      <c r="A391" s="56" t="s">
        <v>2622</v>
      </c>
      <c r="B391" s="117" t="s">
        <v>267</v>
      </c>
      <c r="C391" s="121" t="s">
        <v>15</v>
      </c>
      <c r="D391" s="120">
        <v>34.36918</v>
      </c>
      <c r="E391" s="120">
        <v>14.36918</v>
      </c>
      <c r="F391" s="120">
        <v>20</v>
      </c>
    </row>
    <row r="392" spans="1:6" ht="15" customHeight="1" x14ac:dyDescent="0.25">
      <c r="A392" s="56" t="s">
        <v>2622</v>
      </c>
      <c r="B392" s="117" t="s">
        <v>267</v>
      </c>
      <c r="C392" s="121" t="s">
        <v>16</v>
      </c>
      <c r="D392" s="120">
        <v>145.46323999999998</v>
      </c>
      <c r="E392" s="120">
        <v>0.88024000000000002</v>
      </c>
      <c r="F392" s="120">
        <v>144.583</v>
      </c>
    </row>
    <row r="393" spans="1:6" ht="15" customHeight="1" x14ac:dyDescent="0.25">
      <c r="A393" s="56" t="s">
        <v>2622</v>
      </c>
      <c r="B393" s="117" t="s">
        <v>267</v>
      </c>
      <c r="C393" s="119" t="s">
        <v>17</v>
      </c>
      <c r="D393" s="118">
        <v>9.979989999999999</v>
      </c>
      <c r="E393" s="118">
        <v>9.979989999999999</v>
      </c>
      <c r="F393" s="118">
        <v>0</v>
      </c>
    </row>
    <row r="394" spans="1:6" ht="36.75" customHeight="1" thickBot="1" x14ac:dyDescent="0.3">
      <c r="A394" s="56" t="s">
        <v>2622</v>
      </c>
      <c r="B394" s="122" t="s">
        <v>381</v>
      </c>
      <c r="C394" s="123" t="s">
        <v>382</v>
      </c>
      <c r="D394" s="124">
        <v>634.79388999999992</v>
      </c>
      <c r="E394" s="124">
        <v>485.65551999999997</v>
      </c>
      <c r="F394" s="124">
        <v>149.13837000000001</v>
      </c>
    </row>
    <row r="395" spans="1:6" ht="15.75" customHeight="1" thickTop="1" x14ac:dyDescent="0.25">
      <c r="A395" s="56" t="s">
        <v>2622</v>
      </c>
      <c r="B395" s="117" t="s">
        <v>267</v>
      </c>
      <c r="C395" s="119" t="s">
        <v>10</v>
      </c>
      <c r="D395" s="118">
        <v>524.5955899999999</v>
      </c>
      <c r="E395" s="118">
        <v>410.90646999999996</v>
      </c>
      <c r="F395" s="118">
        <v>113.68911999999999</v>
      </c>
    </row>
    <row r="396" spans="1:6" ht="15" customHeight="1" x14ac:dyDescent="0.25">
      <c r="A396" s="56" t="s">
        <v>2622</v>
      </c>
      <c r="B396" s="117" t="s">
        <v>267</v>
      </c>
      <c r="C396" s="121" t="s">
        <v>11</v>
      </c>
      <c r="D396" s="120">
        <v>209.12276</v>
      </c>
      <c r="E396" s="120">
        <v>209.12276</v>
      </c>
      <c r="F396" s="120">
        <v>0</v>
      </c>
    </row>
    <row r="397" spans="1:6" ht="15" customHeight="1" x14ac:dyDescent="0.25">
      <c r="A397" s="56" t="s">
        <v>2622</v>
      </c>
      <c r="B397" s="117" t="s">
        <v>267</v>
      </c>
      <c r="C397" s="121" t="s">
        <v>12</v>
      </c>
      <c r="D397" s="120">
        <v>274.01209</v>
      </c>
      <c r="E397" s="120">
        <v>199.28644</v>
      </c>
      <c r="F397" s="120">
        <v>74.725649999999987</v>
      </c>
    </row>
    <row r="398" spans="1:6" ht="15" customHeight="1" x14ac:dyDescent="0.25">
      <c r="A398" s="56" t="s">
        <v>2622</v>
      </c>
      <c r="B398" s="117" t="s">
        <v>267</v>
      </c>
      <c r="C398" s="121" t="s">
        <v>15</v>
      </c>
      <c r="D398" s="120">
        <v>2.4972699999999999</v>
      </c>
      <c r="E398" s="120">
        <v>2.4972699999999999</v>
      </c>
      <c r="F398" s="120">
        <v>0</v>
      </c>
    </row>
    <row r="399" spans="1:6" ht="15" customHeight="1" x14ac:dyDescent="0.25">
      <c r="A399" s="56" t="s">
        <v>2622</v>
      </c>
      <c r="B399" s="117" t="s">
        <v>267</v>
      </c>
      <c r="C399" s="121" t="s">
        <v>16</v>
      </c>
      <c r="D399" s="120">
        <v>38.963470000000001</v>
      </c>
      <c r="E399" s="120">
        <v>0</v>
      </c>
      <c r="F399" s="120">
        <v>38.963470000000001</v>
      </c>
    </row>
    <row r="400" spans="1:6" ht="15" customHeight="1" x14ac:dyDescent="0.25">
      <c r="A400" s="56" t="s">
        <v>2622</v>
      </c>
      <c r="B400" s="117" t="s">
        <v>267</v>
      </c>
      <c r="C400" s="119" t="s">
        <v>17</v>
      </c>
      <c r="D400" s="118">
        <v>110.19829999999999</v>
      </c>
      <c r="E400" s="118">
        <v>74.749049999999997</v>
      </c>
      <c r="F400" s="118">
        <v>35.449249999999999</v>
      </c>
    </row>
    <row r="401" spans="1:6" ht="36.75" customHeight="1" thickBot="1" x14ac:dyDescent="0.3">
      <c r="A401" s="56" t="s">
        <v>2622</v>
      </c>
      <c r="B401" s="122" t="s">
        <v>383</v>
      </c>
      <c r="C401" s="123" t="s">
        <v>384</v>
      </c>
      <c r="D401" s="124">
        <v>491.11023000000006</v>
      </c>
      <c r="E401" s="124">
        <v>491.11023000000006</v>
      </c>
      <c r="F401" s="124">
        <v>0</v>
      </c>
    </row>
    <row r="402" spans="1:6" ht="15.75" customHeight="1" thickTop="1" x14ac:dyDescent="0.25">
      <c r="A402" s="56" t="s">
        <v>2622</v>
      </c>
      <c r="B402" s="117" t="s">
        <v>267</v>
      </c>
      <c r="C402" s="119" t="s">
        <v>10</v>
      </c>
      <c r="D402" s="118">
        <v>491.11023000000006</v>
      </c>
      <c r="E402" s="118">
        <v>491.11023000000006</v>
      </c>
      <c r="F402" s="118">
        <v>0</v>
      </c>
    </row>
    <row r="403" spans="1:6" ht="15" customHeight="1" x14ac:dyDescent="0.25">
      <c r="A403" s="56" t="s">
        <v>2622</v>
      </c>
      <c r="B403" s="117" t="s">
        <v>267</v>
      </c>
      <c r="C403" s="121" t="s">
        <v>11</v>
      </c>
      <c r="D403" s="120">
        <v>403.06842999999998</v>
      </c>
      <c r="E403" s="120">
        <v>403.06842999999998</v>
      </c>
      <c r="F403" s="120">
        <v>0</v>
      </c>
    </row>
    <row r="404" spans="1:6" ht="15" customHeight="1" x14ac:dyDescent="0.25">
      <c r="A404" s="56" t="s">
        <v>2622</v>
      </c>
      <c r="B404" s="117" t="s">
        <v>267</v>
      </c>
      <c r="C404" s="121" t="s">
        <v>12</v>
      </c>
      <c r="D404" s="120">
        <v>87.18047</v>
      </c>
      <c r="E404" s="120">
        <v>87.18047</v>
      </c>
      <c r="F404" s="120">
        <v>0</v>
      </c>
    </row>
    <row r="405" spans="1:6" ht="15" customHeight="1" x14ac:dyDescent="0.25">
      <c r="A405" s="56" t="s">
        <v>2622</v>
      </c>
      <c r="B405" s="117" t="s">
        <v>267</v>
      </c>
      <c r="C405" s="121" t="s">
        <v>15</v>
      </c>
      <c r="D405" s="120">
        <v>0.86133000000000004</v>
      </c>
      <c r="E405" s="120">
        <v>0.86133000000000004</v>
      </c>
      <c r="F405" s="120">
        <v>0</v>
      </c>
    </row>
    <row r="406" spans="1:6" ht="36.75" customHeight="1" thickBot="1" x14ac:dyDescent="0.3">
      <c r="A406" s="56" t="s">
        <v>2622</v>
      </c>
      <c r="B406" s="122" t="s">
        <v>385</v>
      </c>
      <c r="C406" s="123" t="s">
        <v>386</v>
      </c>
      <c r="D406" s="124">
        <v>156973.55438000002</v>
      </c>
      <c r="E406" s="124">
        <v>136685.64946000002</v>
      </c>
      <c r="F406" s="124">
        <v>20287.904919999997</v>
      </c>
    </row>
    <row r="407" spans="1:6" ht="15.75" customHeight="1" thickTop="1" x14ac:dyDescent="0.25">
      <c r="A407" s="56" t="s">
        <v>2622</v>
      </c>
      <c r="B407" s="117" t="s">
        <v>267</v>
      </c>
      <c r="C407" s="119" t="s">
        <v>10</v>
      </c>
      <c r="D407" s="118">
        <v>119814.81981</v>
      </c>
      <c r="E407" s="118">
        <v>100732.81462</v>
      </c>
      <c r="F407" s="118">
        <v>19082.005189999996</v>
      </c>
    </row>
    <row r="408" spans="1:6" ht="15" customHeight="1" x14ac:dyDescent="0.25">
      <c r="A408" s="56" t="s">
        <v>2622</v>
      </c>
      <c r="B408" s="117" t="s">
        <v>267</v>
      </c>
      <c r="C408" s="121" t="s">
        <v>11</v>
      </c>
      <c r="D408" s="120">
        <v>13250.735929999999</v>
      </c>
      <c r="E408" s="120">
        <v>4871.5429799999993</v>
      </c>
      <c r="F408" s="120">
        <v>8379.1929500000006</v>
      </c>
    </row>
    <row r="409" spans="1:6" ht="15" customHeight="1" x14ac:dyDescent="0.25">
      <c r="A409" s="56" t="s">
        <v>2622</v>
      </c>
      <c r="B409" s="117" t="s">
        <v>267</v>
      </c>
      <c r="C409" s="121" t="s">
        <v>12</v>
      </c>
      <c r="D409" s="120">
        <v>24173.178169999999</v>
      </c>
      <c r="E409" s="120">
        <v>18059.626799999998</v>
      </c>
      <c r="F409" s="120">
        <v>6113.5513699999992</v>
      </c>
    </row>
    <row r="410" spans="1:6" ht="15" customHeight="1" x14ac:dyDescent="0.25">
      <c r="A410" s="56" t="s">
        <v>2622</v>
      </c>
      <c r="B410" s="117" t="s">
        <v>267</v>
      </c>
      <c r="C410" s="121" t="s">
        <v>14</v>
      </c>
      <c r="D410" s="120">
        <v>32066.364000000001</v>
      </c>
      <c r="E410" s="120">
        <v>31954.769390000001</v>
      </c>
      <c r="F410" s="120">
        <v>111.59461</v>
      </c>
    </row>
    <row r="411" spans="1:6" ht="15" customHeight="1" x14ac:dyDescent="0.25">
      <c r="A411" s="56" t="s">
        <v>2622</v>
      </c>
      <c r="B411" s="117" t="s">
        <v>267</v>
      </c>
      <c r="C411" s="121" t="s">
        <v>2</v>
      </c>
      <c r="D411" s="120">
        <v>11998.700860000001</v>
      </c>
      <c r="E411" s="120">
        <v>8210.2150000000001</v>
      </c>
      <c r="F411" s="120">
        <v>3788.4858600000002</v>
      </c>
    </row>
    <row r="412" spans="1:6" ht="15" customHeight="1" x14ac:dyDescent="0.25">
      <c r="A412" s="56" t="s">
        <v>2622</v>
      </c>
      <c r="B412" s="117" t="s">
        <v>267</v>
      </c>
      <c r="C412" s="121" t="s">
        <v>15</v>
      </c>
      <c r="D412" s="120">
        <v>315.70396</v>
      </c>
      <c r="E412" s="120">
        <v>132.71089999999998</v>
      </c>
      <c r="F412" s="120">
        <v>182.99306000000001</v>
      </c>
    </row>
    <row r="413" spans="1:6" ht="15" customHeight="1" x14ac:dyDescent="0.25">
      <c r="A413" s="56" t="s">
        <v>2622</v>
      </c>
      <c r="B413" s="117" t="s">
        <v>267</v>
      </c>
      <c r="C413" s="121" t="s">
        <v>16</v>
      </c>
      <c r="D413" s="120">
        <v>38010.136889999994</v>
      </c>
      <c r="E413" s="120">
        <v>37503.949549999998</v>
      </c>
      <c r="F413" s="120">
        <v>506.18733999999995</v>
      </c>
    </row>
    <row r="414" spans="1:6" ht="15" customHeight="1" x14ac:dyDescent="0.25">
      <c r="A414" s="56" t="s">
        <v>2622</v>
      </c>
      <c r="B414" s="117" t="s">
        <v>267</v>
      </c>
      <c r="C414" s="119" t="s">
        <v>17</v>
      </c>
      <c r="D414" s="118">
        <v>9580.9036799999994</v>
      </c>
      <c r="E414" s="118">
        <v>8375.0039500000003</v>
      </c>
      <c r="F414" s="118">
        <v>1205.8997300000001</v>
      </c>
    </row>
    <row r="415" spans="1:6" ht="15" customHeight="1" x14ac:dyDescent="0.25">
      <c r="A415" s="56" t="s">
        <v>2622</v>
      </c>
      <c r="B415" s="117" t="s">
        <v>267</v>
      </c>
      <c r="C415" s="119" t="s">
        <v>18</v>
      </c>
      <c r="D415" s="118">
        <v>27577.830890000001</v>
      </c>
      <c r="E415" s="118">
        <v>27577.830890000001</v>
      </c>
      <c r="F415" s="118">
        <v>0</v>
      </c>
    </row>
    <row r="416" spans="1:6" ht="18.75" customHeight="1" thickBot="1" x14ac:dyDescent="0.3">
      <c r="A416" s="56" t="s">
        <v>2622</v>
      </c>
      <c r="B416" s="122" t="s">
        <v>387</v>
      </c>
      <c r="C416" s="123" t="s">
        <v>388</v>
      </c>
      <c r="D416" s="124">
        <v>3519.3787200000011</v>
      </c>
      <c r="E416" s="124">
        <v>3519.3787200000011</v>
      </c>
      <c r="F416" s="124">
        <v>0</v>
      </c>
    </row>
    <row r="417" spans="1:8" ht="15.75" customHeight="1" thickTop="1" x14ac:dyDescent="0.25">
      <c r="A417" s="56" t="s">
        <v>2622</v>
      </c>
      <c r="B417" s="117" t="s">
        <v>267</v>
      </c>
      <c r="C417" s="119" t="s">
        <v>10</v>
      </c>
      <c r="D417" s="118">
        <v>3501.3787200000011</v>
      </c>
      <c r="E417" s="118">
        <v>3501.3787200000011</v>
      </c>
      <c r="F417" s="118">
        <v>0</v>
      </c>
    </row>
    <row r="418" spans="1:8" ht="15" customHeight="1" x14ac:dyDescent="0.25">
      <c r="A418" s="56" t="s">
        <v>2622</v>
      </c>
      <c r="B418" s="117" t="s">
        <v>267</v>
      </c>
      <c r="C418" s="121" t="s">
        <v>11</v>
      </c>
      <c r="D418" s="120">
        <v>1927.54636</v>
      </c>
      <c r="E418" s="120">
        <v>1927.54636</v>
      </c>
      <c r="F418" s="120">
        <v>0</v>
      </c>
    </row>
    <row r="419" spans="1:8" ht="15" customHeight="1" x14ac:dyDescent="0.25">
      <c r="A419" s="56" t="s">
        <v>2622</v>
      </c>
      <c r="B419" s="117" t="s">
        <v>267</v>
      </c>
      <c r="C419" s="121" t="s">
        <v>12</v>
      </c>
      <c r="D419" s="120">
        <v>1058.9239100000002</v>
      </c>
      <c r="E419" s="120">
        <v>1058.9239100000002</v>
      </c>
      <c r="F419" s="120">
        <v>0</v>
      </c>
    </row>
    <row r="420" spans="1:8" ht="15" customHeight="1" x14ac:dyDescent="0.25">
      <c r="A420" s="56" t="s">
        <v>2622</v>
      </c>
      <c r="B420" s="117" t="s">
        <v>267</v>
      </c>
      <c r="C420" s="121" t="s">
        <v>2</v>
      </c>
      <c r="D420" s="120">
        <v>443.64943</v>
      </c>
      <c r="E420" s="120">
        <v>443.64943</v>
      </c>
      <c r="F420" s="120">
        <v>0</v>
      </c>
    </row>
    <row r="421" spans="1:8" ht="15" customHeight="1" x14ac:dyDescent="0.25">
      <c r="A421" s="56" t="s">
        <v>2622</v>
      </c>
      <c r="B421" s="117" t="s">
        <v>267</v>
      </c>
      <c r="C421" s="121" t="s">
        <v>15</v>
      </c>
      <c r="D421" s="120">
        <v>62.962699999999998</v>
      </c>
      <c r="E421" s="120">
        <v>62.962699999999998</v>
      </c>
      <c r="F421" s="120">
        <v>0</v>
      </c>
    </row>
    <row r="422" spans="1:8" ht="15" customHeight="1" x14ac:dyDescent="0.25">
      <c r="A422" s="56" t="s">
        <v>2622</v>
      </c>
      <c r="B422" s="117" t="s">
        <v>267</v>
      </c>
      <c r="C422" s="121" t="s">
        <v>16</v>
      </c>
      <c r="D422" s="120">
        <v>8.2963199999999997</v>
      </c>
      <c r="E422" s="120">
        <v>8.2963199999999997</v>
      </c>
      <c r="F422" s="120">
        <v>0</v>
      </c>
    </row>
    <row r="423" spans="1:8" ht="15" customHeight="1" x14ac:dyDescent="0.25">
      <c r="A423" s="56" t="s">
        <v>2622</v>
      </c>
      <c r="B423" s="117" t="s">
        <v>267</v>
      </c>
      <c r="C423" s="119" t="s">
        <v>17</v>
      </c>
      <c r="D423" s="118">
        <v>18</v>
      </c>
      <c r="E423" s="118">
        <v>18</v>
      </c>
      <c r="F423" s="118">
        <v>0</v>
      </c>
    </row>
    <row r="424" spans="1:8" s="27" customFormat="1" ht="36.75" thickBot="1" x14ac:dyDescent="0.3">
      <c r="A424" s="56" t="s">
        <v>2622</v>
      </c>
      <c r="B424" s="127" t="s">
        <v>389</v>
      </c>
      <c r="C424" s="128" t="s">
        <v>386</v>
      </c>
      <c r="D424" s="129">
        <v>3433.1548500000004</v>
      </c>
      <c r="E424" s="129">
        <v>3433.1548500000004</v>
      </c>
      <c r="F424" s="129">
        <v>0</v>
      </c>
      <c r="G424" s="130"/>
      <c r="H424" s="130"/>
    </row>
    <row r="425" spans="1:8" s="27" customFormat="1" ht="15.75" thickTop="1" x14ac:dyDescent="0.25">
      <c r="A425" s="56" t="s">
        <v>2622</v>
      </c>
      <c r="B425" s="131" t="s">
        <v>267</v>
      </c>
      <c r="C425" s="132" t="s">
        <v>10</v>
      </c>
      <c r="D425" s="133">
        <v>3415.1548500000004</v>
      </c>
      <c r="E425" s="133">
        <v>3415.1548500000004</v>
      </c>
      <c r="F425" s="133">
        <v>0</v>
      </c>
      <c r="G425" s="130"/>
      <c r="H425" s="130"/>
    </row>
    <row r="426" spans="1:8" s="27" customFormat="1" x14ac:dyDescent="0.25">
      <c r="A426" s="56" t="s">
        <v>2622</v>
      </c>
      <c r="B426" s="131" t="s">
        <v>267</v>
      </c>
      <c r="C426" s="134" t="s">
        <v>11</v>
      </c>
      <c r="D426" s="135">
        <v>1927.54636</v>
      </c>
      <c r="E426" s="135">
        <v>1927.54636</v>
      </c>
      <c r="F426" s="135">
        <v>0</v>
      </c>
      <c r="G426" s="130"/>
      <c r="H426" s="130"/>
    </row>
    <row r="427" spans="1:8" s="27" customFormat="1" x14ac:dyDescent="0.25">
      <c r="A427" s="56" t="s">
        <v>2622</v>
      </c>
      <c r="B427" s="131" t="s">
        <v>267</v>
      </c>
      <c r="C427" s="134" t="s">
        <v>12</v>
      </c>
      <c r="D427" s="135">
        <v>972.70004000000006</v>
      </c>
      <c r="E427" s="135">
        <v>972.70004000000006</v>
      </c>
      <c r="F427" s="135">
        <v>0</v>
      </c>
      <c r="G427" s="130"/>
      <c r="H427" s="130"/>
    </row>
    <row r="428" spans="1:8" s="27" customFormat="1" x14ac:dyDescent="0.25">
      <c r="A428" s="56" t="s">
        <v>2622</v>
      </c>
      <c r="B428" s="131" t="s">
        <v>267</v>
      </c>
      <c r="C428" s="134" t="s">
        <v>2</v>
      </c>
      <c r="D428" s="135">
        <v>443.64943</v>
      </c>
      <c r="E428" s="135">
        <v>443.64943</v>
      </c>
      <c r="F428" s="135">
        <v>0</v>
      </c>
      <c r="G428" s="130"/>
      <c r="H428" s="130"/>
    </row>
    <row r="429" spans="1:8" s="27" customFormat="1" x14ac:dyDescent="0.25">
      <c r="A429" s="56" t="s">
        <v>2622</v>
      </c>
      <c r="B429" s="131" t="s">
        <v>267</v>
      </c>
      <c r="C429" s="134" t="s">
        <v>15</v>
      </c>
      <c r="D429" s="135">
        <v>62.962699999999998</v>
      </c>
      <c r="E429" s="135">
        <v>62.962699999999998</v>
      </c>
      <c r="F429" s="135">
        <v>0</v>
      </c>
      <c r="G429" s="130"/>
      <c r="H429" s="130"/>
    </row>
    <row r="430" spans="1:8" s="27" customFormat="1" x14ac:dyDescent="0.25">
      <c r="A430" s="56" t="s">
        <v>2622</v>
      </c>
      <c r="B430" s="131" t="s">
        <v>267</v>
      </c>
      <c r="C430" s="134" t="s">
        <v>16</v>
      </c>
      <c r="D430" s="135">
        <v>8.2963199999999997</v>
      </c>
      <c r="E430" s="135">
        <v>8.2963199999999997</v>
      </c>
      <c r="F430" s="135">
        <v>0</v>
      </c>
      <c r="G430" s="130"/>
      <c r="H430" s="130"/>
    </row>
    <row r="431" spans="1:8" s="27" customFormat="1" x14ac:dyDescent="0.25">
      <c r="A431" s="56" t="s">
        <v>2622</v>
      </c>
      <c r="B431" s="131" t="s">
        <v>267</v>
      </c>
      <c r="C431" s="132" t="s">
        <v>17</v>
      </c>
      <c r="D431" s="133">
        <v>18</v>
      </c>
      <c r="E431" s="133">
        <v>18</v>
      </c>
      <c r="F431" s="133">
        <v>0</v>
      </c>
      <c r="G431" s="130"/>
      <c r="H431" s="130"/>
    </row>
    <row r="432" spans="1:8" s="27" customFormat="1" ht="18.75" thickBot="1" x14ac:dyDescent="0.3">
      <c r="A432" s="56" t="s">
        <v>2622</v>
      </c>
      <c r="B432" s="127" t="s">
        <v>390</v>
      </c>
      <c r="C432" s="128" t="s">
        <v>391</v>
      </c>
      <c r="D432" s="129">
        <v>35.307679999999998</v>
      </c>
      <c r="E432" s="129">
        <v>35.307679999999998</v>
      </c>
      <c r="F432" s="129">
        <v>0</v>
      </c>
      <c r="G432" s="130"/>
      <c r="H432" s="130"/>
    </row>
    <row r="433" spans="1:8" s="27" customFormat="1" ht="15.75" thickTop="1" x14ac:dyDescent="0.25">
      <c r="A433" s="56" t="s">
        <v>2622</v>
      </c>
      <c r="B433" s="131" t="s">
        <v>267</v>
      </c>
      <c r="C433" s="132" t="s">
        <v>10</v>
      </c>
      <c r="D433" s="133">
        <v>35.307679999999998</v>
      </c>
      <c r="E433" s="133">
        <v>35.307679999999998</v>
      </c>
      <c r="F433" s="133">
        <v>0</v>
      </c>
      <c r="G433" s="130"/>
      <c r="H433" s="130"/>
    </row>
    <row r="434" spans="1:8" s="27" customFormat="1" x14ac:dyDescent="0.25">
      <c r="A434" s="56" t="s">
        <v>2622</v>
      </c>
      <c r="B434" s="131" t="s">
        <v>267</v>
      </c>
      <c r="C434" s="134" t="s">
        <v>12</v>
      </c>
      <c r="D434" s="135">
        <v>35.307679999999998</v>
      </c>
      <c r="E434" s="135">
        <v>35.307679999999998</v>
      </c>
      <c r="F434" s="135">
        <v>0</v>
      </c>
      <c r="G434" s="130"/>
      <c r="H434" s="130"/>
    </row>
    <row r="435" spans="1:8" s="27" customFormat="1" ht="36.75" thickBot="1" x14ac:dyDescent="0.3">
      <c r="A435" s="56" t="s">
        <v>2622</v>
      </c>
      <c r="B435" s="127" t="s">
        <v>392</v>
      </c>
      <c r="C435" s="128" t="s">
        <v>393</v>
      </c>
      <c r="D435" s="129">
        <v>6.0952200000000003</v>
      </c>
      <c r="E435" s="129">
        <v>6.0952200000000003</v>
      </c>
      <c r="F435" s="129">
        <v>0</v>
      </c>
      <c r="G435" s="130"/>
      <c r="H435" s="130"/>
    </row>
    <row r="436" spans="1:8" s="27" customFormat="1" ht="15.75" thickTop="1" x14ac:dyDescent="0.25">
      <c r="A436" s="56" t="s">
        <v>2622</v>
      </c>
      <c r="B436" s="131" t="s">
        <v>267</v>
      </c>
      <c r="C436" s="132" t="s">
        <v>10</v>
      </c>
      <c r="D436" s="133">
        <v>6.0952200000000003</v>
      </c>
      <c r="E436" s="133">
        <v>6.0952200000000003</v>
      </c>
      <c r="F436" s="133">
        <v>0</v>
      </c>
      <c r="G436" s="130"/>
      <c r="H436" s="130"/>
    </row>
    <row r="437" spans="1:8" s="27" customFormat="1" x14ac:dyDescent="0.25">
      <c r="A437" s="56" t="s">
        <v>2622</v>
      </c>
      <c r="B437" s="131" t="s">
        <v>267</v>
      </c>
      <c r="C437" s="134" t="s">
        <v>12</v>
      </c>
      <c r="D437" s="135">
        <v>6.0952200000000003</v>
      </c>
      <c r="E437" s="135">
        <v>6.0952200000000003</v>
      </c>
      <c r="F437" s="135">
        <v>0</v>
      </c>
      <c r="G437" s="130"/>
      <c r="H437" s="130"/>
    </row>
    <row r="438" spans="1:8" s="27" customFormat="1" ht="18.75" thickBot="1" x14ac:dyDescent="0.3">
      <c r="A438" s="56" t="s">
        <v>2622</v>
      </c>
      <c r="B438" s="127" t="s">
        <v>394</v>
      </c>
      <c r="C438" s="128" t="s">
        <v>395</v>
      </c>
      <c r="D438" s="129">
        <v>39.640970000000003</v>
      </c>
      <c r="E438" s="129">
        <v>39.640970000000003</v>
      </c>
      <c r="F438" s="129">
        <v>0</v>
      </c>
      <c r="G438" s="130"/>
      <c r="H438" s="130"/>
    </row>
    <row r="439" spans="1:8" s="27" customFormat="1" ht="15.75" thickTop="1" x14ac:dyDescent="0.25">
      <c r="A439" s="56" t="s">
        <v>2622</v>
      </c>
      <c r="B439" s="131" t="s">
        <v>267</v>
      </c>
      <c r="C439" s="132" t="s">
        <v>10</v>
      </c>
      <c r="D439" s="133">
        <v>39.640970000000003</v>
      </c>
      <c r="E439" s="133">
        <v>39.640970000000003</v>
      </c>
      <c r="F439" s="133">
        <v>0</v>
      </c>
      <c r="G439" s="130"/>
      <c r="H439" s="130"/>
    </row>
    <row r="440" spans="1:8" s="27" customFormat="1" x14ac:dyDescent="0.25">
      <c r="A440" s="56" t="s">
        <v>2622</v>
      </c>
      <c r="B440" s="131" t="s">
        <v>267</v>
      </c>
      <c r="C440" s="134" t="s">
        <v>12</v>
      </c>
      <c r="D440" s="135">
        <v>39.640970000000003</v>
      </c>
      <c r="E440" s="135">
        <v>39.640970000000003</v>
      </c>
      <c r="F440" s="135">
        <v>0</v>
      </c>
      <c r="G440" s="130"/>
      <c r="H440" s="130"/>
    </row>
    <row r="441" spans="1:8" s="27" customFormat="1" ht="18.75" thickBot="1" x14ac:dyDescent="0.3">
      <c r="A441" s="56" t="s">
        <v>2622</v>
      </c>
      <c r="B441" s="127" t="s">
        <v>396</v>
      </c>
      <c r="C441" s="128" t="s">
        <v>397</v>
      </c>
      <c r="D441" s="129">
        <v>5.18</v>
      </c>
      <c r="E441" s="129">
        <v>5.18</v>
      </c>
      <c r="F441" s="129">
        <v>0</v>
      </c>
      <c r="G441" s="130"/>
      <c r="H441" s="130"/>
    </row>
    <row r="442" spans="1:8" s="27" customFormat="1" ht="15.75" thickTop="1" x14ac:dyDescent="0.25">
      <c r="A442" s="56" t="s">
        <v>2622</v>
      </c>
      <c r="B442" s="131" t="s">
        <v>267</v>
      </c>
      <c r="C442" s="132" t="s">
        <v>10</v>
      </c>
      <c r="D442" s="133">
        <v>5.18</v>
      </c>
      <c r="E442" s="133">
        <v>5.18</v>
      </c>
      <c r="F442" s="133">
        <v>0</v>
      </c>
      <c r="G442" s="130"/>
      <c r="H442" s="130"/>
    </row>
    <row r="443" spans="1:8" s="27" customFormat="1" x14ac:dyDescent="0.25">
      <c r="A443" s="56" t="s">
        <v>2622</v>
      </c>
      <c r="B443" s="131" t="s">
        <v>267</v>
      </c>
      <c r="C443" s="134" t="s">
        <v>12</v>
      </c>
      <c r="D443" s="135">
        <v>5.18</v>
      </c>
      <c r="E443" s="135">
        <v>5.18</v>
      </c>
      <c r="F443" s="135">
        <v>0</v>
      </c>
      <c r="G443" s="130"/>
      <c r="H443" s="130"/>
    </row>
    <row r="444" spans="1:8" ht="18.75" customHeight="1" thickBot="1" x14ac:dyDescent="0.3">
      <c r="A444" s="56" t="s">
        <v>2622</v>
      </c>
      <c r="B444" s="122" t="s">
        <v>398</v>
      </c>
      <c r="C444" s="123" t="s">
        <v>399</v>
      </c>
      <c r="D444" s="124">
        <v>468.23448999999999</v>
      </c>
      <c r="E444" s="124">
        <v>468.23448999999999</v>
      </c>
      <c r="F444" s="124">
        <v>0</v>
      </c>
    </row>
    <row r="445" spans="1:8" ht="15.75" customHeight="1" thickTop="1" x14ac:dyDescent="0.25">
      <c r="A445" s="56" t="s">
        <v>2622</v>
      </c>
      <c r="B445" s="117" t="s">
        <v>267</v>
      </c>
      <c r="C445" s="119" t="s">
        <v>10</v>
      </c>
      <c r="D445" s="118">
        <v>468.23448999999999</v>
      </c>
      <c r="E445" s="118">
        <v>468.23448999999999</v>
      </c>
      <c r="F445" s="118">
        <v>0</v>
      </c>
    </row>
    <row r="446" spans="1:8" ht="15" customHeight="1" x14ac:dyDescent="0.25">
      <c r="A446" s="56" t="s">
        <v>2622</v>
      </c>
      <c r="B446" s="117" t="s">
        <v>267</v>
      </c>
      <c r="C446" s="121" t="s">
        <v>11</v>
      </c>
      <c r="D446" s="120">
        <v>326.95134999999999</v>
      </c>
      <c r="E446" s="120">
        <v>326.95134999999999</v>
      </c>
      <c r="F446" s="120">
        <v>0</v>
      </c>
    </row>
    <row r="447" spans="1:8" ht="15" customHeight="1" x14ac:dyDescent="0.25">
      <c r="A447" s="56" t="s">
        <v>2622</v>
      </c>
      <c r="B447" s="117" t="s">
        <v>267</v>
      </c>
      <c r="C447" s="121" t="s">
        <v>12</v>
      </c>
      <c r="D447" s="120">
        <v>131.02218999999999</v>
      </c>
      <c r="E447" s="120">
        <v>131.02218999999999</v>
      </c>
      <c r="F447" s="120">
        <v>0</v>
      </c>
    </row>
    <row r="448" spans="1:8" ht="15" customHeight="1" x14ac:dyDescent="0.25">
      <c r="A448" s="56" t="s">
        <v>2622</v>
      </c>
      <c r="B448" s="117" t="s">
        <v>267</v>
      </c>
      <c r="C448" s="121" t="s">
        <v>15</v>
      </c>
      <c r="D448" s="120">
        <v>8.7925799999999992</v>
      </c>
      <c r="E448" s="120">
        <v>8.7925799999999992</v>
      </c>
      <c r="F448" s="120">
        <v>0</v>
      </c>
    </row>
    <row r="449" spans="1:6" ht="15" customHeight="1" x14ac:dyDescent="0.25">
      <c r="A449" s="56" t="s">
        <v>2622</v>
      </c>
      <c r="B449" s="117" t="s">
        <v>267</v>
      </c>
      <c r="C449" s="121" t="s">
        <v>16</v>
      </c>
      <c r="D449" s="120">
        <v>1.46837</v>
      </c>
      <c r="E449" s="120">
        <v>1.46837</v>
      </c>
      <c r="F449" s="120">
        <v>0</v>
      </c>
    </row>
    <row r="450" spans="1:6" ht="36.75" customHeight="1" thickBot="1" x14ac:dyDescent="0.3">
      <c r="A450" s="56" t="s">
        <v>2622</v>
      </c>
      <c r="B450" s="122" t="s">
        <v>400</v>
      </c>
      <c r="C450" s="123" t="s">
        <v>401</v>
      </c>
      <c r="D450" s="124">
        <v>564.94834000000003</v>
      </c>
      <c r="E450" s="124">
        <v>409.99301000000003</v>
      </c>
      <c r="F450" s="124">
        <v>154.95533</v>
      </c>
    </row>
    <row r="451" spans="1:6" ht="15.75" customHeight="1" thickTop="1" x14ac:dyDescent="0.25">
      <c r="A451" s="56" t="s">
        <v>2622</v>
      </c>
      <c r="B451" s="117" t="s">
        <v>267</v>
      </c>
      <c r="C451" s="119" t="s">
        <v>10</v>
      </c>
      <c r="D451" s="118">
        <v>545.72090000000003</v>
      </c>
      <c r="E451" s="118">
        <v>390.76557000000003</v>
      </c>
      <c r="F451" s="118">
        <v>154.95533</v>
      </c>
    </row>
    <row r="452" spans="1:6" ht="15" customHeight="1" x14ac:dyDescent="0.25">
      <c r="A452" s="56" t="s">
        <v>2622</v>
      </c>
      <c r="B452" s="117" t="s">
        <v>267</v>
      </c>
      <c r="C452" s="121" t="s">
        <v>11</v>
      </c>
      <c r="D452" s="120">
        <v>371.50190999999995</v>
      </c>
      <c r="E452" s="120">
        <v>371.50190999999995</v>
      </c>
      <c r="F452" s="120">
        <v>0</v>
      </c>
    </row>
    <row r="453" spans="1:6" ht="15" customHeight="1" x14ac:dyDescent="0.25">
      <c r="A453" s="56" t="s">
        <v>2622</v>
      </c>
      <c r="B453" s="117" t="s">
        <v>267</v>
      </c>
      <c r="C453" s="121" t="s">
        <v>12</v>
      </c>
      <c r="D453" s="120">
        <v>136.99277000000001</v>
      </c>
      <c r="E453" s="120">
        <v>10.735700000000001</v>
      </c>
      <c r="F453" s="120">
        <v>126.25707000000001</v>
      </c>
    </row>
    <row r="454" spans="1:6" ht="15" customHeight="1" x14ac:dyDescent="0.25">
      <c r="A454" s="56" t="s">
        <v>2622</v>
      </c>
      <c r="B454" s="117" t="s">
        <v>267</v>
      </c>
      <c r="C454" s="121" t="s">
        <v>2</v>
      </c>
      <c r="D454" s="120">
        <v>26.3</v>
      </c>
      <c r="E454" s="120">
        <v>0</v>
      </c>
      <c r="F454" s="120">
        <v>26.3</v>
      </c>
    </row>
    <row r="455" spans="1:6" ht="15" customHeight="1" x14ac:dyDescent="0.25">
      <c r="A455" s="56" t="s">
        <v>2622</v>
      </c>
      <c r="B455" s="117" t="s">
        <v>267</v>
      </c>
      <c r="C455" s="121" t="s">
        <v>15</v>
      </c>
      <c r="D455" s="120">
        <v>8.5279599999999984</v>
      </c>
      <c r="E455" s="120">
        <v>8.5279599999999984</v>
      </c>
      <c r="F455" s="120">
        <v>0</v>
      </c>
    </row>
    <row r="456" spans="1:6" ht="15" customHeight="1" x14ac:dyDescent="0.25">
      <c r="A456" s="56" t="s">
        <v>2622</v>
      </c>
      <c r="B456" s="117" t="s">
        <v>267</v>
      </c>
      <c r="C456" s="121" t="s">
        <v>16</v>
      </c>
      <c r="D456" s="120">
        <v>2.3982600000000001</v>
      </c>
      <c r="E456" s="120">
        <v>0</v>
      </c>
      <c r="F456" s="120">
        <v>2.3982600000000001</v>
      </c>
    </row>
    <row r="457" spans="1:6" ht="15" customHeight="1" x14ac:dyDescent="0.25">
      <c r="A457" s="56" t="s">
        <v>2622</v>
      </c>
      <c r="B457" s="117" t="s">
        <v>267</v>
      </c>
      <c r="C457" s="119" t="s">
        <v>17</v>
      </c>
      <c r="D457" s="118">
        <v>19.227439999999998</v>
      </c>
      <c r="E457" s="118">
        <v>19.227439999999998</v>
      </c>
      <c r="F457" s="118">
        <v>0</v>
      </c>
    </row>
    <row r="458" spans="1:6" ht="36.75" customHeight="1" thickBot="1" x14ac:dyDescent="0.3">
      <c r="A458" s="56" t="s">
        <v>2622</v>
      </c>
      <c r="B458" s="122" t="s">
        <v>402</v>
      </c>
      <c r="C458" s="123" t="s">
        <v>403</v>
      </c>
      <c r="D458" s="124">
        <v>527.54665</v>
      </c>
      <c r="E458" s="124">
        <v>388.90365000000003</v>
      </c>
      <c r="F458" s="124">
        <v>138.643</v>
      </c>
    </row>
    <row r="459" spans="1:6" ht="15.75" customHeight="1" thickTop="1" x14ac:dyDescent="0.25">
      <c r="A459" s="56" t="s">
        <v>2622</v>
      </c>
      <c r="B459" s="117" t="s">
        <v>267</v>
      </c>
      <c r="C459" s="119" t="s">
        <v>10</v>
      </c>
      <c r="D459" s="118">
        <v>299.71568000000008</v>
      </c>
      <c r="E459" s="118">
        <v>299.71568000000008</v>
      </c>
      <c r="F459" s="118">
        <v>0</v>
      </c>
    </row>
    <row r="460" spans="1:6" ht="15" customHeight="1" x14ac:dyDescent="0.25">
      <c r="A460" s="56" t="s">
        <v>2622</v>
      </c>
      <c r="B460" s="117" t="s">
        <v>267</v>
      </c>
      <c r="C460" s="121" t="s">
        <v>11</v>
      </c>
      <c r="D460" s="120">
        <v>224.58917000000002</v>
      </c>
      <c r="E460" s="120">
        <v>224.58917000000002</v>
      </c>
      <c r="F460" s="120">
        <v>0</v>
      </c>
    </row>
    <row r="461" spans="1:6" ht="15" customHeight="1" x14ac:dyDescent="0.25">
      <c r="A461" s="56" t="s">
        <v>2622</v>
      </c>
      <c r="B461" s="117" t="s">
        <v>267</v>
      </c>
      <c r="C461" s="121" t="s">
        <v>12</v>
      </c>
      <c r="D461" s="120">
        <v>70.689990000000009</v>
      </c>
      <c r="E461" s="120">
        <v>70.689990000000009</v>
      </c>
      <c r="F461" s="120">
        <v>0</v>
      </c>
    </row>
    <row r="462" spans="1:6" ht="15" customHeight="1" x14ac:dyDescent="0.25">
      <c r="A462" s="56" t="s">
        <v>2622</v>
      </c>
      <c r="B462" s="117" t="s">
        <v>267</v>
      </c>
      <c r="C462" s="121" t="s">
        <v>15</v>
      </c>
      <c r="D462" s="120">
        <v>2.8504999999999998</v>
      </c>
      <c r="E462" s="120">
        <v>2.8504999999999998</v>
      </c>
      <c r="F462" s="120">
        <v>0</v>
      </c>
    </row>
    <row r="463" spans="1:6" ht="15" customHeight="1" x14ac:dyDescent="0.25">
      <c r="A463" s="56" t="s">
        <v>2622</v>
      </c>
      <c r="B463" s="117" t="s">
        <v>267</v>
      </c>
      <c r="C463" s="121" t="s">
        <v>16</v>
      </c>
      <c r="D463" s="120">
        <v>1.58602</v>
      </c>
      <c r="E463" s="120">
        <v>1.58602</v>
      </c>
      <c r="F463" s="120">
        <v>0</v>
      </c>
    </row>
    <row r="464" spans="1:6" ht="15" customHeight="1" x14ac:dyDescent="0.25">
      <c r="A464" s="56" t="s">
        <v>2622</v>
      </c>
      <c r="B464" s="117" t="s">
        <v>267</v>
      </c>
      <c r="C464" s="119" t="s">
        <v>17</v>
      </c>
      <c r="D464" s="118">
        <v>227.83097000000001</v>
      </c>
      <c r="E464" s="118">
        <v>89.187970000000007</v>
      </c>
      <c r="F464" s="118">
        <v>138.643</v>
      </c>
    </row>
    <row r="465" spans="1:8" ht="18.75" customHeight="1" thickBot="1" x14ac:dyDescent="0.3">
      <c r="A465" s="56" t="s">
        <v>2622</v>
      </c>
      <c r="B465" s="122" t="s">
        <v>404</v>
      </c>
      <c r="C465" s="123" t="s">
        <v>405</v>
      </c>
      <c r="D465" s="124">
        <v>8819.424219999999</v>
      </c>
      <c r="E465" s="124">
        <v>8242.8368099999989</v>
      </c>
      <c r="F465" s="124">
        <v>576.58740999999998</v>
      </c>
    </row>
    <row r="466" spans="1:8" ht="15.75" customHeight="1" thickTop="1" x14ac:dyDescent="0.25">
      <c r="A466" s="56" t="s">
        <v>2622</v>
      </c>
      <c r="B466" s="117" t="s">
        <v>267</v>
      </c>
      <c r="C466" s="119" t="s">
        <v>10</v>
      </c>
      <c r="D466" s="118">
        <v>8819.424219999999</v>
      </c>
      <c r="E466" s="118">
        <v>8242.8368099999989</v>
      </c>
      <c r="F466" s="118">
        <v>576.58740999999998</v>
      </c>
    </row>
    <row r="467" spans="1:8" ht="15" customHeight="1" x14ac:dyDescent="0.25">
      <c r="A467" s="56" t="s">
        <v>2622</v>
      </c>
      <c r="B467" s="117" t="s">
        <v>267</v>
      </c>
      <c r="C467" s="121" t="s">
        <v>11</v>
      </c>
      <c r="D467" s="120">
        <v>479.00536999999997</v>
      </c>
      <c r="E467" s="120">
        <v>479.00536999999997</v>
      </c>
      <c r="F467" s="120">
        <v>0</v>
      </c>
    </row>
    <row r="468" spans="1:8" ht="15" customHeight="1" x14ac:dyDescent="0.25">
      <c r="A468" s="56" t="s">
        <v>2622</v>
      </c>
      <c r="B468" s="117" t="s">
        <v>267</v>
      </c>
      <c r="C468" s="121" t="s">
        <v>12</v>
      </c>
      <c r="D468" s="120">
        <v>8104.0327099999995</v>
      </c>
      <c r="E468" s="120">
        <v>7527.4452999999994</v>
      </c>
      <c r="F468" s="120">
        <v>576.58740999999998</v>
      </c>
    </row>
    <row r="469" spans="1:8" ht="15" customHeight="1" x14ac:dyDescent="0.25">
      <c r="A469" s="56" t="s">
        <v>2622</v>
      </c>
      <c r="B469" s="117" t="s">
        <v>267</v>
      </c>
      <c r="C469" s="121" t="s">
        <v>14</v>
      </c>
      <c r="D469" s="120">
        <v>200</v>
      </c>
      <c r="E469" s="120">
        <v>200</v>
      </c>
      <c r="F469" s="120">
        <v>0</v>
      </c>
    </row>
    <row r="470" spans="1:8" ht="15" customHeight="1" x14ac:dyDescent="0.25">
      <c r="A470" s="56" t="s">
        <v>2622</v>
      </c>
      <c r="B470" s="117" t="s">
        <v>267</v>
      </c>
      <c r="C470" s="121" t="s">
        <v>15</v>
      </c>
      <c r="D470" s="120">
        <v>34.95194</v>
      </c>
      <c r="E470" s="120">
        <v>34.95194</v>
      </c>
      <c r="F470" s="120">
        <v>0</v>
      </c>
    </row>
    <row r="471" spans="1:8" ht="15" customHeight="1" x14ac:dyDescent="0.25">
      <c r="A471" s="56" t="s">
        <v>2622</v>
      </c>
      <c r="B471" s="117" t="s">
        <v>267</v>
      </c>
      <c r="C471" s="121" t="s">
        <v>16</v>
      </c>
      <c r="D471" s="120">
        <v>1.4342000000000001</v>
      </c>
      <c r="E471" s="120">
        <v>1.4342000000000001</v>
      </c>
      <c r="F471" s="120">
        <v>0</v>
      </c>
    </row>
    <row r="472" spans="1:8" s="27" customFormat="1" ht="18.75" thickBot="1" x14ac:dyDescent="0.3">
      <c r="A472" s="56" t="s">
        <v>2622</v>
      </c>
      <c r="B472" s="127" t="s">
        <v>406</v>
      </c>
      <c r="C472" s="128" t="s">
        <v>407</v>
      </c>
      <c r="D472" s="129">
        <v>859.49820999999997</v>
      </c>
      <c r="E472" s="129">
        <v>859.49820999999997</v>
      </c>
      <c r="F472" s="129">
        <v>0</v>
      </c>
      <c r="G472" s="130"/>
      <c r="H472" s="130"/>
    </row>
    <row r="473" spans="1:8" s="27" customFormat="1" ht="15.75" thickTop="1" x14ac:dyDescent="0.25">
      <c r="A473" s="56" t="s">
        <v>2622</v>
      </c>
      <c r="B473" s="131" t="s">
        <v>267</v>
      </c>
      <c r="C473" s="132" t="s">
        <v>10</v>
      </c>
      <c r="D473" s="133">
        <v>859.49820999999997</v>
      </c>
      <c r="E473" s="133">
        <v>859.49820999999997</v>
      </c>
      <c r="F473" s="133">
        <v>0</v>
      </c>
      <c r="G473" s="130"/>
      <c r="H473" s="130"/>
    </row>
    <row r="474" spans="1:8" s="27" customFormat="1" x14ac:dyDescent="0.25">
      <c r="A474" s="56" t="s">
        <v>2622</v>
      </c>
      <c r="B474" s="131" t="s">
        <v>267</v>
      </c>
      <c r="C474" s="134" t="s">
        <v>11</v>
      </c>
      <c r="D474" s="135">
        <v>479.00536999999997</v>
      </c>
      <c r="E474" s="135">
        <v>479.00536999999997</v>
      </c>
      <c r="F474" s="135">
        <v>0</v>
      </c>
      <c r="G474" s="130"/>
      <c r="H474" s="130"/>
    </row>
    <row r="475" spans="1:8" s="27" customFormat="1" x14ac:dyDescent="0.25">
      <c r="A475" s="56" t="s">
        <v>2622</v>
      </c>
      <c r="B475" s="131" t="s">
        <v>267</v>
      </c>
      <c r="C475" s="134" t="s">
        <v>12</v>
      </c>
      <c r="D475" s="135">
        <v>344.10669999999999</v>
      </c>
      <c r="E475" s="135">
        <v>344.10669999999999</v>
      </c>
      <c r="F475" s="135">
        <v>0</v>
      </c>
      <c r="G475" s="130"/>
      <c r="H475" s="130"/>
    </row>
    <row r="476" spans="1:8" s="27" customFormat="1" x14ac:dyDescent="0.25">
      <c r="A476" s="56" t="s">
        <v>2622</v>
      </c>
      <c r="B476" s="131" t="s">
        <v>267</v>
      </c>
      <c r="C476" s="134" t="s">
        <v>15</v>
      </c>
      <c r="D476" s="135">
        <v>34.95194</v>
      </c>
      <c r="E476" s="135">
        <v>34.95194</v>
      </c>
      <c r="F476" s="135">
        <v>0</v>
      </c>
      <c r="G476" s="130"/>
      <c r="H476" s="130"/>
    </row>
    <row r="477" spans="1:8" s="27" customFormat="1" x14ac:dyDescent="0.25">
      <c r="A477" s="56" t="s">
        <v>2622</v>
      </c>
      <c r="B477" s="131" t="s">
        <v>267</v>
      </c>
      <c r="C477" s="134" t="s">
        <v>16</v>
      </c>
      <c r="D477" s="135">
        <v>1.4342000000000001</v>
      </c>
      <c r="E477" s="135">
        <v>1.4342000000000001</v>
      </c>
      <c r="F477" s="135">
        <v>0</v>
      </c>
      <c r="G477" s="130"/>
      <c r="H477" s="130"/>
    </row>
    <row r="478" spans="1:8" s="27" customFormat="1" ht="36.75" thickBot="1" x14ac:dyDescent="0.3">
      <c r="A478" s="56" t="s">
        <v>2622</v>
      </c>
      <c r="B478" s="127" t="s">
        <v>408</v>
      </c>
      <c r="C478" s="128" t="s">
        <v>409</v>
      </c>
      <c r="D478" s="129">
        <v>7959.9260100000001</v>
      </c>
      <c r="E478" s="129">
        <v>7383.3386</v>
      </c>
      <c r="F478" s="129">
        <v>576.58740999999998</v>
      </c>
      <c r="G478" s="130"/>
      <c r="H478" s="130"/>
    </row>
    <row r="479" spans="1:8" s="27" customFormat="1" ht="15.75" thickTop="1" x14ac:dyDescent="0.25">
      <c r="A479" s="56" t="s">
        <v>2622</v>
      </c>
      <c r="B479" s="131" t="s">
        <v>267</v>
      </c>
      <c r="C479" s="132" t="s">
        <v>10</v>
      </c>
      <c r="D479" s="133">
        <v>7959.9260100000001</v>
      </c>
      <c r="E479" s="133">
        <v>7383.3386</v>
      </c>
      <c r="F479" s="133">
        <v>576.58740999999998</v>
      </c>
      <c r="G479" s="130"/>
      <c r="H479" s="130"/>
    </row>
    <row r="480" spans="1:8" s="27" customFormat="1" x14ac:dyDescent="0.25">
      <c r="A480" s="56" t="s">
        <v>2622</v>
      </c>
      <c r="B480" s="131" t="s">
        <v>267</v>
      </c>
      <c r="C480" s="134" t="s">
        <v>12</v>
      </c>
      <c r="D480" s="135">
        <v>7759.9260100000001</v>
      </c>
      <c r="E480" s="135">
        <v>7183.3386</v>
      </c>
      <c r="F480" s="135">
        <v>576.58740999999998</v>
      </c>
      <c r="G480" s="130"/>
      <c r="H480" s="130"/>
    </row>
    <row r="481" spans="1:8" s="27" customFormat="1" x14ac:dyDescent="0.25">
      <c r="A481" s="56" t="s">
        <v>2622</v>
      </c>
      <c r="B481" s="131" t="s">
        <v>267</v>
      </c>
      <c r="C481" s="134" t="s">
        <v>14</v>
      </c>
      <c r="D481" s="135">
        <v>200</v>
      </c>
      <c r="E481" s="135">
        <v>200</v>
      </c>
      <c r="F481" s="135">
        <v>0</v>
      </c>
      <c r="G481" s="130"/>
      <c r="H481" s="130"/>
    </row>
    <row r="482" spans="1:8" ht="18.75" customHeight="1" thickBot="1" x14ac:dyDescent="0.3">
      <c r="A482" s="56" t="s">
        <v>2622</v>
      </c>
      <c r="B482" s="122" t="s">
        <v>410</v>
      </c>
      <c r="C482" s="123" t="s">
        <v>411</v>
      </c>
      <c r="D482" s="124">
        <v>39272.430799999995</v>
      </c>
      <c r="E482" s="124">
        <v>33234.385649999997</v>
      </c>
      <c r="F482" s="124">
        <v>6038.045149999999</v>
      </c>
    </row>
    <row r="483" spans="1:8" ht="15.75" customHeight="1" thickTop="1" x14ac:dyDescent="0.25">
      <c r="A483" s="56" t="s">
        <v>2622</v>
      </c>
      <c r="B483" s="117" t="s">
        <v>267</v>
      </c>
      <c r="C483" s="119" t="s">
        <v>10</v>
      </c>
      <c r="D483" s="118">
        <v>39072.430799999995</v>
      </c>
      <c r="E483" s="118">
        <v>33234.385649999997</v>
      </c>
      <c r="F483" s="118">
        <v>5838.045149999999</v>
      </c>
    </row>
    <row r="484" spans="1:8" ht="15" customHeight="1" x14ac:dyDescent="0.25">
      <c r="A484" s="56" t="s">
        <v>2622</v>
      </c>
      <c r="B484" s="117" t="s">
        <v>267</v>
      </c>
      <c r="C484" s="121" t="s">
        <v>11</v>
      </c>
      <c r="D484" s="120">
        <v>2438.3726299999998</v>
      </c>
      <c r="E484" s="120">
        <v>0</v>
      </c>
      <c r="F484" s="120">
        <v>2438.3726299999998</v>
      </c>
    </row>
    <row r="485" spans="1:8" ht="15" customHeight="1" x14ac:dyDescent="0.25">
      <c r="A485" s="56" t="s">
        <v>2622</v>
      </c>
      <c r="B485" s="117" t="s">
        <v>267</v>
      </c>
      <c r="C485" s="121" t="s">
        <v>12</v>
      </c>
      <c r="D485" s="120">
        <v>3292.1660299999994</v>
      </c>
      <c r="E485" s="120">
        <v>1234.3856499999999</v>
      </c>
      <c r="F485" s="120">
        <v>2057.7803799999997</v>
      </c>
    </row>
    <row r="486" spans="1:8" ht="15" customHeight="1" x14ac:dyDescent="0.25">
      <c r="A486" s="56" t="s">
        <v>2622</v>
      </c>
      <c r="B486" s="117" t="s">
        <v>267</v>
      </c>
      <c r="C486" s="121" t="s">
        <v>2</v>
      </c>
      <c r="D486" s="120">
        <v>963</v>
      </c>
      <c r="E486" s="120">
        <v>0</v>
      </c>
      <c r="F486" s="120">
        <v>963</v>
      </c>
    </row>
    <row r="487" spans="1:8" ht="15" customHeight="1" x14ac:dyDescent="0.25">
      <c r="A487" s="56" t="s">
        <v>2622</v>
      </c>
      <c r="B487" s="117" t="s">
        <v>267</v>
      </c>
      <c r="C487" s="121" t="s">
        <v>15</v>
      </c>
      <c r="D487" s="120">
        <v>69.530969999999996</v>
      </c>
      <c r="E487" s="120">
        <v>0</v>
      </c>
      <c r="F487" s="120">
        <v>69.530969999999996</v>
      </c>
    </row>
    <row r="488" spans="1:8" ht="15" customHeight="1" x14ac:dyDescent="0.25">
      <c r="A488" s="56" t="s">
        <v>2622</v>
      </c>
      <c r="B488" s="117" t="s">
        <v>267</v>
      </c>
      <c r="C488" s="121" t="s">
        <v>16</v>
      </c>
      <c r="D488" s="120">
        <v>32309.36117</v>
      </c>
      <c r="E488" s="120">
        <v>32000</v>
      </c>
      <c r="F488" s="120">
        <v>309.36116999999996</v>
      </c>
    </row>
    <row r="489" spans="1:8" ht="15" customHeight="1" x14ac:dyDescent="0.25">
      <c r="A489" s="56" t="s">
        <v>2622</v>
      </c>
      <c r="B489" s="117" t="s">
        <v>267</v>
      </c>
      <c r="C489" s="119" t="s">
        <v>17</v>
      </c>
      <c r="D489" s="118">
        <v>200</v>
      </c>
      <c r="E489" s="118">
        <v>0</v>
      </c>
      <c r="F489" s="118">
        <v>200</v>
      </c>
    </row>
    <row r="490" spans="1:8" s="27" customFormat="1" ht="36.75" thickBot="1" x14ac:dyDescent="0.3">
      <c r="A490" s="56" t="s">
        <v>2622</v>
      </c>
      <c r="B490" s="127" t="s">
        <v>412</v>
      </c>
      <c r="C490" s="128" t="s">
        <v>413</v>
      </c>
      <c r="D490" s="129">
        <v>106.38500000000001</v>
      </c>
      <c r="E490" s="129">
        <v>106.38500000000001</v>
      </c>
      <c r="F490" s="129">
        <v>0</v>
      </c>
      <c r="G490" s="130"/>
      <c r="H490" s="130"/>
    </row>
    <row r="491" spans="1:8" s="27" customFormat="1" ht="15.75" thickTop="1" x14ac:dyDescent="0.25">
      <c r="A491" s="56" t="s">
        <v>2622</v>
      </c>
      <c r="B491" s="131" t="s">
        <v>267</v>
      </c>
      <c r="C491" s="132" t="s">
        <v>10</v>
      </c>
      <c r="D491" s="133">
        <v>106.38500000000001</v>
      </c>
      <c r="E491" s="133">
        <v>106.38500000000001</v>
      </c>
      <c r="F491" s="133">
        <v>0</v>
      </c>
      <c r="G491" s="130"/>
      <c r="H491" s="130"/>
    </row>
    <row r="492" spans="1:8" s="27" customFormat="1" x14ac:dyDescent="0.25">
      <c r="A492" s="56" t="s">
        <v>2622</v>
      </c>
      <c r="B492" s="131" t="s">
        <v>267</v>
      </c>
      <c r="C492" s="134" t="s">
        <v>12</v>
      </c>
      <c r="D492" s="135">
        <v>106.38500000000001</v>
      </c>
      <c r="E492" s="135">
        <v>106.38500000000001</v>
      </c>
      <c r="F492" s="135">
        <v>0</v>
      </c>
      <c r="G492" s="130"/>
      <c r="H492" s="130"/>
    </row>
    <row r="493" spans="1:8" s="27" customFormat="1" ht="36.75" thickBot="1" x14ac:dyDescent="0.3">
      <c r="A493" s="56" t="s">
        <v>2622</v>
      </c>
      <c r="B493" s="127" t="s">
        <v>414</v>
      </c>
      <c r="C493" s="128" t="s">
        <v>415</v>
      </c>
      <c r="D493" s="129">
        <v>1106.3339900000001</v>
      </c>
      <c r="E493" s="129">
        <v>1106.3339900000001</v>
      </c>
      <c r="F493" s="129">
        <v>0</v>
      </c>
      <c r="G493" s="130"/>
      <c r="H493" s="130"/>
    </row>
    <row r="494" spans="1:8" s="27" customFormat="1" ht="15.75" thickTop="1" x14ac:dyDescent="0.25">
      <c r="A494" s="56" t="s">
        <v>2622</v>
      </c>
      <c r="B494" s="131" t="s">
        <v>267</v>
      </c>
      <c r="C494" s="132" t="s">
        <v>10</v>
      </c>
      <c r="D494" s="133">
        <v>1106.3339900000001</v>
      </c>
      <c r="E494" s="133">
        <v>1106.3339900000001</v>
      </c>
      <c r="F494" s="133">
        <v>0</v>
      </c>
      <c r="G494" s="130"/>
      <c r="H494" s="130"/>
    </row>
    <row r="495" spans="1:8" s="27" customFormat="1" x14ac:dyDescent="0.25">
      <c r="A495" s="56" t="s">
        <v>2622</v>
      </c>
      <c r="B495" s="131" t="s">
        <v>267</v>
      </c>
      <c r="C495" s="134" t="s">
        <v>12</v>
      </c>
      <c r="D495" s="135">
        <v>1106.3339900000001</v>
      </c>
      <c r="E495" s="135">
        <v>1106.3339900000001</v>
      </c>
      <c r="F495" s="135">
        <v>0</v>
      </c>
      <c r="G495" s="130"/>
      <c r="H495" s="130"/>
    </row>
    <row r="496" spans="1:8" s="27" customFormat="1" ht="18.75" thickBot="1" x14ac:dyDescent="0.3">
      <c r="A496" s="56" t="s">
        <v>2622</v>
      </c>
      <c r="B496" s="127" t="s">
        <v>416</v>
      </c>
      <c r="C496" s="128" t="s">
        <v>417</v>
      </c>
      <c r="D496" s="129">
        <v>21.66666</v>
      </c>
      <c r="E496" s="129">
        <v>21.66666</v>
      </c>
      <c r="F496" s="129">
        <v>0</v>
      </c>
      <c r="G496" s="130"/>
      <c r="H496" s="130"/>
    </row>
    <row r="497" spans="1:8" s="27" customFormat="1" ht="15.75" thickTop="1" x14ac:dyDescent="0.25">
      <c r="A497" s="56" t="s">
        <v>2622</v>
      </c>
      <c r="B497" s="131" t="s">
        <v>267</v>
      </c>
      <c r="C497" s="132" t="s">
        <v>10</v>
      </c>
      <c r="D497" s="133">
        <v>21.66666</v>
      </c>
      <c r="E497" s="133">
        <v>21.66666</v>
      </c>
      <c r="F497" s="133">
        <v>0</v>
      </c>
      <c r="G497" s="130"/>
      <c r="H497" s="130"/>
    </row>
    <row r="498" spans="1:8" s="27" customFormat="1" x14ac:dyDescent="0.25">
      <c r="A498" s="56" t="s">
        <v>2622</v>
      </c>
      <c r="B498" s="131" t="s">
        <v>267</v>
      </c>
      <c r="C498" s="134" t="s">
        <v>12</v>
      </c>
      <c r="D498" s="135">
        <v>21.66666</v>
      </c>
      <c r="E498" s="135">
        <v>21.66666</v>
      </c>
      <c r="F498" s="135">
        <v>0</v>
      </c>
      <c r="G498" s="130"/>
      <c r="H498" s="130"/>
    </row>
    <row r="499" spans="1:8" s="27" customFormat="1" ht="18.75" thickBot="1" x14ac:dyDescent="0.3">
      <c r="A499" s="56" t="s">
        <v>2622</v>
      </c>
      <c r="B499" s="127" t="s">
        <v>418</v>
      </c>
      <c r="C499" s="128" t="s">
        <v>419</v>
      </c>
      <c r="D499" s="129">
        <v>30000</v>
      </c>
      <c r="E499" s="129">
        <v>30000</v>
      </c>
      <c r="F499" s="129">
        <v>0</v>
      </c>
      <c r="G499" s="130"/>
      <c r="H499" s="130"/>
    </row>
    <row r="500" spans="1:8" s="27" customFormat="1" ht="15.75" thickTop="1" x14ac:dyDescent="0.25">
      <c r="A500" s="56" t="s">
        <v>2622</v>
      </c>
      <c r="B500" s="131" t="s">
        <v>267</v>
      </c>
      <c r="C500" s="132" t="s">
        <v>10</v>
      </c>
      <c r="D500" s="133">
        <v>30000</v>
      </c>
      <c r="E500" s="133">
        <v>30000</v>
      </c>
      <c r="F500" s="133">
        <v>0</v>
      </c>
      <c r="G500" s="130"/>
      <c r="H500" s="130"/>
    </row>
    <row r="501" spans="1:8" s="27" customFormat="1" x14ac:dyDescent="0.25">
      <c r="A501" s="56" t="s">
        <v>2622</v>
      </c>
      <c r="B501" s="131" t="s">
        <v>267</v>
      </c>
      <c r="C501" s="134" t="s">
        <v>16</v>
      </c>
      <c r="D501" s="135">
        <v>30000</v>
      </c>
      <c r="E501" s="135">
        <v>30000</v>
      </c>
      <c r="F501" s="135">
        <v>0</v>
      </c>
      <c r="G501" s="130"/>
      <c r="H501" s="130"/>
    </row>
    <row r="502" spans="1:8" s="27" customFormat="1" ht="18.75" thickBot="1" x14ac:dyDescent="0.3">
      <c r="A502" s="56" t="s">
        <v>2622</v>
      </c>
      <c r="B502" s="127" t="s">
        <v>420</v>
      </c>
      <c r="C502" s="128" t="s">
        <v>421</v>
      </c>
      <c r="D502" s="129">
        <v>2000</v>
      </c>
      <c r="E502" s="129">
        <v>2000</v>
      </c>
      <c r="F502" s="129">
        <v>0</v>
      </c>
      <c r="G502" s="130"/>
      <c r="H502" s="130"/>
    </row>
    <row r="503" spans="1:8" s="27" customFormat="1" ht="15.75" thickTop="1" x14ac:dyDescent="0.25">
      <c r="A503" s="56" t="s">
        <v>2622</v>
      </c>
      <c r="B503" s="131" t="s">
        <v>267</v>
      </c>
      <c r="C503" s="132" t="s">
        <v>10</v>
      </c>
      <c r="D503" s="133">
        <v>2000</v>
      </c>
      <c r="E503" s="133">
        <v>2000</v>
      </c>
      <c r="F503" s="133">
        <v>0</v>
      </c>
      <c r="G503" s="130"/>
      <c r="H503" s="130"/>
    </row>
    <row r="504" spans="1:8" s="27" customFormat="1" x14ac:dyDescent="0.25">
      <c r="A504" s="56" t="s">
        <v>2622</v>
      </c>
      <c r="B504" s="131" t="s">
        <v>267</v>
      </c>
      <c r="C504" s="134" t="s">
        <v>16</v>
      </c>
      <c r="D504" s="135">
        <v>2000</v>
      </c>
      <c r="E504" s="135">
        <v>2000</v>
      </c>
      <c r="F504" s="135">
        <v>0</v>
      </c>
      <c r="G504" s="130"/>
      <c r="H504" s="130"/>
    </row>
    <row r="505" spans="1:8" s="27" customFormat="1" ht="36.75" thickBot="1" x14ac:dyDescent="0.3">
      <c r="A505" s="56" t="s">
        <v>2622</v>
      </c>
      <c r="B505" s="127" t="s">
        <v>422</v>
      </c>
      <c r="C505" s="128" t="s">
        <v>423</v>
      </c>
      <c r="D505" s="129">
        <v>2000</v>
      </c>
      <c r="E505" s="129">
        <v>2000</v>
      </c>
      <c r="F505" s="129">
        <v>0</v>
      </c>
      <c r="G505" s="130"/>
      <c r="H505" s="130"/>
    </row>
    <row r="506" spans="1:8" s="27" customFormat="1" ht="15.75" thickTop="1" x14ac:dyDescent="0.25">
      <c r="A506" s="56" t="s">
        <v>2622</v>
      </c>
      <c r="B506" s="131" t="s">
        <v>267</v>
      </c>
      <c r="C506" s="132" t="s">
        <v>10</v>
      </c>
      <c r="D506" s="133">
        <v>2000</v>
      </c>
      <c r="E506" s="133">
        <v>2000</v>
      </c>
      <c r="F506" s="133">
        <v>0</v>
      </c>
      <c r="G506" s="130"/>
      <c r="H506" s="130"/>
    </row>
    <row r="507" spans="1:8" s="27" customFormat="1" x14ac:dyDescent="0.25">
      <c r="A507" s="56" t="s">
        <v>2622</v>
      </c>
      <c r="B507" s="131" t="s">
        <v>267</v>
      </c>
      <c r="C507" s="134" t="s">
        <v>16</v>
      </c>
      <c r="D507" s="135">
        <v>2000</v>
      </c>
      <c r="E507" s="135">
        <v>2000</v>
      </c>
      <c r="F507" s="135">
        <v>0</v>
      </c>
      <c r="G507" s="130"/>
      <c r="H507" s="130"/>
    </row>
    <row r="508" spans="1:8" s="27" customFormat="1" ht="18.75" thickBot="1" x14ac:dyDescent="0.3">
      <c r="A508" s="56" t="s">
        <v>2622</v>
      </c>
      <c r="B508" s="127" t="s">
        <v>424</v>
      </c>
      <c r="C508" s="128" t="s">
        <v>425</v>
      </c>
      <c r="D508" s="129">
        <v>6038.045149999999</v>
      </c>
      <c r="E508" s="129">
        <v>0</v>
      </c>
      <c r="F508" s="129">
        <v>6038.045149999999</v>
      </c>
      <c r="G508" s="130"/>
      <c r="H508" s="130"/>
    </row>
    <row r="509" spans="1:8" s="27" customFormat="1" ht="15.75" thickTop="1" x14ac:dyDescent="0.25">
      <c r="A509" s="56" t="s">
        <v>2622</v>
      </c>
      <c r="B509" s="131" t="s">
        <v>267</v>
      </c>
      <c r="C509" s="132" t="s">
        <v>10</v>
      </c>
      <c r="D509" s="133">
        <v>5838.045149999999</v>
      </c>
      <c r="E509" s="133">
        <v>0</v>
      </c>
      <c r="F509" s="133">
        <v>5838.045149999999</v>
      </c>
      <c r="G509" s="130"/>
      <c r="H509" s="130"/>
    </row>
    <row r="510" spans="1:8" s="27" customFormat="1" x14ac:dyDescent="0.25">
      <c r="A510" s="56" t="s">
        <v>2622</v>
      </c>
      <c r="B510" s="131" t="s">
        <v>267</v>
      </c>
      <c r="C510" s="134" t="s">
        <v>11</v>
      </c>
      <c r="D510" s="135">
        <v>2438.3726299999998</v>
      </c>
      <c r="E510" s="135">
        <v>0</v>
      </c>
      <c r="F510" s="135">
        <v>2438.3726299999998</v>
      </c>
      <c r="G510" s="130"/>
      <c r="H510" s="130"/>
    </row>
    <row r="511" spans="1:8" s="27" customFormat="1" x14ac:dyDescent="0.25">
      <c r="A511" s="56" t="s">
        <v>2622</v>
      </c>
      <c r="B511" s="131" t="s">
        <v>267</v>
      </c>
      <c r="C511" s="134" t="s">
        <v>12</v>
      </c>
      <c r="D511" s="135">
        <v>2057.7803799999997</v>
      </c>
      <c r="E511" s="135">
        <v>0</v>
      </c>
      <c r="F511" s="135">
        <v>2057.7803799999997</v>
      </c>
      <c r="G511" s="130"/>
      <c r="H511" s="130"/>
    </row>
    <row r="512" spans="1:8" s="27" customFormat="1" x14ac:dyDescent="0.25">
      <c r="A512" s="56" t="s">
        <v>2622</v>
      </c>
      <c r="B512" s="131" t="s">
        <v>267</v>
      </c>
      <c r="C512" s="134" t="s">
        <v>2</v>
      </c>
      <c r="D512" s="135">
        <v>963</v>
      </c>
      <c r="E512" s="135">
        <v>0</v>
      </c>
      <c r="F512" s="135">
        <v>963</v>
      </c>
      <c r="G512" s="130"/>
      <c r="H512" s="130"/>
    </row>
    <row r="513" spans="1:8" s="27" customFormat="1" x14ac:dyDescent="0.25">
      <c r="A513" s="56" t="s">
        <v>2622</v>
      </c>
      <c r="B513" s="131" t="s">
        <v>267</v>
      </c>
      <c r="C513" s="134" t="s">
        <v>15</v>
      </c>
      <c r="D513" s="135">
        <v>69.530969999999996</v>
      </c>
      <c r="E513" s="135">
        <v>0</v>
      </c>
      <c r="F513" s="135">
        <v>69.530969999999996</v>
      </c>
      <c r="G513" s="130"/>
      <c r="H513" s="130"/>
    </row>
    <row r="514" spans="1:8" s="27" customFormat="1" x14ac:dyDescent="0.25">
      <c r="A514" s="56" t="s">
        <v>2622</v>
      </c>
      <c r="B514" s="131" t="s">
        <v>267</v>
      </c>
      <c r="C514" s="134" t="s">
        <v>16</v>
      </c>
      <c r="D514" s="135">
        <v>309.36116999999996</v>
      </c>
      <c r="E514" s="135">
        <v>0</v>
      </c>
      <c r="F514" s="135">
        <v>309.36116999999996</v>
      </c>
      <c r="G514" s="130"/>
      <c r="H514" s="130"/>
    </row>
    <row r="515" spans="1:8" s="27" customFormat="1" x14ac:dyDescent="0.25">
      <c r="A515" s="56" t="s">
        <v>2622</v>
      </c>
      <c r="B515" s="131" t="s">
        <v>267</v>
      </c>
      <c r="C515" s="132" t="s">
        <v>17</v>
      </c>
      <c r="D515" s="133">
        <v>200</v>
      </c>
      <c r="E515" s="133">
        <v>0</v>
      </c>
      <c r="F515" s="133">
        <v>200</v>
      </c>
      <c r="G515" s="130"/>
      <c r="H515" s="130"/>
    </row>
    <row r="516" spans="1:8" ht="18.75" customHeight="1" thickBot="1" x14ac:dyDescent="0.3">
      <c r="A516" s="56" t="s">
        <v>2622</v>
      </c>
      <c r="B516" s="122" t="s">
        <v>426</v>
      </c>
      <c r="C516" s="123" t="s">
        <v>427</v>
      </c>
      <c r="D516" s="124">
        <v>43066.461169999995</v>
      </c>
      <c r="E516" s="124">
        <v>42954.866559999995</v>
      </c>
      <c r="F516" s="124">
        <v>111.59461</v>
      </c>
    </row>
    <row r="517" spans="1:8" ht="15.75" customHeight="1" thickTop="1" x14ac:dyDescent="0.25">
      <c r="A517" s="56" t="s">
        <v>2622</v>
      </c>
      <c r="B517" s="117" t="s">
        <v>267</v>
      </c>
      <c r="C517" s="119" t="s">
        <v>10</v>
      </c>
      <c r="D517" s="118">
        <v>42986.077169999997</v>
      </c>
      <c r="E517" s="118">
        <v>42874.482559999997</v>
      </c>
      <c r="F517" s="118">
        <v>111.59461</v>
      </c>
    </row>
    <row r="518" spans="1:8" ht="15" customHeight="1" x14ac:dyDescent="0.25">
      <c r="A518" s="56" t="s">
        <v>2622</v>
      </c>
      <c r="B518" s="117" t="s">
        <v>267</v>
      </c>
      <c r="C518" s="121" t="s">
        <v>11</v>
      </c>
      <c r="D518" s="120">
        <v>513.89149999999995</v>
      </c>
      <c r="E518" s="120">
        <v>513.89149999999995</v>
      </c>
      <c r="F518" s="120">
        <v>0</v>
      </c>
    </row>
    <row r="519" spans="1:8" ht="15" customHeight="1" x14ac:dyDescent="0.25">
      <c r="A519" s="56" t="s">
        <v>2622</v>
      </c>
      <c r="B519" s="117" t="s">
        <v>267</v>
      </c>
      <c r="C519" s="121" t="s">
        <v>12</v>
      </c>
      <c r="D519" s="120">
        <v>3161.5417199999997</v>
      </c>
      <c r="E519" s="120">
        <v>3161.5417199999997</v>
      </c>
      <c r="F519" s="120">
        <v>0</v>
      </c>
    </row>
    <row r="520" spans="1:8" ht="15" customHeight="1" x14ac:dyDescent="0.25">
      <c r="A520" s="56" t="s">
        <v>2622</v>
      </c>
      <c r="B520" s="117" t="s">
        <v>267</v>
      </c>
      <c r="C520" s="121" t="s">
        <v>14</v>
      </c>
      <c r="D520" s="120">
        <v>30546.997079999997</v>
      </c>
      <c r="E520" s="120">
        <v>30435.402469999997</v>
      </c>
      <c r="F520" s="120">
        <v>111.59461</v>
      </c>
    </row>
    <row r="521" spans="1:8" ht="15" customHeight="1" x14ac:dyDescent="0.25">
      <c r="A521" s="56" t="s">
        <v>2622</v>
      </c>
      <c r="B521" s="117" t="s">
        <v>267</v>
      </c>
      <c r="C521" s="121" t="s">
        <v>2</v>
      </c>
      <c r="D521" s="120">
        <v>7766.5655700000007</v>
      </c>
      <c r="E521" s="120">
        <v>7766.5655700000007</v>
      </c>
      <c r="F521" s="120">
        <v>0</v>
      </c>
    </row>
    <row r="522" spans="1:8" ht="15" customHeight="1" x14ac:dyDescent="0.25">
      <c r="A522" s="56" t="s">
        <v>2622</v>
      </c>
      <c r="B522" s="117" t="s">
        <v>267</v>
      </c>
      <c r="C522" s="121" t="s">
        <v>15</v>
      </c>
      <c r="D522" s="120">
        <v>2.3185700000000002</v>
      </c>
      <c r="E522" s="120">
        <v>2.3185700000000002</v>
      </c>
      <c r="F522" s="120">
        <v>0</v>
      </c>
    </row>
    <row r="523" spans="1:8" ht="15" customHeight="1" x14ac:dyDescent="0.25">
      <c r="A523" s="56" t="s">
        <v>2622</v>
      </c>
      <c r="B523" s="117" t="s">
        <v>267</v>
      </c>
      <c r="C523" s="121" t="s">
        <v>16</v>
      </c>
      <c r="D523" s="120">
        <v>994.76273000000015</v>
      </c>
      <c r="E523" s="120">
        <v>994.76273000000015</v>
      </c>
      <c r="F523" s="120">
        <v>0</v>
      </c>
    </row>
    <row r="524" spans="1:8" ht="15" customHeight="1" x14ac:dyDescent="0.25">
      <c r="A524" s="56" t="s">
        <v>2622</v>
      </c>
      <c r="B524" s="117" t="s">
        <v>267</v>
      </c>
      <c r="C524" s="119" t="s">
        <v>17</v>
      </c>
      <c r="D524" s="118">
        <v>80.384</v>
      </c>
      <c r="E524" s="118">
        <v>80.384</v>
      </c>
      <c r="F524" s="118">
        <v>0</v>
      </c>
    </row>
    <row r="525" spans="1:8" ht="18.75" customHeight="1" thickBot="1" x14ac:dyDescent="0.3">
      <c r="A525" s="56" t="s">
        <v>2622</v>
      </c>
      <c r="B525" s="122" t="s">
        <v>428</v>
      </c>
      <c r="C525" s="123" t="s">
        <v>429</v>
      </c>
      <c r="D525" s="124">
        <v>997.50983000000008</v>
      </c>
      <c r="E525" s="124">
        <v>997.50983000000008</v>
      </c>
      <c r="F525" s="124">
        <v>0</v>
      </c>
    </row>
    <row r="526" spans="1:8" ht="15.75" customHeight="1" thickTop="1" x14ac:dyDescent="0.25">
      <c r="A526" s="56" t="s">
        <v>2622</v>
      </c>
      <c r="B526" s="117" t="s">
        <v>267</v>
      </c>
      <c r="C526" s="119" t="s">
        <v>10</v>
      </c>
      <c r="D526" s="118">
        <v>995.24983000000009</v>
      </c>
      <c r="E526" s="118">
        <v>995.24983000000009</v>
      </c>
      <c r="F526" s="118">
        <v>0</v>
      </c>
    </row>
    <row r="527" spans="1:8" ht="15" customHeight="1" x14ac:dyDescent="0.25">
      <c r="A527" s="56" t="s">
        <v>2622</v>
      </c>
      <c r="B527" s="117" t="s">
        <v>267</v>
      </c>
      <c r="C527" s="121" t="s">
        <v>11</v>
      </c>
      <c r="D527" s="120">
        <v>513.89149999999995</v>
      </c>
      <c r="E527" s="120">
        <v>513.89149999999995</v>
      </c>
      <c r="F527" s="120">
        <v>0</v>
      </c>
    </row>
    <row r="528" spans="1:8" ht="15" customHeight="1" x14ac:dyDescent="0.25">
      <c r="A528" s="56" t="s">
        <v>2622</v>
      </c>
      <c r="B528" s="117" t="s">
        <v>267</v>
      </c>
      <c r="C528" s="121" t="s">
        <v>12</v>
      </c>
      <c r="D528" s="120">
        <v>474.57984000000005</v>
      </c>
      <c r="E528" s="120">
        <v>474.57984000000005</v>
      </c>
      <c r="F528" s="120">
        <v>0</v>
      </c>
    </row>
    <row r="529" spans="1:8" ht="15" customHeight="1" x14ac:dyDescent="0.25">
      <c r="A529" s="56" t="s">
        <v>2622</v>
      </c>
      <c r="B529" s="117" t="s">
        <v>267</v>
      </c>
      <c r="C529" s="121" t="s">
        <v>15</v>
      </c>
      <c r="D529" s="120">
        <v>2.3185700000000002</v>
      </c>
      <c r="E529" s="120">
        <v>2.3185700000000002</v>
      </c>
      <c r="F529" s="120">
        <v>0</v>
      </c>
    </row>
    <row r="530" spans="1:8" ht="15" customHeight="1" x14ac:dyDescent="0.25">
      <c r="A530" s="56" t="s">
        <v>2622</v>
      </c>
      <c r="B530" s="117" t="s">
        <v>267</v>
      </c>
      <c r="C530" s="121" t="s">
        <v>16</v>
      </c>
      <c r="D530" s="120">
        <v>4.4599200000000003</v>
      </c>
      <c r="E530" s="120">
        <v>4.4599200000000003</v>
      </c>
      <c r="F530" s="120">
        <v>0</v>
      </c>
    </row>
    <row r="531" spans="1:8" ht="15" customHeight="1" x14ac:dyDescent="0.25">
      <c r="A531" s="56" t="s">
        <v>2622</v>
      </c>
      <c r="B531" s="117" t="s">
        <v>267</v>
      </c>
      <c r="C531" s="119" t="s">
        <v>17</v>
      </c>
      <c r="D531" s="118">
        <v>2.2599999999999998</v>
      </c>
      <c r="E531" s="118">
        <v>2.2599999999999998</v>
      </c>
      <c r="F531" s="118">
        <v>0</v>
      </c>
    </row>
    <row r="532" spans="1:8" ht="18.75" customHeight="1" thickBot="1" x14ac:dyDescent="0.3">
      <c r="A532" s="56" t="s">
        <v>2622</v>
      </c>
      <c r="B532" s="122" t="s">
        <v>430</v>
      </c>
      <c r="C532" s="123" t="s">
        <v>431</v>
      </c>
      <c r="D532" s="124">
        <v>42068.95134</v>
      </c>
      <c r="E532" s="124">
        <v>41957.35673</v>
      </c>
      <c r="F532" s="124">
        <v>111.59461</v>
      </c>
    </row>
    <row r="533" spans="1:8" ht="15.75" customHeight="1" thickTop="1" x14ac:dyDescent="0.25">
      <c r="A533" s="56" t="s">
        <v>2622</v>
      </c>
      <c r="B533" s="117" t="s">
        <v>267</v>
      </c>
      <c r="C533" s="119" t="s">
        <v>10</v>
      </c>
      <c r="D533" s="118">
        <v>41990.827339999996</v>
      </c>
      <c r="E533" s="118">
        <v>41879.232729999996</v>
      </c>
      <c r="F533" s="118">
        <v>111.59461</v>
      </c>
    </row>
    <row r="534" spans="1:8" ht="15" customHeight="1" x14ac:dyDescent="0.25">
      <c r="A534" s="56" t="s">
        <v>2622</v>
      </c>
      <c r="B534" s="117" t="s">
        <v>267</v>
      </c>
      <c r="C534" s="121" t="s">
        <v>12</v>
      </c>
      <c r="D534" s="120">
        <v>2686.9618799999998</v>
      </c>
      <c r="E534" s="120">
        <v>2686.9618799999998</v>
      </c>
      <c r="F534" s="120">
        <v>0</v>
      </c>
    </row>
    <row r="535" spans="1:8" ht="15" customHeight="1" x14ac:dyDescent="0.25">
      <c r="A535" s="56" t="s">
        <v>2622</v>
      </c>
      <c r="B535" s="117" t="s">
        <v>267</v>
      </c>
      <c r="C535" s="121" t="s">
        <v>14</v>
      </c>
      <c r="D535" s="120">
        <v>30546.997079999997</v>
      </c>
      <c r="E535" s="120">
        <v>30435.402469999997</v>
      </c>
      <c r="F535" s="120">
        <v>111.59461</v>
      </c>
    </row>
    <row r="536" spans="1:8" ht="15" customHeight="1" x14ac:dyDescent="0.25">
      <c r="A536" s="56" t="s">
        <v>2622</v>
      </c>
      <c r="B536" s="117" t="s">
        <v>267</v>
      </c>
      <c r="C536" s="121" t="s">
        <v>2</v>
      </c>
      <c r="D536" s="120">
        <v>7766.5655700000007</v>
      </c>
      <c r="E536" s="120">
        <v>7766.5655700000007</v>
      </c>
      <c r="F536" s="120">
        <v>0</v>
      </c>
    </row>
    <row r="537" spans="1:8" ht="15" customHeight="1" x14ac:dyDescent="0.25">
      <c r="A537" s="56" t="s">
        <v>2622</v>
      </c>
      <c r="B537" s="117" t="s">
        <v>267</v>
      </c>
      <c r="C537" s="121" t="s">
        <v>16</v>
      </c>
      <c r="D537" s="120">
        <v>990.30281000000002</v>
      </c>
      <c r="E537" s="120">
        <v>990.30281000000002</v>
      </c>
      <c r="F537" s="120">
        <v>0</v>
      </c>
    </row>
    <row r="538" spans="1:8" ht="15" customHeight="1" x14ac:dyDescent="0.25">
      <c r="A538" s="56" t="s">
        <v>2622</v>
      </c>
      <c r="B538" s="117" t="s">
        <v>267</v>
      </c>
      <c r="C538" s="119" t="s">
        <v>17</v>
      </c>
      <c r="D538" s="118">
        <v>78.123999999999995</v>
      </c>
      <c r="E538" s="118">
        <v>78.123999999999995</v>
      </c>
      <c r="F538" s="118">
        <v>0</v>
      </c>
    </row>
    <row r="539" spans="1:8" s="27" customFormat="1" ht="36.75" thickBot="1" x14ac:dyDescent="0.3">
      <c r="A539" s="56" t="s">
        <v>2622</v>
      </c>
      <c r="B539" s="127" t="s">
        <v>432</v>
      </c>
      <c r="C539" s="128" t="s">
        <v>433</v>
      </c>
      <c r="D539" s="129">
        <v>32683.363199999996</v>
      </c>
      <c r="E539" s="129">
        <v>32571.768589999996</v>
      </c>
      <c r="F539" s="129">
        <v>111.59461</v>
      </c>
      <c r="G539" s="130"/>
      <c r="H539" s="130"/>
    </row>
    <row r="540" spans="1:8" s="27" customFormat="1" ht="15.75" thickTop="1" x14ac:dyDescent="0.25">
      <c r="A540" s="56" t="s">
        <v>2622</v>
      </c>
      <c r="B540" s="131" t="s">
        <v>267</v>
      </c>
      <c r="C540" s="132" t="s">
        <v>10</v>
      </c>
      <c r="D540" s="133">
        <v>32683.363199999996</v>
      </c>
      <c r="E540" s="133">
        <v>32571.768589999996</v>
      </c>
      <c r="F540" s="133">
        <v>111.59461</v>
      </c>
      <c r="G540" s="130"/>
      <c r="H540" s="130"/>
    </row>
    <row r="541" spans="1:8" s="27" customFormat="1" x14ac:dyDescent="0.25">
      <c r="A541" s="56" t="s">
        <v>2622</v>
      </c>
      <c r="B541" s="131" t="s">
        <v>267</v>
      </c>
      <c r="C541" s="134" t="s">
        <v>12</v>
      </c>
      <c r="D541" s="135">
        <v>2333.1690600000002</v>
      </c>
      <c r="E541" s="135">
        <v>2333.1690600000002</v>
      </c>
      <c r="F541" s="135">
        <v>0</v>
      </c>
      <c r="G541" s="130"/>
      <c r="H541" s="130"/>
    </row>
    <row r="542" spans="1:8" s="27" customFormat="1" x14ac:dyDescent="0.25">
      <c r="A542" s="56" t="s">
        <v>2622</v>
      </c>
      <c r="B542" s="131" t="s">
        <v>267</v>
      </c>
      <c r="C542" s="134" t="s">
        <v>14</v>
      </c>
      <c r="D542" s="135">
        <v>29359.966329999999</v>
      </c>
      <c r="E542" s="135">
        <v>29248.371719999999</v>
      </c>
      <c r="F542" s="135">
        <v>111.59461</v>
      </c>
      <c r="G542" s="130"/>
      <c r="H542" s="130"/>
    </row>
    <row r="543" spans="1:8" s="27" customFormat="1" x14ac:dyDescent="0.25">
      <c r="A543" s="56" t="s">
        <v>2622</v>
      </c>
      <c r="B543" s="131" t="s">
        <v>267</v>
      </c>
      <c r="C543" s="134" t="s">
        <v>16</v>
      </c>
      <c r="D543" s="135">
        <v>990.22781000000009</v>
      </c>
      <c r="E543" s="135">
        <v>990.22781000000009</v>
      </c>
      <c r="F543" s="135">
        <v>0</v>
      </c>
      <c r="G543" s="130"/>
      <c r="H543" s="130"/>
    </row>
    <row r="544" spans="1:8" s="27" customFormat="1" ht="36.75" thickBot="1" x14ac:dyDescent="0.3">
      <c r="A544" s="56" t="s">
        <v>2622</v>
      </c>
      <c r="B544" s="127" t="s">
        <v>434</v>
      </c>
      <c r="C544" s="128" t="s">
        <v>435</v>
      </c>
      <c r="D544" s="129">
        <v>32571.768589999996</v>
      </c>
      <c r="E544" s="129">
        <v>32571.768589999996</v>
      </c>
      <c r="F544" s="129">
        <v>0</v>
      </c>
      <c r="G544" s="130"/>
      <c r="H544" s="130"/>
    </row>
    <row r="545" spans="1:8" s="27" customFormat="1" ht="15.75" thickTop="1" x14ac:dyDescent="0.25">
      <c r="A545" s="56" t="s">
        <v>2622</v>
      </c>
      <c r="B545" s="131" t="s">
        <v>267</v>
      </c>
      <c r="C545" s="132" t="s">
        <v>10</v>
      </c>
      <c r="D545" s="133">
        <v>32571.768589999996</v>
      </c>
      <c r="E545" s="133">
        <v>32571.768589999996</v>
      </c>
      <c r="F545" s="133">
        <v>0</v>
      </c>
      <c r="G545" s="130"/>
      <c r="H545" s="130"/>
    </row>
    <row r="546" spans="1:8" s="27" customFormat="1" x14ac:dyDescent="0.25">
      <c r="A546" s="56" t="s">
        <v>2622</v>
      </c>
      <c r="B546" s="131" t="s">
        <v>267</v>
      </c>
      <c r="C546" s="134" t="s">
        <v>12</v>
      </c>
      <c r="D546" s="135">
        <v>2333.1690600000002</v>
      </c>
      <c r="E546" s="135">
        <v>2333.1690600000002</v>
      </c>
      <c r="F546" s="135">
        <v>0</v>
      </c>
      <c r="G546" s="130"/>
      <c r="H546" s="130"/>
    </row>
    <row r="547" spans="1:8" s="27" customFormat="1" x14ac:dyDescent="0.25">
      <c r="A547" s="56" t="s">
        <v>2622</v>
      </c>
      <c r="B547" s="131" t="s">
        <v>267</v>
      </c>
      <c r="C547" s="134" t="s">
        <v>14</v>
      </c>
      <c r="D547" s="135">
        <v>29248.371719999999</v>
      </c>
      <c r="E547" s="135">
        <v>29248.371719999999</v>
      </c>
      <c r="F547" s="135">
        <v>0</v>
      </c>
      <c r="G547" s="130"/>
      <c r="H547" s="130"/>
    </row>
    <row r="548" spans="1:8" s="27" customFormat="1" x14ac:dyDescent="0.25">
      <c r="A548" s="56" t="s">
        <v>2622</v>
      </c>
      <c r="B548" s="131" t="s">
        <v>267</v>
      </c>
      <c r="C548" s="134" t="s">
        <v>16</v>
      </c>
      <c r="D548" s="135">
        <v>990.22781000000009</v>
      </c>
      <c r="E548" s="135">
        <v>990.22781000000009</v>
      </c>
      <c r="F548" s="135">
        <v>0</v>
      </c>
      <c r="G548" s="130"/>
      <c r="H548" s="130"/>
    </row>
    <row r="549" spans="1:8" s="27" customFormat="1" ht="36.75" thickBot="1" x14ac:dyDescent="0.3">
      <c r="A549" s="56" t="s">
        <v>2622</v>
      </c>
      <c r="B549" s="127" t="s">
        <v>436</v>
      </c>
      <c r="C549" s="128" t="s">
        <v>437</v>
      </c>
      <c r="D549" s="129">
        <v>111.59461</v>
      </c>
      <c r="E549" s="129">
        <v>0</v>
      </c>
      <c r="F549" s="129">
        <v>111.59461</v>
      </c>
      <c r="G549" s="130"/>
      <c r="H549" s="130"/>
    </row>
    <row r="550" spans="1:8" s="27" customFormat="1" ht="15.75" thickTop="1" x14ac:dyDescent="0.25">
      <c r="A550" s="56" t="s">
        <v>2622</v>
      </c>
      <c r="B550" s="131" t="s">
        <v>267</v>
      </c>
      <c r="C550" s="132" t="s">
        <v>10</v>
      </c>
      <c r="D550" s="133">
        <v>111.59461</v>
      </c>
      <c r="E550" s="133">
        <v>0</v>
      </c>
      <c r="F550" s="133">
        <v>111.59461</v>
      </c>
      <c r="G550" s="130"/>
      <c r="H550" s="130"/>
    </row>
    <row r="551" spans="1:8" s="27" customFormat="1" x14ac:dyDescent="0.25">
      <c r="A551" s="56" t="s">
        <v>2622</v>
      </c>
      <c r="B551" s="131" t="s">
        <v>267</v>
      </c>
      <c r="C551" s="134" t="s">
        <v>14</v>
      </c>
      <c r="D551" s="135">
        <v>111.59461</v>
      </c>
      <c r="E551" s="135">
        <v>0</v>
      </c>
      <c r="F551" s="135">
        <v>111.59461</v>
      </c>
      <c r="G551" s="130"/>
      <c r="H551" s="130"/>
    </row>
    <row r="552" spans="1:8" s="27" customFormat="1" ht="36.75" thickBot="1" x14ac:dyDescent="0.3">
      <c r="A552" s="56" t="s">
        <v>2622</v>
      </c>
      <c r="B552" s="127" t="s">
        <v>438</v>
      </c>
      <c r="C552" s="128" t="s">
        <v>439</v>
      </c>
      <c r="D552" s="129">
        <v>111.59461</v>
      </c>
      <c r="E552" s="129">
        <v>0</v>
      </c>
      <c r="F552" s="129">
        <v>111.59461</v>
      </c>
      <c r="G552" s="130"/>
      <c r="H552" s="130"/>
    </row>
    <row r="553" spans="1:8" s="27" customFormat="1" ht="15.75" thickTop="1" x14ac:dyDescent="0.25">
      <c r="A553" s="56" t="s">
        <v>2622</v>
      </c>
      <c r="B553" s="131" t="s">
        <v>267</v>
      </c>
      <c r="C553" s="132" t="s">
        <v>10</v>
      </c>
      <c r="D553" s="133">
        <v>111.59461</v>
      </c>
      <c r="E553" s="133">
        <v>0</v>
      </c>
      <c r="F553" s="133">
        <v>111.59461</v>
      </c>
      <c r="G553" s="130"/>
      <c r="H553" s="130"/>
    </row>
    <row r="554" spans="1:8" s="27" customFormat="1" x14ac:dyDescent="0.25">
      <c r="A554" s="56" t="s">
        <v>2622</v>
      </c>
      <c r="B554" s="131" t="s">
        <v>267</v>
      </c>
      <c r="C554" s="134" t="s">
        <v>14</v>
      </c>
      <c r="D554" s="135">
        <v>111.59461</v>
      </c>
      <c r="E554" s="135">
        <v>0</v>
      </c>
      <c r="F554" s="135">
        <v>111.59461</v>
      </c>
      <c r="G554" s="130"/>
      <c r="H554" s="130"/>
    </row>
    <row r="555" spans="1:8" s="27" customFormat="1" ht="36.75" thickBot="1" x14ac:dyDescent="0.3">
      <c r="A555" s="56" t="s">
        <v>2622</v>
      </c>
      <c r="B555" s="127" t="s">
        <v>440</v>
      </c>
      <c r="C555" s="128" t="s">
        <v>441</v>
      </c>
      <c r="D555" s="129">
        <v>4161.4572099999996</v>
      </c>
      <c r="E555" s="129">
        <v>4161.4572099999996</v>
      </c>
      <c r="F555" s="129">
        <v>0</v>
      </c>
      <c r="G555" s="130"/>
      <c r="H555" s="130"/>
    </row>
    <row r="556" spans="1:8" s="27" customFormat="1" ht="15.75" thickTop="1" x14ac:dyDescent="0.25">
      <c r="A556" s="56" t="s">
        <v>2622</v>
      </c>
      <c r="B556" s="131" t="s">
        <v>267</v>
      </c>
      <c r="C556" s="132" t="s">
        <v>10</v>
      </c>
      <c r="D556" s="133">
        <v>4161.4572099999996</v>
      </c>
      <c r="E556" s="133">
        <v>4161.4572099999996</v>
      </c>
      <c r="F556" s="133">
        <v>0</v>
      </c>
      <c r="G556" s="130"/>
      <c r="H556" s="130"/>
    </row>
    <row r="557" spans="1:8" s="27" customFormat="1" x14ac:dyDescent="0.25">
      <c r="A557" s="56" t="s">
        <v>2622</v>
      </c>
      <c r="B557" s="131" t="s">
        <v>267</v>
      </c>
      <c r="C557" s="134" t="s">
        <v>2</v>
      </c>
      <c r="D557" s="135">
        <v>4161.4572099999996</v>
      </c>
      <c r="E557" s="135">
        <v>4161.4572099999996</v>
      </c>
      <c r="F557" s="135">
        <v>0</v>
      </c>
      <c r="G557" s="130"/>
      <c r="H557" s="130"/>
    </row>
    <row r="558" spans="1:8" s="27" customFormat="1" ht="36.75" thickBot="1" x14ac:dyDescent="0.3">
      <c r="A558" s="56" t="s">
        <v>2622</v>
      </c>
      <c r="B558" s="127" t="s">
        <v>442</v>
      </c>
      <c r="C558" s="128" t="s">
        <v>443</v>
      </c>
      <c r="D558" s="129">
        <v>5224.1309299999994</v>
      </c>
      <c r="E558" s="129">
        <v>5224.1309299999994</v>
      </c>
      <c r="F558" s="129">
        <v>0</v>
      </c>
      <c r="G558" s="130"/>
      <c r="H558" s="130"/>
    </row>
    <row r="559" spans="1:8" s="27" customFormat="1" ht="15.75" thickTop="1" x14ac:dyDescent="0.25">
      <c r="A559" s="56" t="s">
        <v>2622</v>
      </c>
      <c r="B559" s="131" t="s">
        <v>267</v>
      </c>
      <c r="C559" s="132" t="s">
        <v>10</v>
      </c>
      <c r="D559" s="133">
        <v>5146.0069299999996</v>
      </c>
      <c r="E559" s="133">
        <v>5146.0069299999996</v>
      </c>
      <c r="F559" s="133">
        <v>0</v>
      </c>
      <c r="G559" s="130"/>
      <c r="H559" s="130"/>
    </row>
    <row r="560" spans="1:8" s="27" customFormat="1" x14ac:dyDescent="0.25">
      <c r="A560" s="56" t="s">
        <v>2622</v>
      </c>
      <c r="B560" s="131" t="s">
        <v>267</v>
      </c>
      <c r="C560" s="134" t="s">
        <v>12</v>
      </c>
      <c r="D560" s="135">
        <v>353.79282000000001</v>
      </c>
      <c r="E560" s="135">
        <v>353.79282000000001</v>
      </c>
      <c r="F560" s="135">
        <v>0</v>
      </c>
      <c r="G560" s="130"/>
      <c r="H560" s="130"/>
    </row>
    <row r="561" spans="1:8" s="27" customFormat="1" x14ac:dyDescent="0.25">
      <c r="A561" s="56" t="s">
        <v>2622</v>
      </c>
      <c r="B561" s="131" t="s">
        <v>267</v>
      </c>
      <c r="C561" s="134" t="s">
        <v>14</v>
      </c>
      <c r="D561" s="135">
        <v>1187.0307499999999</v>
      </c>
      <c r="E561" s="135">
        <v>1187.0307499999999</v>
      </c>
      <c r="F561" s="135">
        <v>0</v>
      </c>
      <c r="G561" s="130"/>
      <c r="H561" s="130"/>
    </row>
    <row r="562" spans="1:8" s="27" customFormat="1" x14ac:dyDescent="0.25">
      <c r="A562" s="56" t="s">
        <v>2622</v>
      </c>
      <c r="B562" s="131" t="s">
        <v>267</v>
      </c>
      <c r="C562" s="134" t="s">
        <v>2</v>
      </c>
      <c r="D562" s="135">
        <v>3605.1083599999997</v>
      </c>
      <c r="E562" s="135">
        <v>3605.1083599999997</v>
      </c>
      <c r="F562" s="135">
        <v>0</v>
      </c>
      <c r="G562" s="130"/>
      <c r="H562" s="130"/>
    </row>
    <row r="563" spans="1:8" s="27" customFormat="1" x14ac:dyDescent="0.25">
      <c r="A563" s="56" t="s">
        <v>2622</v>
      </c>
      <c r="B563" s="131" t="s">
        <v>267</v>
      </c>
      <c r="C563" s="134" t="s">
        <v>16</v>
      </c>
      <c r="D563" s="135">
        <v>7.4999999999999997E-2</v>
      </c>
      <c r="E563" s="135">
        <v>7.4999999999999997E-2</v>
      </c>
      <c r="F563" s="135">
        <v>0</v>
      </c>
      <c r="G563" s="130"/>
      <c r="H563" s="130"/>
    </row>
    <row r="564" spans="1:8" s="27" customFormat="1" x14ac:dyDescent="0.25">
      <c r="A564" s="56" t="s">
        <v>2622</v>
      </c>
      <c r="B564" s="131" t="s">
        <v>267</v>
      </c>
      <c r="C564" s="132" t="s">
        <v>17</v>
      </c>
      <c r="D564" s="133">
        <v>78.123999999999995</v>
      </c>
      <c r="E564" s="133">
        <v>78.123999999999995</v>
      </c>
      <c r="F564" s="133">
        <v>0</v>
      </c>
      <c r="G564" s="130"/>
      <c r="H564" s="130"/>
    </row>
    <row r="565" spans="1:8" s="27" customFormat="1" ht="36.75" thickBot="1" x14ac:dyDescent="0.3">
      <c r="A565" s="56" t="s">
        <v>2622</v>
      </c>
      <c r="B565" s="127" t="s">
        <v>444</v>
      </c>
      <c r="C565" s="128" t="s">
        <v>443</v>
      </c>
      <c r="D565" s="129">
        <v>5224.1309299999994</v>
      </c>
      <c r="E565" s="129">
        <v>5224.1309299999994</v>
      </c>
      <c r="F565" s="129">
        <v>0</v>
      </c>
      <c r="G565" s="130"/>
      <c r="H565" s="130"/>
    </row>
    <row r="566" spans="1:8" s="27" customFormat="1" ht="15.75" thickTop="1" x14ac:dyDescent="0.25">
      <c r="A566" s="56" t="s">
        <v>2622</v>
      </c>
      <c r="B566" s="131" t="s">
        <v>267</v>
      </c>
      <c r="C566" s="132" t="s">
        <v>10</v>
      </c>
      <c r="D566" s="133">
        <v>5146.0069299999996</v>
      </c>
      <c r="E566" s="133">
        <v>5146.0069299999996</v>
      </c>
      <c r="F566" s="133">
        <v>0</v>
      </c>
      <c r="G566" s="130"/>
      <c r="H566" s="130"/>
    </row>
    <row r="567" spans="1:8" s="27" customFormat="1" x14ac:dyDescent="0.25">
      <c r="A567" s="56" t="s">
        <v>2622</v>
      </c>
      <c r="B567" s="131" t="s">
        <v>267</v>
      </c>
      <c r="C567" s="134" t="s">
        <v>12</v>
      </c>
      <c r="D567" s="135">
        <v>353.79282000000001</v>
      </c>
      <c r="E567" s="135">
        <v>353.79282000000001</v>
      </c>
      <c r="F567" s="135">
        <v>0</v>
      </c>
      <c r="G567" s="130"/>
      <c r="H567" s="130"/>
    </row>
    <row r="568" spans="1:8" s="27" customFormat="1" x14ac:dyDescent="0.25">
      <c r="A568" s="56" t="s">
        <v>2622</v>
      </c>
      <c r="B568" s="131" t="s">
        <v>267</v>
      </c>
      <c r="C568" s="134" t="s">
        <v>14</v>
      </c>
      <c r="D568" s="135">
        <v>1187.0307499999999</v>
      </c>
      <c r="E568" s="135">
        <v>1187.0307499999999</v>
      </c>
      <c r="F568" s="135">
        <v>0</v>
      </c>
      <c r="G568" s="130"/>
      <c r="H568" s="130"/>
    </row>
    <row r="569" spans="1:8" s="27" customFormat="1" x14ac:dyDescent="0.25">
      <c r="A569" s="56" t="s">
        <v>2622</v>
      </c>
      <c r="B569" s="131" t="s">
        <v>267</v>
      </c>
      <c r="C569" s="134" t="s">
        <v>2</v>
      </c>
      <c r="D569" s="135">
        <v>3605.1083599999997</v>
      </c>
      <c r="E569" s="135">
        <v>3605.1083599999997</v>
      </c>
      <c r="F569" s="135">
        <v>0</v>
      </c>
      <c r="G569" s="130"/>
      <c r="H569" s="130"/>
    </row>
    <row r="570" spans="1:8" s="27" customFormat="1" x14ac:dyDescent="0.25">
      <c r="A570" s="56" t="s">
        <v>2622</v>
      </c>
      <c r="B570" s="131" t="s">
        <v>267</v>
      </c>
      <c r="C570" s="134" t="s">
        <v>16</v>
      </c>
      <c r="D570" s="135">
        <v>7.4999999999999997E-2</v>
      </c>
      <c r="E570" s="135">
        <v>7.4999999999999997E-2</v>
      </c>
      <c r="F570" s="135">
        <v>0</v>
      </c>
      <c r="G570" s="130"/>
      <c r="H570" s="130"/>
    </row>
    <row r="571" spans="1:8" s="27" customFormat="1" x14ac:dyDescent="0.25">
      <c r="A571" s="56" t="s">
        <v>2622</v>
      </c>
      <c r="B571" s="131" t="s">
        <v>267</v>
      </c>
      <c r="C571" s="132" t="s">
        <v>17</v>
      </c>
      <c r="D571" s="133">
        <v>78.123999999999995</v>
      </c>
      <c r="E571" s="133">
        <v>78.123999999999995</v>
      </c>
      <c r="F571" s="133">
        <v>0</v>
      </c>
      <c r="G571" s="130"/>
      <c r="H571" s="130"/>
    </row>
    <row r="572" spans="1:8" s="27" customFormat="1" ht="36.75" thickBot="1" x14ac:dyDescent="0.3">
      <c r="A572" s="56" t="s">
        <v>2622</v>
      </c>
      <c r="B572" s="127" t="s">
        <v>445</v>
      </c>
      <c r="C572" s="128" t="s">
        <v>446</v>
      </c>
      <c r="D572" s="129">
        <v>5224.1309299999994</v>
      </c>
      <c r="E572" s="129">
        <v>5224.1309299999994</v>
      </c>
      <c r="F572" s="129">
        <v>0</v>
      </c>
      <c r="G572" s="130"/>
      <c r="H572" s="130"/>
    </row>
    <row r="573" spans="1:8" s="27" customFormat="1" ht="15.75" thickTop="1" x14ac:dyDescent="0.25">
      <c r="A573" s="56" t="s">
        <v>2622</v>
      </c>
      <c r="B573" s="131" t="s">
        <v>267</v>
      </c>
      <c r="C573" s="132" t="s">
        <v>10</v>
      </c>
      <c r="D573" s="133">
        <v>5146.0069299999996</v>
      </c>
      <c r="E573" s="133">
        <v>5146.0069299999996</v>
      </c>
      <c r="F573" s="133">
        <v>0</v>
      </c>
      <c r="G573" s="130"/>
      <c r="H573" s="130"/>
    </row>
    <row r="574" spans="1:8" s="27" customFormat="1" x14ac:dyDescent="0.25">
      <c r="A574" s="56" t="s">
        <v>2622</v>
      </c>
      <c r="B574" s="131" t="s">
        <v>267</v>
      </c>
      <c r="C574" s="134" t="s">
        <v>12</v>
      </c>
      <c r="D574" s="135">
        <v>353.79282000000001</v>
      </c>
      <c r="E574" s="135">
        <v>353.79282000000001</v>
      </c>
      <c r="F574" s="135">
        <v>0</v>
      </c>
      <c r="G574" s="130"/>
      <c r="H574" s="130"/>
    </row>
    <row r="575" spans="1:8" s="27" customFormat="1" x14ac:dyDescent="0.25">
      <c r="A575" s="56" t="s">
        <v>2622</v>
      </c>
      <c r="B575" s="131" t="s">
        <v>267</v>
      </c>
      <c r="C575" s="134" t="s">
        <v>14</v>
      </c>
      <c r="D575" s="135">
        <v>1187.0307499999999</v>
      </c>
      <c r="E575" s="135">
        <v>1187.0307499999999</v>
      </c>
      <c r="F575" s="135">
        <v>0</v>
      </c>
      <c r="G575" s="130"/>
      <c r="H575" s="130"/>
    </row>
    <row r="576" spans="1:8" s="27" customFormat="1" x14ac:dyDescent="0.25">
      <c r="A576" s="56" t="s">
        <v>2622</v>
      </c>
      <c r="B576" s="131" t="s">
        <v>267</v>
      </c>
      <c r="C576" s="134" t="s">
        <v>2</v>
      </c>
      <c r="D576" s="135">
        <v>3605.1083599999997</v>
      </c>
      <c r="E576" s="135">
        <v>3605.1083599999997</v>
      </c>
      <c r="F576" s="135">
        <v>0</v>
      </c>
      <c r="G576" s="130"/>
      <c r="H576" s="130"/>
    </row>
    <row r="577" spans="1:8" s="27" customFormat="1" x14ac:dyDescent="0.25">
      <c r="A577" s="56" t="s">
        <v>2622</v>
      </c>
      <c r="B577" s="131" t="s">
        <v>267</v>
      </c>
      <c r="C577" s="134" t="s">
        <v>16</v>
      </c>
      <c r="D577" s="135">
        <v>7.4999999999999997E-2</v>
      </c>
      <c r="E577" s="135">
        <v>7.4999999999999997E-2</v>
      </c>
      <c r="F577" s="135">
        <v>0</v>
      </c>
      <c r="G577" s="130"/>
      <c r="H577" s="130"/>
    </row>
    <row r="578" spans="1:8" s="27" customFormat="1" x14ac:dyDescent="0.25">
      <c r="A578" s="56" t="s">
        <v>2622</v>
      </c>
      <c r="B578" s="131" t="s">
        <v>267</v>
      </c>
      <c r="C578" s="132" t="s">
        <v>17</v>
      </c>
      <c r="D578" s="133">
        <v>78.123999999999995</v>
      </c>
      <c r="E578" s="133">
        <v>78.123999999999995</v>
      </c>
      <c r="F578" s="133">
        <v>0</v>
      </c>
      <c r="G578" s="130"/>
      <c r="H578" s="130"/>
    </row>
    <row r="579" spans="1:8" ht="36.75" customHeight="1" thickBot="1" x14ac:dyDescent="0.3">
      <c r="A579" s="56" t="s">
        <v>2622</v>
      </c>
      <c r="B579" s="122" t="s">
        <v>447</v>
      </c>
      <c r="C579" s="123" t="s">
        <v>448</v>
      </c>
      <c r="D579" s="124">
        <v>11942.924190000002</v>
      </c>
      <c r="E579" s="124">
        <v>11268.276880000001</v>
      </c>
      <c r="F579" s="124">
        <v>674.64730999999995</v>
      </c>
    </row>
    <row r="580" spans="1:8" ht="15.75" customHeight="1" thickTop="1" x14ac:dyDescent="0.25">
      <c r="A580" s="56" t="s">
        <v>2622</v>
      </c>
      <c r="B580" s="117" t="s">
        <v>267</v>
      </c>
      <c r="C580" s="119" t="s">
        <v>10</v>
      </c>
      <c r="D580" s="118">
        <v>3777.23765</v>
      </c>
      <c r="E580" s="118">
        <v>3119.8673400000002</v>
      </c>
      <c r="F580" s="118">
        <v>657.3703099999999</v>
      </c>
    </row>
    <row r="581" spans="1:8" ht="15" customHeight="1" x14ac:dyDescent="0.25">
      <c r="A581" s="56" t="s">
        <v>2622</v>
      </c>
      <c r="B581" s="117" t="s">
        <v>267</v>
      </c>
      <c r="C581" s="121" t="s">
        <v>11</v>
      </c>
      <c r="D581" s="120">
        <v>418.07316000000003</v>
      </c>
      <c r="E581" s="120">
        <v>128.91612000000001</v>
      </c>
      <c r="F581" s="120">
        <v>289.15703999999999</v>
      </c>
    </row>
    <row r="582" spans="1:8" ht="15" customHeight="1" x14ac:dyDescent="0.25">
      <c r="A582" s="56" t="s">
        <v>2622</v>
      </c>
      <c r="B582" s="117" t="s">
        <v>267</v>
      </c>
      <c r="C582" s="121" t="s">
        <v>12</v>
      </c>
      <c r="D582" s="120">
        <v>2227.4891100000004</v>
      </c>
      <c r="E582" s="120">
        <v>2026.8486900000003</v>
      </c>
      <c r="F582" s="120">
        <v>200.64041999999998</v>
      </c>
    </row>
    <row r="583" spans="1:8" ht="15" customHeight="1" x14ac:dyDescent="0.25">
      <c r="A583" s="56" t="s">
        <v>2622</v>
      </c>
      <c r="B583" s="117" t="s">
        <v>267</v>
      </c>
      <c r="C583" s="121" t="s">
        <v>14</v>
      </c>
      <c r="D583" s="120">
        <v>853.21461999999985</v>
      </c>
      <c r="E583" s="120">
        <v>853.21461999999985</v>
      </c>
      <c r="F583" s="120">
        <v>0</v>
      </c>
    </row>
    <row r="584" spans="1:8" ht="15" customHeight="1" x14ac:dyDescent="0.25">
      <c r="A584" s="56" t="s">
        <v>2622</v>
      </c>
      <c r="B584" s="117" t="s">
        <v>267</v>
      </c>
      <c r="C584" s="121" t="s">
        <v>2</v>
      </c>
      <c r="D584" s="120">
        <v>154.46724</v>
      </c>
      <c r="E584" s="120">
        <v>0</v>
      </c>
      <c r="F584" s="120">
        <v>154.46724</v>
      </c>
    </row>
    <row r="585" spans="1:8" ht="15" customHeight="1" x14ac:dyDescent="0.25">
      <c r="A585" s="56" t="s">
        <v>2622</v>
      </c>
      <c r="B585" s="117" t="s">
        <v>267</v>
      </c>
      <c r="C585" s="121" t="s">
        <v>15</v>
      </c>
      <c r="D585" s="120">
        <v>9.5794800000000002</v>
      </c>
      <c r="E585" s="120">
        <v>6.3293699999999999</v>
      </c>
      <c r="F585" s="120">
        <v>3.2501100000000003</v>
      </c>
    </row>
    <row r="586" spans="1:8" ht="15" customHeight="1" x14ac:dyDescent="0.25">
      <c r="A586" s="56" t="s">
        <v>2622</v>
      </c>
      <c r="B586" s="117" t="s">
        <v>267</v>
      </c>
      <c r="C586" s="121" t="s">
        <v>16</v>
      </c>
      <c r="D586" s="120">
        <v>114.41404</v>
      </c>
      <c r="E586" s="120">
        <v>104.55853999999999</v>
      </c>
      <c r="F586" s="120">
        <v>9.8554999999999993</v>
      </c>
    </row>
    <row r="587" spans="1:8" ht="15" customHeight="1" x14ac:dyDescent="0.25">
      <c r="A587" s="56" t="s">
        <v>2622</v>
      </c>
      <c r="B587" s="117" t="s">
        <v>267</v>
      </c>
      <c r="C587" s="119" t="s">
        <v>17</v>
      </c>
      <c r="D587" s="118">
        <v>8165.6865400000006</v>
      </c>
      <c r="E587" s="118">
        <v>8148.4095400000006</v>
      </c>
      <c r="F587" s="118">
        <v>17.277000000000001</v>
      </c>
    </row>
    <row r="588" spans="1:8" s="27" customFormat="1" ht="36.75" thickBot="1" x14ac:dyDescent="0.3">
      <c r="A588" s="56" t="s">
        <v>2622</v>
      </c>
      <c r="B588" s="127" t="s">
        <v>449</v>
      </c>
      <c r="C588" s="128" t="s">
        <v>44</v>
      </c>
      <c r="D588" s="129">
        <v>485.87079</v>
      </c>
      <c r="E588" s="129">
        <v>485.87079</v>
      </c>
      <c r="F588" s="129">
        <v>0</v>
      </c>
      <c r="G588" s="130"/>
      <c r="H588" s="130"/>
    </row>
    <row r="589" spans="1:8" s="27" customFormat="1" ht="15.75" thickTop="1" x14ac:dyDescent="0.25">
      <c r="A589" s="56" t="s">
        <v>2622</v>
      </c>
      <c r="B589" s="131" t="s">
        <v>267</v>
      </c>
      <c r="C589" s="132" t="s">
        <v>10</v>
      </c>
      <c r="D589" s="133">
        <v>485.87079</v>
      </c>
      <c r="E589" s="133">
        <v>485.87079</v>
      </c>
      <c r="F589" s="133">
        <v>0</v>
      </c>
      <c r="G589" s="130"/>
      <c r="H589" s="130"/>
    </row>
    <row r="590" spans="1:8" s="27" customFormat="1" x14ac:dyDescent="0.25">
      <c r="A590" s="56" t="s">
        <v>2622</v>
      </c>
      <c r="B590" s="131" t="s">
        <v>267</v>
      </c>
      <c r="C590" s="134" t="s">
        <v>11</v>
      </c>
      <c r="D590" s="135">
        <v>128.91612000000001</v>
      </c>
      <c r="E590" s="135">
        <v>128.91612000000001</v>
      </c>
      <c r="F590" s="135">
        <v>0</v>
      </c>
      <c r="G590" s="130"/>
      <c r="H590" s="130"/>
    </row>
    <row r="591" spans="1:8" s="27" customFormat="1" x14ac:dyDescent="0.25">
      <c r="A591" s="56" t="s">
        <v>2622</v>
      </c>
      <c r="B591" s="131" t="s">
        <v>267</v>
      </c>
      <c r="C591" s="134" t="s">
        <v>12</v>
      </c>
      <c r="D591" s="135">
        <v>350.22926000000001</v>
      </c>
      <c r="E591" s="135">
        <v>350.22926000000001</v>
      </c>
      <c r="F591" s="135">
        <v>0</v>
      </c>
      <c r="G591" s="130"/>
      <c r="H591" s="130"/>
    </row>
    <row r="592" spans="1:8" s="27" customFormat="1" x14ac:dyDescent="0.25">
      <c r="A592" s="56" t="s">
        <v>2622</v>
      </c>
      <c r="B592" s="131" t="s">
        <v>267</v>
      </c>
      <c r="C592" s="134" t="s">
        <v>15</v>
      </c>
      <c r="D592" s="135">
        <v>6.3293699999999999</v>
      </c>
      <c r="E592" s="135">
        <v>6.3293699999999999</v>
      </c>
      <c r="F592" s="135">
        <v>0</v>
      </c>
      <c r="G592" s="130"/>
      <c r="H592" s="130"/>
    </row>
    <row r="593" spans="1:8" s="27" customFormat="1" x14ac:dyDescent="0.25">
      <c r="A593" s="56" t="s">
        <v>2622</v>
      </c>
      <c r="B593" s="131" t="s">
        <v>267</v>
      </c>
      <c r="C593" s="134" t="s">
        <v>16</v>
      </c>
      <c r="D593" s="135">
        <v>0.39604</v>
      </c>
      <c r="E593" s="135">
        <v>0.39604</v>
      </c>
      <c r="F593" s="135">
        <v>0</v>
      </c>
      <c r="G593" s="130"/>
      <c r="H593" s="130"/>
    </row>
    <row r="594" spans="1:8" s="27" customFormat="1" ht="36.75" thickBot="1" x14ac:dyDescent="0.3">
      <c r="A594" s="56" t="s">
        <v>2622</v>
      </c>
      <c r="B594" s="127" t="s">
        <v>450</v>
      </c>
      <c r="C594" s="128" t="s">
        <v>451</v>
      </c>
      <c r="D594" s="129">
        <v>2072.2017499999997</v>
      </c>
      <c r="E594" s="129">
        <v>2059.0822899999998</v>
      </c>
      <c r="F594" s="129">
        <v>13.119459999999998</v>
      </c>
      <c r="G594" s="130"/>
      <c r="H594" s="130"/>
    </row>
    <row r="595" spans="1:8" s="27" customFormat="1" ht="15.75" thickTop="1" x14ac:dyDescent="0.25">
      <c r="A595" s="56" t="s">
        <v>2622</v>
      </c>
      <c r="B595" s="131" t="s">
        <v>267</v>
      </c>
      <c r="C595" s="132" t="s">
        <v>10</v>
      </c>
      <c r="D595" s="133">
        <v>2067.52475</v>
      </c>
      <c r="E595" s="133">
        <v>2059.0822899999998</v>
      </c>
      <c r="F595" s="133">
        <v>8.4424599999999987</v>
      </c>
      <c r="G595" s="130"/>
      <c r="H595" s="130"/>
    </row>
    <row r="596" spans="1:8" s="27" customFormat="1" x14ac:dyDescent="0.25">
      <c r="A596" s="56" t="s">
        <v>2622</v>
      </c>
      <c r="B596" s="131" t="s">
        <v>267</v>
      </c>
      <c r="C596" s="134" t="s">
        <v>12</v>
      </c>
      <c r="D596" s="135">
        <v>1678.7665100000002</v>
      </c>
      <c r="E596" s="135">
        <v>1676.6194300000002</v>
      </c>
      <c r="F596" s="135">
        <v>2.1470799999999999</v>
      </c>
      <c r="G596" s="130"/>
      <c r="H596" s="130"/>
    </row>
    <row r="597" spans="1:8" s="27" customFormat="1" x14ac:dyDescent="0.25">
      <c r="A597" s="56" t="s">
        <v>2622</v>
      </c>
      <c r="B597" s="131" t="s">
        <v>267</v>
      </c>
      <c r="C597" s="134" t="s">
        <v>14</v>
      </c>
      <c r="D597" s="135">
        <v>278.30036000000001</v>
      </c>
      <c r="E597" s="135">
        <v>278.30036000000001</v>
      </c>
      <c r="F597" s="135">
        <v>0</v>
      </c>
      <c r="G597" s="130"/>
      <c r="H597" s="130"/>
    </row>
    <row r="598" spans="1:8" s="27" customFormat="1" x14ac:dyDescent="0.25">
      <c r="A598" s="56" t="s">
        <v>2622</v>
      </c>
      <c r="B598" s="131" t="s">
        <v>267</v>
      </c>
      <c r="C598" s="134" t="s">
        <v>16</v>
      </c>
      <c r="D598" s="135">
        <v>110.45787999999999</v>
      </c>
      <c r="E598" s="135">
        <v>104.16249999999999</v>
      </c>
      <c r="F598" s="135">
        <v>6.2953799999999998</v>
      </c>
      <c r="G598" s="130"/>
      <c r="H598" s="130"/>
    </row>
    <row r="599" spans="1:8" s="27" customFormat="1" x14ac:dyDescent="0.25">
      <c r="A599" s="56" t="s">
        <v>2622</v>
      </c>
      <c r="B599" s="131" t="s">
        <v>267</v>
      </c>
      <c r="C599" s="132" t="s">
        <v>17</v>
      </c>
      <c r="D599" s="133">
        <v>4.6769999999999996</v>
      </c>
      <c r="E599" s="133">
        <v>0</v>
      </c>
      <c r="F599" s="133">
        <v>4.6769999999999996</v>
      </c>
      <c r="G599" s="130"/>
      <c r="H599" s="130"/>
    </row>
    <row r="600" spans="1:8" s="27" customFormat="1" ht="18.75" thickBot="1" x14ac:dyDescent="0.3">
      <c r="A600" s="56" t="s">
        <v>2622</v>
      </c>
      <c r="B600" s="127" t="s">
        <v>452</v>
      </c>
      <c r="C600" s="128" t="s">
        <v>453</v>
      </c>
      <c r="D600" s="129">
        <v>8723.3238000000001</v>
      </c>
      <c r="E600" s="129">
        <v>8723.3238000000001</v>
      </c>
      <c r="F600" s="129">
        <v>0</v>
      </c>
      <c r="G600" s="130"/>
      <c r="H600" s="130"/>
    </row>
    <row r="601" spans="1:8" s="27" customFormat="1" ht="15.75" thickTop="1" x14ac:dyDescent="0.25">
      <c r="A601" s="56" t="s">
        <v>2622</v>
      </c>
      <c r="B601" s="131" t="s">
        <v>267</v>
      </c>
      <c r="C601" s="132" t="s">
        <v>10</v>
      </c>
      <c r="D601" s="133">
        <v>574.91426000000001</v>
      </c>
      <c r="E601" s="133">
        <v>574.91426000000001</v>
      </c>
      <c r="F601" s="133">
        <v>0</v>
      </c>
      <c r="G601" s="130"/>
      <c r="H601" s="130"/>
    </row>
    <row r="602" spans="1:8" s="27" customFormat="1" x14ac:dyDescent="0.25">
      <c r="A602" s="56" t="s">
        <v>2622</v>
      </c>
      <c r="B602" s="131" t="s">
        <v>267</v>
      </c>
      <c r="C602" s="134" t="s">
        <v>14</v>
      </c>
      <c r="D602" s="135">
        <v>574.91426000000001</v>
      </c>
      <c r="E602" s="135">
        <v>574.91426000000001</v>
      </c>
      <c r="F602" s="135">
        <v>0</v>
      </c>
      <c r="G602" s="130"/>
      <c r="H602" s="130"/>
    </row>
    <row r="603" spans="1:8" s="27" customFormat="1" x14ac:dyDescent="0.25">
      <c r="A603" s="56" t="s">
        <v>2622</v>
      </c>
      <c r="B603" s="131" t="s">
        <v>267</v>
      </c>
      <c r="C603" s="132" t="s">
        <v>17</v>
      </c>
      <c r="D603" s="133">
        <v>8148.4095400000006</v>
      </c>
      <c r="E603" s="133">
        <v>8148.4095400000006</v>
      </c>
      <c r="F603" s="133">
        <v>0</v>
      </c>
      <c r="G603" s="130"/>
      <c r="H603" s="130"/>
    </row>
    <row r="604" spans="1:8" s="27" customFormat="1" ht="36.75" thickBot="1" x14ac:dyDescent="0.3">
      <c r="A604" s="56" t="s">
        <v>2622</v>
      </c>
      <c r="B604" s="127" t="s">
        <v>454</v>
      </c>
      <c r="C604" s="128" t="s">
        <v>455</v>
      </c>
      <c r="D604" s="129">
        <v>3368.3331100000005</v>
      </c>
      <c r="E604" s="129">
        <v>3368.3331100000005</v>
      </c>
      <c r="F604" s="129">
        <v>0</v>
      </c>
      <c r="G604" s="130"/>
      <c r="H604" s="130"/>
    </row>
    <row r="605" spans="1:8" s="27" customFormat="1" ht="15.75" thickTop="1" x14ac:dyDescent="0.25">
      <c r="A605" s="56" t="s">
        <v>2622</v>
      </c>
      <c r="B605" s="131" t="s">
        <v>267</v>
      </c>
      <c r="C605" s="132" t="s">
        <v>10</v>
      </c>
      <c r="D605" s="133">
        <v>427.96426000000002</v>
      </c>
      <c r="E605" s="133">
        <v>427.96426000000002</v>
      </c>
      <c r="F605" s="133">
        <v>0</v>
      </c>
      <c r="G605" s="130"/>
      <c r="H605" s="130"/>
    </row>
    <row r="606" spans="1:8" s="27" customFormat="1" x14ac:dyDescent="0.25">
      <c r="A606" s="56" t="s">
        <v>2622</v>
      </c>
      <c r="B606" s="131" t="s">
        <v>267</v>
      </c>
      <c r="C606" s="134" t="s">
        <v>14</v>
      </c>
      <c r="D606" s="135">
        <v>427.96426000000002</v>
      </c>
      <c r="E606" s="135">
        <v>427.96426000000002</v>
      </c>
      <c r="F606" s="135">
        <v>0</v>
      </c>
      <c r="G606" s="130"/>
      <c r="H606" s="130"/>
    </row>
    <row r="607" spans="1:8" s="27" customFormat="1" x14ac:dyDescent="0.25">
      <c r="A607" s="56" t="s">
        <v>2622</v>
      </c>
      <c r="B607" s="131" t="s">
        <v>267</v>
      </c>
      <c r="C607" s="132" t="s">
        <v>17</v>
      </c>
      <c r="D607" s="133">
        <v>2940.3688500000003</v>
      </c>
      <c r="E607" s="133">
        <v>2940.3688500000003</v>
      </c>
      <c r="F607" s="133">
        <v>0</v>
      </c>
      <c r="G607" s="130"/>
      <c r="H607" s="130"/>
    </row>
    <row r="608" spans="1:8" s="27" customFormat="1" ht="36.75" thickBot="1" x14ac:dyDescent="0.3">
      <c r="A608" s="56" t="s">
        <v>2622</v>
      </c>
      <c r="B608" s="127" t="s">
        <v>456</v>
      </c>
      <c r="C608" s="128" t="s">
        <v>457</v>
      </c>
      <c r="D608" s="129">
        <v>5354.9906900000005</v>
      </c>
      <c r="E608" s="129">
        <v>5354.9906900000005</v>
      </c>
      <c r="F608" s="129">
        <v>0</v>
      </c>
      <c r="G608" s="130"/>
      <c r="H608" s="130"/>
    </row>
    <row r="609" spans="1:8" s="27" customFormat="1" ht="15.75" thickTop="1" x14ac:dyDescent="0.25">
      <c r="A609" s="56" t="s">
        <v>2622</v>
      </c>
      <c r="B609" s="131" t="s">
        <v>267</v>
      </c>
      <c r="C609" s="132" t="s">
        <v>10</v>
      </c>
      <c r="D609" s="133">
        <v>146.94999999999999</v>
      </c>
      <c r="E609" s="133">
        <v>146.94999999999999</v>
      </c>
      <c r="F609" s="133">
        <v>0</v>
      </c>
      <c r="G609" s="130"/>
      <c r="H609" s="130"/>
    </row>
    <row r="610" spans="1:8" s="27" customFormat="1" x14ac:dyDescent="0.25">
      <c r="A610" s="56" t="s">
        <v>2622</v>
      </c>
      <c r="B610" s="131" t="s">
        <v>267</v>
      </c>
      <c r="C610" s="134" t="s">
        <v>14</v>
      </c>
      <c r="D610" s="135">
        <v>146.94999999999999</v>
      </c>
      <c r="E610" s="135">
        <v>146.94999999999999</v>
      </c>
      <c r="F610" s="135">
        <v>0</v>
      </c>
      <c r="G610" s="130"/>
      <c r="H610" s="130"/>
    </row>
    <row r="611" spans="1:8" s="27" customFormat="1" x14ac:dyDescent="0.25">
      <c r="A611" s="56" t="s">
        <v>2622</v>
      </c>
      <c r="B611" s="131" t="s">
        <v>267</v>
      </c>
      <c r="C611" s="132" t="s">
        <v>17</v>
      </c>
      <c r="D611" s="133">
        <v>5208.0406900000007</v>
      </c>
      <c r="E611" s="133">
        <v>5208.0406900000007</v>
      </c>
      <c r="F611" s="133">
        <v>0</v>
      </c>
      <c r="G611" s="130"/>
      <c r="H611" s="130"/>
    </row>
    <row r="612" spans="1:8" s="27" customFormat="1" ht="36.75" thickBot="1" x14ac:dyDescent="0.3">
      <c r="A612" s="56" t="s">
        <v>2622</v>
      </c>
      <c r="B612" s="127" t="s">
        <v>458</v>
      </c>
      <c r="C612" s="128" t="s">
        <v>459</v>
      </c>
      <c r="D612" s="129">
        <v>661.52784999999994</v>
      </c>
      <c r="E612" s="129">
        <v>0</v>
      </c>
      <c r="F612" s="129">
        <v>661.52784999999994</v>
      </c>
      <c r="G612" s="130"/>
      <c r="H612" s="130"/>
    </row>
    <row r="613" spans="1:8" s="27" customFormat="1" ht="15.75" thickTop="1" x14ac:dyDescent="0.25">
      <c r="A613" s="56" t="s">
        <v>2622</v>
      </c>
      <c r="B613" s="131" t="s">
        <v>267</v>
      </c>
      <c r="C613" s="132" t="s">
        <v>10</v>
      </c>
      <c r="D613" s="133">
        <v>648.92784999999992</v>
      </c>
      <c r="E613" s="133">
        <v>0</v>
      </c>
      <c r="F613" s="133">
        <v>648.92784999999992</v>
      </c>
      <c r="G613" s="130"/>
      <c r="H613" s="130"/>
    </row>
    <row r="614" spans="1:8" s="27" customFormat="1" x14ac:dyDescent="0.25">
      <c r="A614" s="56" t="s">
        <v>2622</v>
      </c>
      <c r="B614" s="131" t="s">
        <v>267</v>
      </c>
      <c r="C614" s="134" t="s">
        <v>11</v>
      </c>
      <c r="D614" s="135">
        <v>289.15703999999999</v>
      </c>
      <c r="E614" s="135">
        <v>0</v>
      </c>
      <c r="F614" s="135">
        <v>289.15703999999999</v>
      </c>
      <c r="G614" s="130"/>
      <c r="H614" s="130"/>
    </row>
    <row r="615" spans="1:8" s="27" customFormat="1" x14ac:dyDescent="0.25">
      <c r="A615" s="56" t="s">
        <v>2622</v>
      </c>
      <c r="B615" s="131" t="s">
        <v>267</v>
      </c>
      <c r="C615" s="134" t="s">
        <v>12</v>
      </c>
      <c r="D615" s="135">
        <v>198.49333999999999</v>
      </c>
      <c r="E615" s="135">
        <v>0</v>
      </c>
      <c r="F615" s="135">
        <v>198.49333999999999</v>
      </c>
      <c r="G615" s="130"/>
      <c r="H615" s="130"/>
    </row>
    <row r="616" spans="1:8" s="27" customFormat="1" x14ac:dyDescent="0.25">
      <c r="A616" s="56" t="s">
        <v>2622</v>
      </c>
      <c r="B616" s="131" t="s">
        <v>267</v>
      </c>
      <c r="C616" s="134" t="s">
        <v>2</v>
      </c>
      <c r="D616" s="135">
        <v>154.46724</v>
      </c>
      <c r="E616" s="135">
        <v>0</v>
      </c>
      <c r="F616" s="135">
        <v>154.46724</v>
      </c>
      <c r="G616" s="130"/>
      <c r="H616" s="130"/>
    </row>
    <row r="617" spans="1:8" s="27" customFormat="1" x14ac:dyDescent="0.25">
      <c r="A617" s="56" t="s">
        <v>2622</v>
      </c>
      <c r="B617" s="131" t="s">
        <v>267</v>
      </c>
      <c r="C617" s="134" t="s">
        <v>15</v>
      </c>
      <c r="D617" s="135">
        <v>3.2501100000000003</v>
      </c>
      <c r="E617" s="135">
        <v>0</v>
      </c>
      <c r="F617" s="135">
        <v>3.2501100000000003</v>
      </c>
      <c r="G617" s="130"/>
      <c r="H617" s="130"/>
    </row>
    <row r="618" spans="1:8" s="27" customFormat="1" x14ac:dyDescent="0.25">
      <c r="A618" s="56" t="s">
        <v>2622</v>
      </c>
      <c r="B618" s="131" t="s">
        <v>267</v>
      </c>
      <c r="C618" s="134" t="s">
        <v>16</v>
      </c>
      <c r="D618" s="135">
        <v>3.56012</v>
      </c>
      <c r="E618" s="135">
        <v>0</v>
      </c>
      <c r="F618" s="135">
        <v>3.56012</v>
      </c>
      <c r="G618" s="130"/>
      <c r="H618" s="130"/>
    </row>
    <row r="619" spans="1:8" s="27" customFormat="1" x14ac:dyDescent="0.25">
      <c r="A619" s="56" t="s">
        <v>2622</v>
      </c>
      <c r="B619" s="131" t="s">
        <v>267</v>
      </c>
      <c r="C619" s="132" t="s">
        <v>17</v>
      </c>
      <c r="D619" s="133">
        <v>12.6</v>
      </c>
      <c r="E619" s="133">
        <v>0</v>
      </c>
      <c r="F619" s="133">
        <v>12.6</v>
      </c>
      <c r="G619" s="130"/>
      <c r="H619" s="130"/>
    </row>
    <row r="620" spans="1:8" ht="18.75" customHeight="1" thickBot="1" x14ac:dyDescent="0.3">
      <c r="A620" s="56" t="s">
        <v>2622</v>
      </c>
      <c r="B620" s="122" t="s">
        <v>460</v>
      </c>
      <c r="C620" s="123" t="s">
        <v>461</v>
      </c>
      <c r="D620" s="124">
        <v>339.66206999999997</v>
      </c>
      <c r="E620" s="124">
        <v>270.72534999999999</v>
      </c>
      <c r="F620" s="124">
        <v>68.936720000000008</v>
      </c>
    </row>
    <row r="621" spans="1:8" ht="15.75" customHeight="1" thickTop="1" x14ac:dyDescent="0.25">
      <c r="A621" s="56" t="s">
        <v>2622</v>
      </c>
      <c r="B621" s="117" t="s">
        <v>267</v>
      </c>
      <c r="C621" s="119" t="s">
        <v>10</v>
      </c>
      <c r="D621" s="118">
        <v>338.26306999999997</v>
      </c>
      <c r="E621" s="118">
        <v>270.72534999999999</v>
      </c>
      <c r="F621" s="118">
        <v>67.537720000000007</v>
      </c>
    </row>
    <row r="622" spans="1:8" ht="15" customHeight="1" x14ac:dyDescent="0.25">
      <c r="A622" s="56" t="s">
        <v>2622</v>
      </c>
      <c r="B622" s="117" t="s">
        <v>267</v>
      </c>
      <c r="C622" s="121" t="s">
        <v>11</v>
      </c>
      <c r="D622" s="120">
        <v>245.62799999999999</v>
      </c>
      <c r="E622" s="120">
        <v>245.62799999999999</v>
      </c>
      <c r="F622" s="120">
        <v>0</v>
      </c>
    </row>
    <row r="623" spans="1:8" ht="15" customHeight="1" x14ac:dyDescent="0.25">
      <c r="A623" s="56" t="s">
        <v>2622</v>
      </c>
      <c r="B623" s="117" t="s">
        <v>267</v>
      </c>
      <c r="C623" s="121" t="s">
        <v>12</v>
      </c>
      <c r="D623" s="120">
        <v>92.338220000000007</v>
      </c>
      <c r="E623" s="120">
        <v>24.8005</v>
      </c>
      <c r="F623" s="120">
        <v>67.537720000000007</v>
      </c>
    </row>
    <row r="624" spans="1:8" ht="15" customHeight="1" x14ac:dyDescent="0.25">
      <c r="A624" s="56" t="s">
        <v>2622</v>
      </c>
      <c r="B624" s="117" t="s">
        <v>267</v>
      </c>
      <c r="C624" s="121" t="s">
        <v>16</v>
      </c>
      <c r="D624" s="120">
        <v>0.29685</v>
      </c>
      <c r="E624" s="120">
        <v>0.29685</v>
      </c>
      <c r="F624" s="120">
        <v>0</v>
      </c>
    </row>
    <row r="625" spans="1:6" ht="15" customHeight="1" x14ac:dyDescent="0.25">
      <c r="A625" s="56" t="s">
        <v>2622</v>
      </c>
      <c r="B625" s="117" t="s">
        <v>267</v>
      </c>
      <c r="C625" s="119" t="s">
        <v>17</v>
      </c>
      <c r="D625" s="118">
        <v>1.399</v>
      </c>
      <c r="E625" s="118">
        <v>0</v>
      </c>
      <c r="F625" s="118">
        <v>1.399</v>
      </c>
    </row>
    <row r="626" spans="1:6" ht="54.75" customHeight="1" thickBot="1" x14ac:dyDescent="0.3">
      <c r="A626" s="56" t="s">
        <v>2622</v>
      </c>
      <c r="B626" s="122" t="s">
        <v>462</v>
      </c>
      <c r="C626" s="123" t="s">
        <v>463</v>
      </c>
      <c r="D626" s="124">
        <v>508.80564999999996</v>
      </c>
      <c r="E626" s="124">
        <v>508.80564999999996</v>
      </c>
      <c r="F626" s="124">
        <v>0</v>
      </c>
    </row>
    <row r="627" spans="1:6" ht="15.75" customHeight="1" thickTop="1" x14ac:dyDescent="0.25">
      <c r="A627" s="56" t="s">
        <v>2622</v>
      </c>
      <c r="B627" s="117" t="s">
        <v>267</v>
      </c>
      <c r="C627" s="119" t="s">
        <v>10</v>
      </c>
      <c r="D627" s="118">
        <v>508.80564999999996</v>
      </c>
      <c r="E627" s="118">
        <v>508.80564999999996</v>
      </c>
      <c r="F627" s="118">
        <v>0</v>
      </c>
    </row>
    <row r="628" spans="1:6" ht="15" customHeight="1" x14ac:dyDescent="0.25">
      <c r="A628" s="56" t="s">
        <v>2622</v>
      </c>
      <c r="B628" s="117" t="s">
        <v>267</v>
      </c>
      <c r="C628" s="121" t="s">
        <v>14</v>
      </c>
      <c r="D628" s="120">
        <v>466.15229999999997</v>
      </c>
      <c r="E628" s="120">
        <v>466.15229999999997</v>
      </c>
      <c r="F628" s="120">
        <v>0</v>
      </c>
    </row>
    <row r="629" spans="1:6" ht="15" customHeight="1" x14ac:dyDescent="0.25">
      <c r="A629" s="56" t="s">
        <v>2622</v>
      </c>
      <c r="B629" s="117" t="s">
        <v>267</v>
      </c>
      <c r="C629" s="121" t="s">
        <v>16</v>
      </c>
      <c r="D629" s="120">
        <v>42.653349999999996</v>
      </c>
      <c r="E629" s="120">
        <v>42.653349999999996</v>
      </c>
      <c r="F629" s="120">
        <v>0</v>
      </c>
    </row>
    <row r="630" spans="1:6" ht="72.75" customHeight="1" thickBot="1" x14ac:dyDescent="0.3">
      <c r="A630" s="56" t="s">
        <v>2622</v>
      </c>
      <c r="B630" s="122" t="s">
        <v>464</v>
      </c>
      <c r="C630" s="123" t="s">
        <v>465</v>
      </c>
      <c r="D630" s="124">
        <v>4053.7956200000003</v>
      </c>
      <c r="E630" s="124">
        <v>4053.7956200000003</v>
      </c>
      <c r="F630" s="124">
        <v>0</v>
      </c>
    </row>
    <row r="631" spans="1:6" ht="15.75" customHeight="1" thickTop="1" x14ac:dyDescent="0.25">
      <c r="A631" s="56" t="s">
        <v>2622</v>
      </c>
      <c r="B631" s="117" t="s">
        <v>267</v>
      </c>
      <c r="C631" s="119" t="s">
        <v>10</v>
      </c>
      <c r="D631" s="118">
        <v>4053.7956200000003</v>
      </c>
      <c r="E631" s="118">
        <v>4053.7956200000003</v>
      </c>
      <c r="F631" s="118">
        <v>0</v>
      </c>
    </row>
    <row r="632" spans="1:6" ht="15" customHeight="1" x14ac:dyDescent="0.25">
      <c r="A632" s="56" t="s">
        <v>2622</v>
      </c>
      <c r="B632" s="117" t="s">
        <v>267</v>
      </c>
      <c r="C632" s="121" t="s">
        <v>16</v>
      </c>
      <c r="D632" s="120">
        <v>4053.7956200000003</v>
      </c>
      <c r="E632" s="120">
        <v>4053.7956200000003</v>
      </c>
      <c r="F632" s="120">
        <v>0</v>
      </c>
    </row>
    <row r="633" spans="1:6" ht="36.75" customHeight="1" thickBot="1" x14ac:dyDescent="0.3">
      <c r="A633" s="56" t="s">
        <v>2622</v>
      </c>
      <c r="B633" s="122" t="s">
        <v>468</v>
      </c>
      <c r="C633" s="123" t="s">
        <v>469</v>
      </c>
      <c r="D633" s="124">
        <v>27690.482</v>
      </c>
      <c r="E633" s="124">
        <v>27690.482</v>
      </c>
      <c r="F633" s="124">
        <v>0</v>
      </c>
    </row>
    <row r="634" spans="1:6" ht="15.75" customHeight="1" thickTop="1" x14ac:dyDescent="0.25">
      <c r="A634" s="56" t="s">
        <v>2622</v>
      </c>
      <c r="B634" s="117" t="s">
        <v>267</v>
      </c>
      <c r="C634" s="119" t="s">
        <v>10</v>
      </c>
      <c r="D634" s="118">
        <v>112.65111</v>
      </c>
      <c r="E634" s="118">
        <v>112.65111</v>
      </c>
      <c r="F634" s="118">
        <v>0</v>
      </c>
    </row>
    <row r="635" spans="1:6" ht="15" customHeight="1" x14ac:dyDescent="0.25">
      <c r="A635" s="56" t="s">
        <v>2622</v>
      </c>
      <c r="B635" s="117" t="s">
        <v>267</v>
      </c>
      <c r="C635" s="121" t="s">
        <v>16</v>
      </c>
      <c r="D635" s="120">
        <v>112.65111</v>
      </c>
      <c r="E635" s="120">
        <v>112.65111</v>
      </c>
      <c r="F635" s="120">
        <v>0</v>
      </c>
    </row>
    <row r="636" spans="1:6" ht="15" customHeight="1" x14ac:dyDescent="0.25">
      <c r="A636" s="56" t="s">
        <v>2622</v>
      </c>
      <c r="B636" s="117" t="s">
        <v>267</v>
      </c>
      <c r="C636" s="119" t="s">
        <v>18</v>
      </c>
      <c r="D636" s="118">
        <v>27577.830890000001</v>
      </c>
      <c r="E636" s="118">
        <v>27577.830890000001</v>
      </c>
      <c r="F636" s="118">
        <v>0</v>
      </c>
    </row>
    <row r="637" spans="1:6" ht="36.75" customHeight="1" thickBot="1" x14ac:dyDescent="0.3">
      <c r="A637" s="56" t="s">
        <v>2622</v>
      </c>
      <c r="B637" s="122" t="s">
        <v>470</v>
      </c>
      <c r="C637" s="123" t="s">
        <v>471</v>
      </c>
      <c r="D637" s="124">
        <v>20851.595579999997</v>
      </c>
      <c r="E637" s="124">
        <v>20851.595579999997</v>
      </c>
      <c r="F637" s="124">
        <v>0</v>
      </c>
    </row>
    <row r="638" spans="1:6" ht="15.75" customHeight="1" thickTop="1" x14ac:dyDescent="0.25">
      <c r="A638" s="56" t="s">
        <v>2622</v>
      </c>
      <c r="B638" s="117" t="s">
        <v>267</v>
      </c>
      <c r="C638" s="119" t="s">
        <v>10</v>
      </c>
      <c r="D638" s="118">
        <v>112.65111</v>
      </c>
      <c r="E638" s="118">
        <v>112.65111</v>
      </c>
      <c r="F638" s="118">
        <v>0</v>
      </c>
    </row>
    <row r="639" spans="1:6" ht="15" customHeight="1" x14ac:dyDescent="0.25">
      <c r="A639" s="56" t="s">
        <v>2622</v>
      </c>
      <c r="B639" s="117" t="s">
        <v>267</v>
      </c>
      <c r="C639" s="121" t="s">
        <v>16</v>
      </c>
      <c r="D639" s="120">
        <v>112.65111</v>
      </c>
      <c r="E639" s="120">
        <v>112.65111</v>
      </c>
      <c r="F639" s="120">
        <v>0</v>
      </c>
    </row>
    <row r="640" spans="1:6" ht="15" customHeight="1" x14ac:dyDescent="0.25">
      <c r="A640" s="56" t="s">
        <v>2622</v>
      </c>
      <c r="B640" s="117" t="s">
        <v>267</v>
      </c>
      <c r="C640" s="119" t="s">
        <v>18</v>
      </c>
      <c r="D640" s="118">
        <v>20738.944469999999</v>
      </c>
      <c r="E640" s="118">
        <v>20738.944469999999</v>
      </c>
      <c r="F640" s="118">
        <v>0</v>
      </c>
    </row>
    <row r="641" spans="1:6" ht="36.75" customHeight="1" thickBot="1" x14ac:dyDescent="0.3">
      <c r="A641" s="56" t="s">
        <v>2622</v>
      </c>
      <c r="B641" s="122" t="s">
        <v>472</v>
      </c>
      <c r="C641" s="123" t="s">
        <v>473</v>
      </c>
      <c r="D641" s="124">
        <v>10457.00944</v>
      </c>
      <c r="E641" s="124">
        <v>10457.00944</v>
      </c>
      <c r="F641" s="124">
        <v>0</v>
      </c>
    </row>
    <row r="642" spans="1:6" ht="15.75" customHeight="1" thickTop="1" x14ac:dyDescent="0.25">
      <c r="A642" s="56" t="s">
        <v>2622</v>
      </c>
      <c r="B642" s="117" t="s">
        <v>267</v>
      </c>
      <c r="C642" s="119" t="s">
        <v>18</v>
      </c>
      <c r="D642" s="118">
        <v>10457.00944</v>
      </c>
      <c r="E642" s="118">
        <v>10457.00944</v>
      </c>
      <c r="F642" s="118">
        <v>0</v>
      </c>
    </row>
    <row r="643" spans="1:6" ht="36.75" customHeight="1" thickBot="1" x14ac:dyDescent="0.3">
      <c r="A643" s="56" t="s">
        <v>2622</v>
      </c>
      <c r="B643" s="122" t="s">
        <v>474</v>
      </c>
      <c r="C643" s="123" t="s">
        <v>475</v>
      </c>
      <c r="D643" s="124">
        <v>334.58751000000001</v>
      </c>
      <c r="E643" s="124">
        <v>334.58751000000001</v>
      </c>
      <c r="F643" s="124">
        <v>0</v>
      </c>
    </row>
    <row r="644" spans="1:6" ht="15.75" customHeight="1" thickTop="1" x14ac:dyDescent="0.25">
      <c r="A644" s="56" t="s">
        <v>2622</v>
      </c>
      <c r="B644" s="117" t="s">
        <v>267</v>
      </c>
      <c r="C644" s="119" t="s">
        <v>18</v>
      </c>
      <c r="D644" s="118">
        <v>334.58751000000001</v>
      </c>
      <c r="E644" s="118">
        <v>334.58751000000001</v>
      </c>
      <c r="F644" s="118">
        <v>0</v>
      </c>
    </row>
    <row r="645" spans="1:6" ht="36.75" customHeight="1" thickBot="1" x14ac:dyDescent="0.3">
      <c r="A645" s="56" t="s">
        <v>2622</v>
      </c>
      <c r="B645" s="122" t="s">
        <v>476</v>
      </c>
      <c r="C645" s="123" t="s">
        <v>477</v>
      </c>
      <c r="D645" s="124">
        <v>6633.0599000000002</v>
      </c>
      <c r="E645" s="124">
        <v>6633.0599000000002</v>
      </c>
      <c r="F645" s="124">
        <v>0</v>
      </c>
    </row>
    <row r="646" spans="1:6" ht="15.75" customHeight="1" thickTop="1" x14ac:dyDescent="0.25">
      <c r="A646" s="56" t="s">
        <v>2622</v>
      </c>
      <c r="B646" s="117" t="s">
        <v>267</v>
      </c>
      <c r="C646" s="119" t="s">
        <v>18</v>
      </c>
      <c r="D646" s="118">
        <v>6633.0599000000002</v>
      </c>
      <c r="E646" s="118">
        <v>6633.0599000000002</v>
      </c>
      <c r="F646" s="118">
        <v>0</v>
      </c>
    </row>
    <row r="647" spans="1:6" ht="36.75" customHeight="1" thickBot="1" x14ac:dyDescent="0.3">
      <c r="A647" s="56" t="s">
        <v>2622</v>
      </c>
      <c r="B647" s="122" t="s">
        <v>478</v>
      </c>
      <c r="C647" s="123" t="s">
        <v>479</v>
      </c>
      <c r="D647" s="124">
        <v>1304.2109699999999</v>
      </c>
      <c r="E647" s="124">
        <v>1304.2109699999999</v>
      </c>
      <c r="F647" s="124">
        <v>0</v>
      </c>
    </row>
    <row r="648" spans="1:6" ht="15.75" customHeight="1" thickTop="1" x14ac:dyDescent="0.25">
      <c r="A648" s="56" t="s">
        <v>2622</v>
      </c>
      <c r="B648" s="117" t="s">
        <v>267</v>
      </c>
      <c r="C648" s="119" t="s">
        <v>18</v>
      </c>
      <c r="D648" s="118">
        <v>1304.2109699999999</v>
      </c>
      <c r="E648" s="118">
        <v>1304.2109699999999</v>
      </c>
      <c r="F648" s="118">
        <v>0</v>
      </c>
    </row>
    <row r="649" spans="1:6" ht="36.75" customHeight="1" thickBot="1" x14ac:dyDescent="0.3">
      <c r="A649" s="56" t="s">
        <v>2622</v>
      </c>
      <c r="B649" s="122" t="s">
        <v>480</v>
      </c>
      <c r="C649" s="123" t="s">
        <v>481</v>
      </c>
      <c r="D649" s="124">
        <v>112.65111</v>
      </c>
      <c r="E649" s="124">
        <v>112.65111</v>
      </c>
      <c r="F649" s="124">
        <v>0</v>
      </c>
    </row>
    <row r="650" spans="1:6" ht="15.75" customHeight="1" thickTop="1" x14ac:dyDescent="0.25">
      <c r="A650" s="56" t="s">
        <v>2622</v>
      </c>
      <c r="B650" s="117" t="s">
        <v>267</v>
      </c>
      <c r="C650" s="119" t="s">
        <v>10</v>
      </c>
      <c r="D650" s="118">
        <v>112.65111</v>
      </c>
      <c r="E650" s="118">
        <v>112.65111</v>
      </c>
      <c r="F650" s="118">
        <v>0</v>
      </c>
    </row>
    <row r="651" spans="1:6" ht="15" customHeight="1" x14ac:dyDescent="0.25">
      <c r="A651" s="56" t="s">
        <v>2622</v>
      </c>
      <c r="B651" s="117" t="s">
        <v>267</v>
      </c>
      <c r="C651" s="121" t="s">
        <v>16</v>
      </c>
      <c r="D651" s="120">
        <v>112.65111</v>
      </c>
      <c r="E651" s="120">
        <v>112.65111</v>
      </c>
      <c r="F651" s="120">
        <v>0</v>
      </c>
    </row>
    <row r="652" spans="1:6" ht="36.75" customHeight="1" thickBot="1" x14ac:dyDescent="0.3">
      <c r="A652" s="56" t="s">
        <v>2622</v>
      </c>
      <c r="B652" s="122" t="s">
        <v>482</v>
      </c>
      <c r="C652" s="123" t="s">
        <v>483</v>
      </c>
      <c r="D652" s="124">
        <v>2010.07665</v>
      </c>
      <c r="E652" s="124">
        <v>2010.07665</v>
      </c>
      <c r="F652" s="124">
        <v>0</v>
      </c>
    </row>
    <row r="653" spans="1:6" ht="15.75" customHeight="1" thickTop="1" x14ac:dyDescent="0.25">
      <c r="A653" s="56" t="s">
        <v>2622</v>
      </c>
      <c r="B653" s="117" t="s">
        <v>267</v>
      </c>
      <c r="C653" s="119" t="s">
        <v>18</v>
      </c>
      <c r="D653" s="118">
        <v>2010.07665</v>
      </c>
      <c r="E653" s="118">
        <v>2010.07665</v>
      </c>
      <c r="F653" s="118">
        <v>0</v>
      </c>
    </row>
    <row r="654" spans="1:6" ht="36.75" customHeight="1" thickBot="1" x14ac:dyDescent="0.3">
      <c r="A654" s="56" t="s">
        <v>2622</v>
      </c>
      <c r="B654" s="122" t="s">
        <v>484</v>
      </c>
      <c r="C654" s="123" t="s">
        <v>485</v>
      </c>
      <c r="D654" s="124">
        <v>6838.8864199999998</v>
      </c>
      <c r="E654" s="124">
        <v>6838.8864199999998</v>
      </c>
      <c r="F654" s="124">
        <v>0</v>
      </c>
    </row>
    <row r="655" spans="1:6" ht="15.75" customHeight="1" thickTop="1" x14ac:dyDescent="0.25">
      <c r="A655" s="56" t="s">
        <v>2622</v>
      </c>
      <c r="B655" s="117" t="s">
        <v>267</v>
      </c>
      <c r="C655" s="119" t="s">
        <v>18</v>
      </c>
      <c r="D655" s="118">
        <v>6838.8864199999998</v>
      </c>
      <c r="E655" s="118">
        <v>6838.8864199999998</v>
      </c>
      <c r="F655" s="118">
        <v>0</v>
      </c>
    </row>
    <row r="656" spans="1:6" ht="36.75" customHeight="1" thickBot="1" x14ac:dyDescent="0.3">
      <c r="A656" s="56" t="s">
        <v>2622</v>
      </c>
      <c r="B656" s="122" t="s">
        <v>486</v>
      </c>
      <c r="C656" s="123" t="s">
        <v>487</v>
      </c>
      <c r="D656" s="124">
        <v>6838.8864199999998</v>
      </c>
      <c r="E656" s="124">
        <v>6838.8864199999998</v>
      </c>
      <c r="F656" s="124">
        <v>0</v>
      </c>
    </row>
    <row r="657" spans="1:6" ht="15.75" customHeight="1" thickTop="1" x14ac:dyDescent="0.25">
      <c r="A657" s="56" t="s">
        <v>2622</v>
      </c>
      <c r="B657" s="117" t="s">
        <v>267</v>
      </c>
      <c r="C657" s="119" t="s">
        <v>18</v>
      </c>
      <c r="D657" s="118">
        <v>6838.8864199999998</v>
      </c>
      <c r="E657" s="118">
        <v>6838.8864199999998</v>
      </c>
      <c r="F657" s="118">
        <v>0</v>
      </c>
    </row>
    <row r="658" spans="1:6" ht="36.75" customHeight="1" thickBot="1" x14ac:dyDescent="0.3">
      <c r="A658" s="56" t="s">
        <v>2622</v>
      </c>
      <c r="B658" s="122" t="s">
        <v>488</v>
      </c>
      <c r="C658" s="123" t="s">
        <v>489</v>
      </c>
      <c r="D658" s="124">
        <v>181.02766</v>
      </c>
      <c r="E658" s="124">
        <v>181.02766</v>
      </c>
      <c r="F658" s="124">
        <v>0</v>
      </c>
    </row>
    <row r="659" spans="1:6" ht="15.75" customHeight="1" thickTop="1" x14ac:dyDescent="0.25">
      <c r="A659" s="56" t="s">
        <v>2622</v>
      </c>
      <c r="B659" s="117" t="s">
        <v>267</v>
      </c>
      <c r="C659" s="119" t="s">
        <v>10</v>
      </c>
      <c r="D659" s="118">
        <v>181.02766</v>
      </c>
      <c r="E659" s="118">
        <v>181.02766</v>
      </c>
      <c r="F659" s="118">
        <v>0</v>
      </c>
    </row>
    <row r="660" spans="1:6" ht="15" customHeight="1" x14ac:dyDescent="0.25">
      <c r="A660" s="56" t="s">
        <v>2622</v>
      </c>
      <c r="B660" s="117" t="s">
        <v>267</v>
      </c>
      <c r="C660" s="121" t="s">
        <v>16</v>
      </c>
      <c r="D660" s="120">
        <v>181.02766</v>
      </c>
      <c r="E660" s="120">
        <v>181.02766</v>
      </c>
      <c r="F660" s="120">
        <v>0</v>
      </c>
    </row>
    <row r="661" spans="1:6" ht="18.75" customHeight="1" thickBot="1" x14ac:dyDescent="0.3">
      <c r="A661" s="56" t="s">
        <v>2622</v>
      </c>
      <c r="B661" s="122" t="s">
        <v>490</v>
      </c>
      <c r="C661" s="123" t="s">
        <v>491</v>
      </c>
      <c r="D661" s="124">
        <v>2752.3573000000001</v>
      </c>
      <c r="E661" s="124">
        <v>393.80428999999998</v>
      </c>
      <c r="F661" s="124">
        <v>2358.5530100000001</v>
      </c>
    </row>
    <row r="662" spans="1:6" ht="15.75" customHeight="1" thickTop="1" x14ac:dyDescent="0.25">
      <c r="A662" s="56" t="s">
        <v>2622</v>
      </c>
      <c r="B662" s="117" t="s">
        <v>267</v>
      </c>
      <c r="C662" s="119" t="s">
        <v>10</v>
      </c>
      <c r="D662" s="118">
        <v>2372.7853700000001</v>
      </c>
      <c r="E662" s="118">
        <v>393.80428999999998</v>
      </c>
      <c r="F662" s="118">
        <v>1978.98108</v>
      </c>
    </row>
    <row r="663" spans="1:6" ht="15" customHeight="1" x14ac:dyDescent="0.25">
      <c r="A663" s="56" t="s">
        <v>2622</v>
      </c>
      <c r="B663" s="117" t="s">
        <v>267</v>
      </c>
      <c r="C663" s="121" t="s">
        <v>11</v>
      </c>
      <c r="D663" s="120">
        <v>1174.73703</v>
      </c>
      <c r="E663" s="120">
        <v>0</v>
      </c>
      <c r="F663" s="120">
        <v>1174.73703</v>
      </c>
    </row>
    <row r="664" spans="1:6" ht="15" customHeight="1" x14ac:dyDescent="0.25">
      <c r="A664" s="56" t="s">
        <v>2622</v>
      </c>
      <c r="B664" s="117" t="s">
        <v>267</v>
      </c>
      <c r="C664" s="121" t="s">
        <v>12</v>
      </c>
      <c r="D664" s="120">
        <v>1154.58079</v>
      </c>
      <c r="E664" s="120">
        <v>393.80428999999998</v>
      </c>
      <c r="F664" s="120">
        <v>760.77650000000006</v>
      </c>
    </row>
    <row r="665" spans="1:6" ht="15" customHeight="1" x14ac:dyDescent="0.25">
      <c r="A665" s="56" t="s">
        <v>2622</v>
      </c>
      <c r="B665" s="117" t="s">
        <v>267</v>
      </c>
      <c r="C665" s="121" t="s">
        <v>16</v>
      </c>
      <c r="D665" s="120">
        <v>43.467550000000003</v>
      </c>
      <c r="E665" s="120">
        <v>0</v>
      </c>
      <c r="F665" s="120">
        <v>43.467550000000003</v>
      </c>
    </row>
    <row r="666" spans="1:6" ht="15" customHeight="1" x14ac:dyDescent="0.25">
      <c r="A666" s="56" t="s">
        <v>2622</v>
      </c>
      <c r="B666" s="117" t="s">
        <v>267</v>
      </c>
      <c r="C666" s="119" t="s">
        <v>17</v>
      </c>
      <c r="D666" s="118">
        <v>379.57193000000001</v>
      </c>
      <c r="E666" s="118">
        <v>0</v>
      </c>
      <c r="F666" s="118">
        <v>379.57193000000001</v>
      </c>
    </row>
    <row r="667" spans="1:6" ht="18.75" customHeight="1" thickBot="1" x14ac:dyDescent="0.3">
      <c r="A667" s="56" t="s">
        <v>2622</v>
      </c>
      <c r="B667" s="122" t="s">
        <v>492</v>
      </c>
      <c r="C667" s="123" t="s">
        <v>493</v>
      </c>
      <c r="D667" s="124">
        <v>701.42690000000005</v>
      </c>
      <c r="E667" s="124">
        <v>701.42690000000005</v>
      </c>
      <c r="F667" s="124">
        <v>0</v>
      </c>
    </row>
    <row r="668" spans="1:6" ht="15.75" customHeight="1" thickTop="1" x14ac:dyDescent="0.25">
      <c r="A668" s="56" t="s">
        <v>2622</v>
      </c>
      <c r="B668" s="117" t="s">
        <v>267</v>
      </c>
      <c r="C668" s="119" t="s">
        <v>10</v>
      </c>
      <c r="D668" s="118">
        <v>701.42690000000005</v>
      </c>
      <c r="E668" s="118">
        <v>701.42690000000005</v>
      </c>
      <c r="F668" s="118">
        <v>0</v>
      </c>
    </row>
    <row r="669" spans="1:6" ht="15" customHeight="1" x14ac:dyDescent="0.25">
      <c r="A669" s="56" t="s">
        <v>2622</v>
      </c>
      <c r="B669" s="117" t="s">
        <v>267</v>
      </c>
      <c r="C669" s="121" t="s">
        <v>11</v>
      </c>
      <c r="D669" s="120">
        <v>59.201999999999998</v>
      </c>
      <c r="E669" s="120">
        <v>59.201999999999998</v>
      </c>
      <c r="F669" s="120">
        <v>0</v>
      </c>
    </row>
    <row r="670" spans="1:6" ht="15" customHeight="1" x14ac:dyDescent="0.25">
      <c r="A670" s="56" t="s">
        <v>2622</v>
      </c>
      <c r="B670" s="117" t="s">
        <v>267</v>
      </c>
      <c r="C670" s="121" t="s">
        <v>12</v>
      </c>
      <c r="D670" s="120">
        <v>642.22490000000005</v>
      </c>
      <c r="E670" s="120">
        <v>642.22490000000005</v>
      </c>
      <c r="F670" s="120">
        <v>0</v>
      </c>
    </row>
    <row r="671" spans="1:6" ht="18.75" customHeight="1" thickBot="1" x14ac:dyDescent="0.3">
      <c r="A671" s="56" t="s">
        <v>2622</v>
      </c>
      <c r="B671" s="122" t="s">
        <v>494</v>
      </c>
      <c r="C671" s="123" t="s">
        <v>495</v>
      </c>
      <c r="D671" s="124">
        <v>1030.4479100000001</v>
      </c>
      <c r="E671" s="124">
        <v>1030.2379100000001</v>
      </c>
      <c r="F671" s="124">
        <v>0.21</v>
      </c>
    </row>
    <row r="672" spans="1:6" ht="15.75" customHeight="1" thickTop="1" x14ac:dyDescent="0.25">
      <c r="A672" s="56" t="s">
        <v>2622</v>
      </c>
      <c r="B672" s="117" t="s">
        <v>267</v>
      </c>
      <c r="C672" s="119" t="s">
        <v>10</v>
      </c>
      <c r="D672" s="118">
        <v>1010.65291</v>
      </c>
      <c r="E672" s="118">
        <v>1010.44291</v>
      </c>
      <c r="F672" s="118">
        <v>0.21</v>
      </c>
    </row>
    <row r="673" spans="1:6" ht="15" customHeight="1" x14ac:dyDescent="0.25">
      <c r="A673" s="56" t="s">
        <v>2622</v>
      </c>
      <c r="B673" s="117" t="s">
        <v>267</v>
      </c>
      <c r="C673" s="121" t="s">
        <v>11</v>
      </c>
      <c r="D673" s="120">
        <v>257.35397</v>
      </c>
      <c r="E673" s="120">
        <v>257.35397</v>
      </c>
      <c r="F673" s="120">
        <v>0</v>
      </c>
    </row>
    <row r="674" spans="1:6" ht="15" customHeight="1" x14ac:dyDescent="0.25">
      <c r="A674" s="56" t="s">
        <v>2622</v>
      </c>
      <c r="B674" s="117" t="s">
        <v>267</v>
      </c>
      <c r="C674" s="121" t="s">
        <v>12</v>
      </c>
      <c r="D674" s="120">
        <v>750.14026000000001</v>
      </c>
      <c r="E674" s="120">
        <v>749.93025999999998</v>
      </c>
      <c r="F674" s="120">
        <v>0.21</v>
      </c>
    </row>
    <row r="675" spans="1:6" ht="15" customHeight="1" x14ac:dyDescent="0.25">
      <c r="A675" s="56" t="s">
        <v>2622</v>
      </c>
      <c r="B675" s="117" t="s">
        <v>267</v>
      </c>
      <c r="C675" s="121" t="s">
        <v>15</v>
      </c>
      <c r="D675" s="120">
        <v>2.52014</v>
      </c>
      <c r="E675" s="120">
        <v>2.52014</v>
      </c>
      <c r="F675" s="120">
        <v>0</v>
      </c>
    </row>
    <row r="676" spans="1:6" ht="15" customHeight="1" x14ac:dyDescent="0.25">
      <c r="A676" s="56" t="s">
        <v>2622</v>
      </c>
      <c r="B676" s="117" t="s">
        <v>267</v>
      </c>
      <c r="C676" s="121" t="s">
        <v>16</v>
      </c>
      <c r="D676" s="120">
        <v>0.63854</v>
      </c>
      <c r="E676" s="120">
        <v>0.63854</v>
      </c>
      <c r="F676" s="120">
        <v>0</v>
      </c>
    </row>
    <row r="677" spans="1:6" ht="15" customHeight="1" x14ac:dyDescent="0.25">
      <c r="A677" s="56" t="s">
        <v>2622</v>
      </c>
      <c r="B677" s="117" t="s">
        <v>267</v>
      </c>
      <c r="C677" s="119" t="s">
        <v>17</v>
      </c>
      <c r="D677" s="118">
        <v>19.795000000000002</v>
      </c>
      <c r="E677" s="118">
        <v>19.795000000000002</v>
      </c>
      <c r="F677" s="118">
        <v>0</v>
      </c>
    </row>
    <row r="678" spans="1:6" ht="18.75" customHeight="1" thickBot="1" x14ac:dyDescent="0.3">
      <c r="A678" s="56" t="s">
        <v>2622</v>
      </c>
      <c r="B678" s="122" t="s">
        <v>496</v>
      </c>
      <c r="C678" s="123" t="s">
        <v>497</v>
      </c>
      <c r="D678" s="124">
        <v>1126.2822599999997</v>
      </c>
      <c r="E678" s="124">
        <v>1126.2822599999997</v>
      </c>
      <c r="F678" s="124">
        <v>0</v>
      </c>
    </row>
    <row r="679" spans="1:6" ht="15.75" customHeight="1" thickTop="1" x14ac:dyDescent="0.25">
      <c r="A679" s="56" t="s">
        <v>2622</v>
      </c>
      <c r="B679" s="117" t="s">
        <v>267</v>
      </c>
      <c r="C679" s="119" t="s">
        <v>10</v>
      </c>
      <c r="D679" s="118">
        <v>1126.2822599999997</v>
      </c>
      <c r="E679" s="118">
        <v>1126.2822599999997</v>
      </c>
      <c r="F679" s="118">
        <v>0</v>
      </c>
    </row>
    <row r="680" spans="1:6" ht="15" customHeight="1" x14ac:dyDescent="0.25">
      <c r="A680" s="56" t="s">
        <v>2622</v>
      </c>
      <c r="B680" s="117" t="s">
        <v>267</v>
      </c>
      <c r="C680" s="121" t="s">
        <v>11</v>
      </c>
      <c r="D680" s="120">
        <v>168.82312999999999</v>
      </c>
      <c r="E680" s="120">
        <v>168.82312999999999</v>
      </c>
      <c r="F680" s="120">
        <v>0</v>
      </c>
    </row>
    <row r="681" spans="1:6" ht="15" customHeight="1" x14ac:dyDescent="0.25">
      <c r="A681" s="56" t="s">
        <v>2622</v>
      </c>
      <c r="B681" s="117" t="s">
        <v>267</v>
      </c>
      <c r="C681" s="121" t="s">
        <v>12</v>
      </c>
      <c r="D681" s="120">
        <v>953.22175000000004</v>
      </c>
      <c r="E681" s="120">
        <v>953.22175000000004</v>
      </c>
      <c r="F681" s="120">
        <v>0</v>
      </c>
    </row>
    <row r="682" spans="1:6" ht="15" customHeight="1" x14ac:dyDescent="0.25">
      <c r="A682" s="56" t="s">
        <v>2622</v>
      </c>
      <c r="B682" s="117" t="s">
        <v>267</v>
      </c>
      <c r="C682" s="121" t="s">
        <v>15</v>
      </c>
      <c r="D682" s="120">
        <v>3.4571399999999999</v>
      </c>
      <c r="E682" s="120">
        <v>3.4571399999999999</v>
      </c>
      <c r="F682" s="120">
        <v>0</v>
      </c>
    </row>
    <row r="683" spans="1:6" ht="15" customHeight="1" x14ac:dyDescent="0.25">
      <c r="A683" s="56" t="s">
        <v>2622</v>
      </c>
      <c r="B683" s="117" t="s">
        <v>267</v>
      </c>
      <c r="C683" s="121" t="s">
        <v>16</v>
      </c>
      <c r="D683" s="120">
        <v>0.78024000000000004</v>
      </c>
      <c r="E683" s="120">
        <v>0.78024000000000004</v>
      </c>
      <c r="F683" s="120">
        <v>0</v>
      </c>
    </row>
    <row r="684" spans="1:6" ht="36.75" customHeight="1" thickBot="1" x14ac:dyDescent="0.3">
      <c r="A684" s="56" t="s">
        <v>2622</v>
      </c>
      <c r="B684" s="122" t="s">
        <v>498</v>
      </c>
      <c r="C684" s="123" t="s">
        <v>499</v>
      </c>
      <c r="D684" s="124">
        <v>286.79188999999997</v>
      </c>
      <c r="E684" s="124">
        <v>242.18604999999999</v>
      </c>
      <c r="F684" s="124">
        <v>44.605839999999993</v>
      </c>
    </row>
    <row r="685" spans="1:6" ht="15.75" customHeight="1" thickTop="1" x14ac:dyDescent="0.25">
      <c r="A685" s="56" t="s">
        <v>2622</v>
      </c>
      <c r="B685" s="117" t="s">
        <v>267</v>
      </c>
      <c r="C685" s="119" t="s">
        <v>10</v>
      </c>
      <c r="D685" s="118">
        <v>252.23032999999998</v>
      </c>
      <c r="E685" s="118">
        <v>242.18604999999999</v>
      </c>
      <c r="F685" s="118">
        <v>10.044280000000001</v>
      </c>
    </row>
    <row r="686" spans="1:6" ht="15" customHeight="1" x14ac:dyDescent="0.25">
      <c r="A686" s="56" t="s">
        <v>2622</v>
      </c>
      <c r="B686" s="117" t="s">
        <v>267</v>
      </c>
      <c r="C686" s="121" t="s">
        <v>11</v>
      </c>
      <c r="D686" s="120">
        <v>168.13410000000002</v>
      </c>
      <c r="E686" s="120">
        <v>168.13410000000002</v>
      </c>
      <c r="F686" s="120">
        <v>0</v>
      </c>
    </row>
    <row r="687" spans="1:6" ht="15" customHeight="1" x14ac:dyDescent="0.25">
      <c r="A687" s="56" t="s">
        <v>2622</v>
      </c>
      <c r="B687" s="117" t="s">
        <v>267</v>
      </c>
      <c r="C687" s="121" t="s">
        <v>12</v>
      </c>
      <c r="D687" s="120">
        <v>82.719289999999987</v>
      </c>
      <c r="E687" s="120">
        <v>74.051949999999991</v>
      </c>
      <c r="F687" s="120">
        <v>8.6673399999999994</v>
      </c>
    </row>
    <row r="688" spans="1:6" ht="15" customHeight="1" x14ac:dyDescent="0.25">
      <c r="A688" s="56" t="s">
        <v>2622</v>
      </c>
      <c r="B688" s="117" t="s">
        <v>267</v>
      </c>
      <c r="C688" s="121" t="s">
        <v>15</v>
      </c>
      <c r="D688" s="120">
        <v>1.3769400000000001</v>
      </c>
      <c r="E688" s="120">
        <v>0</v>
      </c>
      <c r="F688" s="120">
        <v>1.3769400000000001</v>
      </c>
    </row>
    <row r="689" spans="1:6" ht="15" customHeight="1" x14ac:dyDescent="0.25">
      <c r="A689" s="56" t="s">
        <v>2622</v>
      </c>
      <c r="B689" s="117" t="s">
        <v>267</v>
      </c>
      <c r="C689" s="119" t="s">
        <v>17</v>
      </c>
      <c r="D689" s="118">
        <v>34.56156</v>
      </c>
      <c r="E689" s="118">
        <v>0</v>
      </c>
      <c r="F689" s="118">
        <v>34.56156</v>
      </c>
    </row>
    <row r="690" spans="1:6" ht="18.75" customHeight="1" thickBot="1" x14ac:dyDescent="0.3">
      <c r="A690" s="56" t="s">
        <v>2622</v>
      </c>
      <c r="B690" s="122" t="s">
        <v>500</v>
      </c>
      <c r="C690" s="123" t="s">
        <v>501</v>
      </c>
      <c r="D690" s="124">
        <v>652.53961000000004</v>
      </c>
      <c r="E690" s="124">
        <v>0</v>
      </c>
      <c r="F690" s="124">
        <v>652.53961000000004</v>
      </c>
    </row>
    <row r="691" spans="1:6" ht="15.75" customHeight="1" thickTop="1" x14ac:dyDescent="0.25">
      <c r="A691" s="56" t="s">
        <v>2622</v>
      </c>
      <c r="B691" s="117" t="s">
        <v>267</v>
      </c>
      <c r="C691" s="119" t="s">
        <v>10</v>
      </c>
      <c r="D691" s="118">
        <v>642.65460999999993</v>
      </c>
      <c r="E691" s="118">
        <v>0</v>
      </c>
      <c r="F691" s="118">
        <v>642.65460999999993</v>
      </c>
    </row>
    <row r="692" spans="1:6" ht="15" customHeight="1" x14ac:dyDescent="0.25">
      <c r="A692" s="56" t="s">
        <v>2622</v>
      </c>
      <c r="B692" s="117" t="s">
        <v>267</v>
      </c>
      <c r="C692" s="121" t="s">
        <v>11</v>
      </c>
      <c r="D692" s="120">
        <v>206.36193</v>
      </c>
      <c r="E692" s="120">
        <v>0</v>
      </c>
      <c r="F692" s="120">
        <v>206.36193</v>
      </c>
    </row>
    <row r="693" spans="1:6" ht="15" customHeight="1" x14ac:dyDescent="0.25">
      <c r="A693" s="56" t="s">
        <v>2622</v>
      </c>
      <c r="B693" s="117" t="s">
        <v>267</v>
      </c>
      <c r="C693" s="121" t="s">
        <v>12</v>
      </c>
      <c r="D693" s="120">
        <v>323.47937999999999</v>
      </c>
      <c r="E693" s="120">
        <v>0</v>
      </c>
      <c r="F693" s="120">
        <v>323.47937999999999</v>
      </c>
    </row>
    <row r="694" spans="1:6" ht="15" customHeight="1" x14ac:dyDescent="0.25">
      <c r="A694" s="56" t="s">
        <v>2622</v>
      </c>
      <c r="B694" s="117" t="s">
        <v>267</v>
      </c>
      <c r="C694" s="121" t="s">
        <v>2</v>
      </c>
      <c r="D694" s="120">
        <v>84</v>
      </c>
      <c r="E694" s="120">
        <v>0</v>
      </c>
      <c r="F694" s="120">
        <v>84</v>
      </c>
    </row>
    <row r="695" spans="1:6" ht="15" customHeight="1" x14ac:dyDescent="0.25">
      <c r="A695" s="56" t="s">
        <v>2622</v>
      </c>
      <c r="B695" s="117" t="s">
        <v>267</v>
      </c>
      <c r="C695" s="121" t="s">
        <v>15</v>
      </c>
      <c r="D695" s="120">
        <v>1.72444</v>
      </c>
      <c r="E695" s="120">
        <v>0</v>
      </c>
      <c r="F695" s="120">
        <v>1.72444</v>
      </c>
    </row>
    <row r="696" spans="1:6" ht="15" customHeight="1" x14ac:dyDescent="0.25">
      <c r="A696" s="56" t="s">
        <v>2622</v>
      </c>
      <c r="B696" s="117" t="s">
        <v>267</v>
      </c>
      <c r="C696" s="121" t="s">
        <v>16</v>
      </c>
      <c r="D696" s="120">
        <v>27.08886</v>
      </c>
      <c r="E696" s="120">
        <v>0</v>
      </c>
      <c r="F696" s="120">
        <v>27.08886</v>
      </c>
    </row>
    <row r="697" spans="1:6" ht="15" customHeight="1" x14ac:dyDescent="0.25">
      <c r="A697" s="56" t="s">
        <v>2622</v>
      </c>
      <c r="B697" s="117" t="s">
        <v>267</v>
      </c>
      <c r="C697" s="119" t="s">
        <v>17</v>
      </c>
      <c r="D697" s="118">
        <v>9.8849999999999998</v>
      </c>
      <c r="E697" s="118">
        <v>0</v>
      </c>
      <c r="F697" s="118">
        <v>9.8849999999999998</v>
      </c>
    </row>
    <row r="698" spans="1:6" ht="18.75" customHeight="1" thickBot="1" x14ac:dyDescent="0.3">
      <c r="A698" s="56" t="s">
        <v>2622</v>
      </c>
      <c r="B698" s="122" t="s">
        <v>502</v>
      </c>
      <c r="C698" s="123" t="s">
        <v>503</v>
      </c>
      <c r="D698" s="124">
        <v>2542.3650400000001</v>
      </c>
      <c r="E698" s="124">
        <v>0</v>
      </c>
      <c r="F698" s="124">
        <v>2542.3650400000001</v>
      </c>
    </row>
    <row r="699" spans="1:6" ht="15.75" customHeight="1" thickTop="1" x14ac:dyDescent="0.25">
      <c r="A699" s="56" t="s">
        <v>2622</v>
      </c>
      <c r="B699" s="117" t="s">
        <v>267</v>
      </c>
      <c r="C699" s="119" t="s">
        <v>10</v>
      </c>
      <c r="D699" s="118">
        <v>2411.9868300000003</v>
      </c>
      <c r="E699" s="118">
        <v>0</v>
      </c>
      <c r="F699" s="118">
        <v>2411.9868300000003</v>
      </c>
    </row>
    <row r="700" spans="1:6" ht="15" customHeight="1" x14ac:dyDescent="0.25">
      <c r="A700" s="56" t="s">
        <v>2622</v>
      </c>
      <c r="B700" s="117" t="s">
        <v>267</v>
      </c>
      <c r="C700" s="121" t="s">
        <v>11</v>
      </c>
      <c r="D700" s="120">
        <v>727.31799000000001</v>
      </c>
      <c r="E700" s="120">
        <v>0</v>
      </c>
      <c r="F700" s="120">
        <v>727.31799000000001</v>
      </c>
    </row>
    <row r="701" spans="1:6" ht="15" customHeight="1" x14ac:dyDescent="0.25">
      <c r="A701" s="56" t="s">
        <v>2622</v>
      </c>
      <c r="B701" s="117" t="s">
        <v>267</v>
      </c>
      <c r="C701" s="121" t="s">
        <v>12</v>
      </c>
      <c r="D701" s="120">
        <v>358.13621000000001</v>
      </c>
      <c r="E701" s="120">
        <v>0</v>
      </c>
      <c r="F701" s="120">
        <v>358.13621000000001</v>
      </c>
    </row>
    <row r="702" spans="1:6" ht="15" customHeight="1" x14ac:dyDescent="0.25">
      <c r="A702" s="56" t="s">
        <v>2622</v>
      </c>
      <c r="B702" s="117" t="s">
        <v>267</v>
      </c>
      <c r="C702" s="121" t="s">
        <v>2</v>
      </c>
      <c r="D702" s="120">
        <v>1280</v>
      </c>
      <c r="E702" s="120">
        <v>0</v>
      </c>
      <c r="F702" s="120">
        <v>1280</v>
      </c>
    </row>
    <row r="703" spans="1:6" ht="15" customHeight="1" x14ac:dyDescent="0.25">
      <c r="A703" s="56" t="s">
        <v>2622</v>
      </c>
      <c r="B703" s="117" t="s">
        <v>267</v>
      </c>
      <c r="C703" s="121" t="s">
        <v>15</v>
      </c>
      <c r="D703" s="120">
        <v>19.12452</v>
      </c>
      <c r="E703" s="120">
        <v>0</v>
      </c>
      <c r="F703" s="120">
        <v>19.12452</v>
      </c>
    </row>
    <row r="704" spans="1:6" ht="15" customHeight="1" x14ac:dyDescent="0.25">
      <c r="A704" s="56" t="s">
        <v>2622</v>
      </c>
      <c r="B704" s="117" t="s">
        <v>267</v>
      </c>
      <c r="C704" s="121" t="s">
        <v>16</v>
      </c>
      <c r="D704" s="120">
        <v>27.408110000000001</v>
      </c>
      <c r="E704" s="120">
        <v>0</v>
      </c>
      <c r="F704" s="120">
        <v>27.408110000000001</v>
      </c>
    </row>
    <row r="705" spans="1:6" ht="15" customHeight="1" x14ac:dyDescent="0.25">
      <c r="A705" s="56" t="s">
        <v>2622</v>
      </c>
      <c r="B705" s="117" t="s">
        <v>267</v>
      </c>
      <c r="C705" s="119" t="s">
        <v>17</v>
      </c>
      <c r="D705" s="118">
        <v>130.37821</v>
      </c>
      <c r="E705" s="118">
        <v>0</v>
      </c>
      <c r="F705" s="118">
        <v>130.37821</v>
      </c>
    </row>
    <row r="706" spans="1:6" ht="18.75" customHeight="1" thickBot="1" x14ac:dyDescent="0.3">
      <c r="A706" s="56" t="s">
        <v>2622</v>
      </c>
      <c r="B706" s="122" t="s">
        <v>504</v>
      </c>
      <c r="C706" s="123" t="s">
        <v>505</v>
      </c>
      <c r="D706" s="124">
        <v>1512.9914600000002</v>
      </c>
      <c r="E706" s="124">
        <v>0</v>
      </c>
      <c r="F706" s="124">
        <v>1512.9914600000002</v>
      </c>
    </row>
    <row r="707" spans="1:6" ht="15.75" customHeight="1" thickTop="1" x14ac:dyDescent="0.25">
      <c r="A707" s="56" t="s">
        <v>2622</v>
      </c>
      <c r="B707" s="117" t="s">
        <v>267</v>
      </c>
      <c r="C707" s="119" t="s">
        <v>10</v>
      </c>
      <c r="D707" s="118">
        <v>1512.9914600000002</v>
      </c>
      <c r="E707" s="118">
        <v>0</v>
      </c>
      <c r="F707" s="118">
        <v>1512.9914600000002</v>
      </c>
    </row>
    <row r="708" spans="1:6" ht="15" customHeight="1" x14ac:dyDescent="0.25">
      <c r="A708" s="56" t="s">
        <v>2622</v>
      </c>
      <c r="B708" s="117" t="s">
        <v>267</v>
      </c>
      <c r="C708" s="121" t="s">
        <v>11</v>
      </c>
      <c r="D708" s="120">
        <v>942.15751999999998</v>
      </c>
      <c r="E708" s="120">
        <v>0</v>
      </c>
      <c r="F708" s="120">
        <v>942.15751999999998</v>
      </c>
    </row>
    <row r="709" spans="1:6" ht="15" customHeight="1" x14ac:dyDescent="0.25">
      <c r="A709" s="56" t="s">
        <v>2622</v>
      </c>
      <c r="B709" s="117" t="s">
        <v>267</v>
      </c>
      <c r="C709" s="121" t="s">
        <v>12</v>
      </c>
      <c r="D709" s="120">
        <v>350.22588999999999</v>
      </c>
      <c r="E709" s="120">
        <v>0</v>
      </c>
      <c r="F709" s="120">
        <v>350.22588999999999</v>
      </c>
    </row>
    <row r="710" spans="1:6" ht="15" customHeight="1" x14ac:dyDescent="0.25">
      <c r="A710" s="56" t="s">
        <v>2622</v>
      </c>
      <c r="B710" s="117" t="s">
        <v>267</v>
      </c>
      <c r="C710" s="121" t="s">
        <v>2</v>
      </c>
      <c r="D710" s="120">
        <v>213</v>
      </c>
      <c r="E710" s="120">
        <v>0</v>
      </c>
      <c r="F710" s="120">
        <v>213</v>
      </c>
    </row>
    <row r="711" spans="1:6" ht="15" customHeight="1" x14ac:dyDescent="0.25">
      <c r="A711" s="56" t="s">
        <v>2622</v>
      </c>
      <c r="B711" s="117" t="s">
        <v>267</v>
      </c>
      <c r="C711" s="121" t="s">
        <v>15</v>
      </c>
      <c r="D711" s="120">
        <v>6.9142900000000003</v>
      </c>
      <c r="E711" s="120">
        <v>0</v>
      </c>
      <c r="F711" s="120">
        <v>6.9142900000000003</v>
      </c>
    </row>
    <row r="712" spans="1:6" ht="15" customHeight="1" x14ac:dyDescent="0.25">
      <c r="A712" s="56" t="s">
        <v>2622</v>
      </c>
      <c r="B712" s="117" t="s">
        <v>267</v>
      </c>
      <c r="C712" s="121" t="s">
        <v>16</v>
      </c>
      <c r="D712" s="120">
        <v>0.69376000000000004</v>
      </c>
      <c r="E712" s="120">
        <v>0</v>
      </c>
      <c r="F712" s="120">
        <v>0.69376000000000004</v>
      </c>
    </row>
    <row r="713" spans="1:6" ht="36.75" customHeight="1" thickBot="1" x14ac:dyDescent="0.3">
      <c r="A713" s="56" t="s">
        <v>2622</v>
      </c>
      <c r="B713" s="122" t="s">
        <v>506</v>
      </c>
      <c r="C713" s="123" t="s">
        <v>507</v>
      </c>
      <c r="D713" s="124">
        <v>2141.1168499999999</v>
      </c>
      <c r="E713" s="124">
        <v>0</v>
      </c>
      <c r="F713" s="124">
        <v>2141.1168499999999</v>
      </c>
    </row>
    <row r="714" spans="1:6" ht="15.75" customHeight="1" thickTop="1" x14ac:dyDescent="0.25">
      <c r="A714" s="56" t="s">
        <v>2622</v>
      </c>
      <c r="B714" s="117" t="s">
        <v>267</v>
      </c>
      <c r="C714" s="119" t="s">
        <v>10</v>
      </c>
      <c r="D714" s="118">
        <v>2066.2711099999997</v>
      </c>
      <c r="E714" s="118">
        <v>0</v>
      </c>
      <c r="F714" s="118">
        <v>2066.2711099999997</v>
      </c>
    </row>
    <row r="715" spans="1:6" ht="15" customHeight="1" x14ac:dyDescent="0.25">
      <c r="A715" s="56" t="s">
        <v>2622</v>
      </c>
      <c r="B715" s="117" t="s">
        <v>267</v>
      </c>
      <c r="C715" s="121" t="s">
        <v>11</v>
      </c>
      <c r="D715" s="120">
        <v>1203.0458899999999</v>
      </c>
      <c r="E715" s="120">
        <v>0</v>
      </c>
      <c r="F715" s="120">
        <v>1203.0458899999999</v>
      </c>
    </row>
    <row r="716" spans="1:6" ht="15" customHeight="1" x14ac:dyDescent="0.25">
      <c r="A716" s="56" t="s">
        <v>2622</v>
      </c>
      <c r="B716" s="117" t="s">
        <v>267</v>
      </c>
      <c r="C716" s="121" t="s">
        <v>12</v>
      </c>
      <c r="D716" s="120">
        <v>560.48734999999999</v>
      </c>
      <c r="E716" s="120">
        <v>0</v>
      </c>
      <c r="F716" s="120">
        <v>560.48734999999999</v>
      </c>
    </row>
    <row r="717" spans="1:6" ht="15" customHeight="1" x14ac:dyDescent="0.25">
      <c r="A717" s="56" t="s">
        <v>2622</v>
      </c>
      <c r="B717" s="117" t="s">
        <v>267</v>
      </c>
      <c r="C717" s="121" t="s">
        <v>2</v>
      </c>
      <c r="D717" s="120">
        <v>231.71861999999999</v>
      </c>
      <c r="E717" s="120">
        <v>0</v>
      </c>
      <c r="F717" s="120">
        <v>231.71861999999999</v>
      </c>
    </row>
    <row r="718" spans="1:6" ht="15" customHeight="1" x14ac:dyDescent="0.25">
      <c r="A718" s="56" t="s">
        <v>2622</v>
      </c>
      <c r="B718" s="117" t="s">
        <v>267</v>
      </c>
      <c r="C718" s="121" t="s">
        <v>15</v>
      </c>
      <c r="D718" s="120">
        <v>24.849689999999999</v>
      </c>
      <c r="E718" s="120">
        <v>0</v>
      </c>
      <c r="F718" s="120">
        <v>24.849689999999999</v>
      </c>
    </row>
    <row r="719" spans="1:6" ht="15" customHeight="1" x14ac:dyDescent="0.25">
      <c r="A719" s="56" t="s">
        <v>2622</v>
      </c>
      <c r="B719" s="117" t="s">
        <v>267</v>
      </c>
      <c r="C719" s="121" t="s">
        <v>16</v>
      </c>
      <c r="D719" s="120">
        <v>46.169559999999997</v>
      </c>
      <c r="E719" s="120">
        <v>0</v>
      </c>
      <c r="F719" s="120">
        <v>46.169559999999997</v>
      </c>
    </row>
    <row r="720" spans="1:6" ht="15" customHeight="1" x14ac:dyDescent="0.25">
      <c r="A720" s="56" t="s">
        <v>2622</v>
      </c>
      <c r="B720" s="117" t="s">
        <v>267</v>
      </c>
      <c r="C720" s="119" t="s">
        <v>17</v>
      </c>
      <c r="D720" s="118">
        <v>74.845740000000006</v>
      </c>
      <c r="E720" s="118">
        <v>0</v>
      </c>
      <c r="F720" s="118">
        <v>74.845740000000006</v>
      </c>
    </row>
    <row r="721" spans="1:6" ht="36.75" customHeight="1" thickBot="1" x14ac:dyDescent="0.3">
      <c r="A721" s="56" t="s">
        <v>2622</v>
      </c>
      <c r="B721" s="122" t="s">
        <v>508</v>
      </c>
      <c r="C721" s="123" t="s">
        <v>509</v>
      </c>
      <c r="D721" s="124">
        <v>2391.3316099999997</v>
      </c>
      <c r="E721" s="124">
        <v>0</v>
      </c>
      <c r="F721" s="124">
        <v>2391.3316099999997</v>
      </c>
    </row>
    <row r="722" spans="1:6" ht="15.75" customHeight="1" thickTop="1" x14ac:dyDescent="0.25">
      <c r="A722" s="56" t="s">
        <v>2622</v>
      </c>
      <c r="B722" s="117" t="s">
        <v>267</v>
      </c>
      <c r="C722" s="119" t="s">
        <v>10</v>
      </c>
      <c r="D722" s="118">
        <v>2269.1190699999997</v>
      </c>
      <c r="E722" s="118">
        <v>0</v>
      </c>
      <c r="F722" s="118">
        <v>2269.1190699999997</v>
      </c>
    </row>
    <row r="723" spans="1:6" ht="15" customHeight="1" x14ac:dyDescent="0.25">
      <c r="A723" s="56" t="s">
        <v>2622</v>
      </c>
      <c r="B723" s="117" t="s">
        <v>267</v>
      </c>
      <c r="C723" s="121" t="s">
        <v>11</v>
      </c>
      <c r="D723" s="120">
        <v>908.84500000000003</v>
      </c>
      <c r="E723" s="120">
        <v>0</v>
      </c>
      <c r="F723" s="120">
        <v>908.84500000000003</v>
      </c>
    </row>
    <row r="724" spans="1:6" ht="15" customHeight="1" x14ac:dyDescent="0.25">
      <c r="A724" s="56" t="s">
        <v>2622</v>
      </c>
      <c r="B724" s="117" t="s">
        <v>267</v>
      </c>
      <c r="C724" s="121" t="s">
        <v>12</v>
      </c>
      <c r="D724" s="120">
        <v>544.40589999999997</v>
      </c>
      <c r="E724" s="120">
        <v>0</v>
      </c>
      <c r="F724" s="120">
        <v>544.40589999999997</v>
      </c>
    </row>
    <row r="725" spans="1:6" ht="15" customHeight="1" x14ac:dyDescent="0.25">
      <c r="A725" s="56" t="s">
        <v>2622</v>
      </c>
      <c r="B725" s="117" t="s">
        <v>267</v>
      </c>
      <c r="C725" s="121" t="s">
        <v>2</v>
      </c>
      <c r="D725" s="120">
        <v>750</v>
      </c>
      <c r="E725" s="120">
        <v>0</v>
      </c>
      <c r="F725" s="120">
        <v>750</v>
      </c>
    </row>
    <row r="726" spans="1:6" ht="15" customHeight="1" x14ac:dyDescent="0.25">
      <c r="A726" s="56" t="s">
        <v>2622</v>
      </c>
      <c r="B726" s="117" t="s">
        <v>267</v>
      </c>
      <c r="C726" s="121" t="s">
        <v>15</v>
      </c>
      <c r="D726" s="120">
        <v>50.033000000000001</v>
      </c>
      <c r="E726" s="120">
        <v>0</v>
      </c>
      <c r="F726" s="120">
        <v>50.033000000000001</v>
      </c>
    </row>
    <row r="727" spans="1:6" ht="15" customHeight="1" x14ac:dyDescent="0.25">
      <c r="A727" s="56" t="s">
        <v>2622</v>
      </c>
      <c r="B727" s="117" t="s">
        <v>267</v>
      </c>
      <c r="C727" s="121" t="s">
        <v>16</v>
      </c>
      <c r="D727" s="120">
        <v>15.83517</v>
      </c>
      <c r="E727" s="120">
        <v>0</v>
      </c>
      <c r="F727" s="120">
        <v>15.83517</v>
      </c>
    </row>
    <row r="728" spans="1:6" ht="15" customHeight="1" x14ac:dyDescent="0.25">
      <c r="A728" s="56" t="s">
        <v>2622</v>
      </c>
      <c r="B728" s="117" t="s">
        <v>267</v>
      </c>
      <c r="C728" s="119" t="s">
        <v>17</v>
      </c>
      <c r="D728" s="118">
        <v>122.21253999999999</v>
      </c>
      <c r="E728" s="118">
        <v>0</v>
      </c>
      <c r="F728" s="118">
        <v>122.21253999999999</v>
      </c>
    </row>
    <row r="729" spans="1:6" ht="54.75" customHeight="1" thickBot="1" x14ac:dyDescent="0.3">
      <c r="A729" s="56" t="s">
        <v>2622</v>
      </c>
      <c r="B729" s="122" t="s">
        <v>510</v>
      </c>
      <c r="C729" s="123" t="s">
        <v>511</v>
      </c>
      <c r="D729" s="124">
        <v>880.78197</v>
      </c>
      <c r="E729" s="124">
        <v>0</v>
      </c>
      <c r="F729" s="124">
        <v>880.78197</v>
      </c>
    </row>
    <row r="730" spans="1:6" ht="15.75" customHeight="1" thickTop="1" x14ac:dyDescent="0.25">
      <c r="A730" s="56" t="s">
        <v>2622</v>
      </c>
      <c r="B730" s="117" t="s">
        <v>267</v>
      </c>
      <c r="C730" s="119" t="s">
        <v>10</v>
      </c>
      <c r="D730" s="118">
        <v>783.65621999999996</v>
      </c>
      <c r="E730" s="118">
        <v>0</v>
      </c>
      <c r="F730" s="118">
        <v>783.65621999999996</v>
      </c>
    </row>
    <row r="731" spans="1:6" ht="15" customHeight="1" x14ac:dyDescent="0.25">
      <c r="A731" s="56" t="s">
        <v>2622</v>
      </c>
      <c r="B731" s="117" t="s">
        <v>267</v>
      </c>
      <c r="C731" s="121" t="s">
        <v>11</v>
      </c>
      <c r="D731" s="120">
        <v>489.19792000000001</v>
      </c>
      <c r="E731" s="120">
        <v>0</v>
      </c>
      <c r="F731" s="120">
        <v>489.19792000000001</v>
      </c>
    </row>
    <row r="732" spans="1:6" ht="15" customHeight="1" x14ac:dyDescent="0.25">
      <c r="A732" s="56" t="s">
        <v>2622</v>
      </c>
      <c r="B732" s="117" t="s">
        <v>267</v>
      </c>
      <c r="C732" s="121" t="s">
        <v>12</v>
      </c>
      <c r="D732" s="120">
        <v>178.35979999999998</v>
      </c>
      <c r="E732" s="120">
        <v>0</v>
      </c>
      <c r="F732" s="120">
        <v>178.35979999999998</v>
      </c>
    </row>
    <row r="733" spans="1:6" ht="15" customHeight="1" x14ac:dyDescent="0.25">
      <c r="A733" s="56" t="s">
        <v>2622</v>
      </c>
      <c r="B733" s="117" t="s">
        <v>267</v>
      </c>
      <c r="C733" s="121" t="s">
        <v>2</v>
      </c>
      <c r="D733" s="120">
        <v>86</v>
      </c>
      <c r="E733" s="120">
        <v>0</v>
      </c>
      <c r="F733" s="120">
        <v>86</v>
      </c>
    </row>
    <row r="734" spans="1:6" ht="15" customHeight="1" x14ac:dyDescent="0.25">
      <c r="A734" s="56" t="s">
        <v>2622</v>
      </c>
      <c r="B734" s="117" t="s">
        <v>267</v>
      </c>
      <c r="C734" s="121" t="s">
        <v>15</v>
      </c>
      <c r="D734" s="120">
        <v>6.1891000000000007</v>
      </c>
      <c r="E734" s="120">
        <v>0</v>
      </c>
      <c r="F734" s="120">
        <v>6.1891000000000007</v>
      </c>
    </row>
    <row r="735" spans="1:6" ht="15" customHeight="1" x14ac:dyDescent="0.25">
      <c r="A735" s="56" t="s">
        <v>2622</v>
      </c>
      <c r="B735" s="117" t="s">
        <v>267</v>
      </c>
      <c r="C735" s="121" t="s">
        <v>16</v>
      </c>
      <c r="D735" s="120">
        <v>23.909400000000002</v>
      </c>
      <c r="E735" s="120">
        <v>0</v>
      </c>
      <c r="F735" s="120">
        <v>23.909400000000002</v>
      </c>
    </row>
    <row r="736" spans="1:6" ht="15" customHeight="1" x14ac:dyDescent="0.25">
      <c r="A736" s="56" t="s">
        <v>2622</v>
      </c>
      <c r="B736" s="117" t="s">
        <v>267</v>
      </c>
      <c r="C736" s="119" t="s">
        <v>17</v>
      </c>
      <c r="D736" s="118">
        <v>97.125749999999996</v>
      </c>
      <c r="E736" s="118">
        <v>0</v>
      </c>
      <c r="F736" s="118">
        <v>97.125749999999996</v>
      </c>
    </row>
    <row r="737" spans="1:6" ht="36.75" customHeight="1" thickBot="1" x14ac:dyDescent="0.3">
      <c r="A737" s="56" t="s">
        <v>2622</v>
      </c>
      <c r="B737" s="122" t="s">
        <v>512</v>
      </c>
      <c r="C737" s="123" t="s">
        <v>513</v>
      </c>
      <c r="D737" s="124">
        <v>575091.22233000014</v>
      </c>
      <c r="E737" s="124">
        <v>561929.32618000009</v>
      </c>
      <c r="F737" s="124">
        <v>13161.89615</v>
      </c>
    </row>
    <row r="738" spans="1:6" ht="15.75" customHeight="1" thickTop="1" x14ac:dyDescent="0.25">
      <c r="A738" s="56" t="s">
        <v>2622</v>
      </c>
      <c r="B738" s="117" t="s">
        <v>267</v>
      </c>
      <c r="C738" s="119" t="s">
        <v>10</v>
      </c>
      <c r="D738" s="118">
        <v>162722.36739000003</v>
      </c>
      <c r="E738" s="118">
        <v>156202.43608000001</v>
      </c>
      <c r="F738" s="118">
        <v>6519.9313099999999</v>
      </c>
    </row>
    <row r="739" spans="1:6" ht="15" customHeight="1" x14ac:dyDescent="0.25">
      <c r="A739" s="56" t="s">
        <v>2622</v>
      </c>
      <c r="B739" s="117" t="s">
        <v>267</v>
      </c>
      <c r="C739" s="121" t="s">
        <v>11</v>
      </c>
      <c r="D739" s="120">
        <v>4210.9345600000006</v>
      </c>
      <c r="E739" s="120">
        <v>3096.3965700000003</v>
      </c>
      <c r="F739" s="120">
        <v>1114.53799</v>
      </c>
    </row>
    <row r="740" spans="1:6" ht="15" customHeight="1" x14ac:dyDescent="0.25">
      <c r="A740" s="56" t="s">
        <v>2622</v>
      </c>
      <c r="B740" s="117" t="s">
        <v>267</v>
      </c>
      <c r="C740" s="121" t="s">
        <v>12</v>
      </c>
      <c r="D740" s="120">
        <v>58227.645239999998</v>
      </c>
      <c r="E740" s="120">
        <v>56860.137549999999</v>
      </c>
      <c r="F740" s="120">
        <v>1367.5076899999999</v>
      </c>
    </row>
    <row r="741" spans="1:6" ht="15" customHeight="1" x14ac:dyDescent="0.25">
      <c r="A741" s="56" t="s">
        <v>2622</v>
      </c>
      <c r="B741" s="117" t="s">
        <v>267</v>
      </c>
      <c r="C741" s="121" t="s">
        <v>13</v>
      </c>
      <c r="D741" s="120">
        <v>3275.2988799999998</v>
      </c>
      <c r="E741" s="120">
        <v>0</v>
      </c>
      <c r="F741" s="120">
        <v>3275.2988799999998</v>
      </c>
    </row>
    <row r="742" spans="1:6" ht="15" customHeight="1" x14ac:dyDescent="0.25">
      <c r="A742" s="56" t="s">
        <v>2622</v>
      </c>
      <c r="B742" s="117" t="s">
        <v>267</v>
      </c>
      <c r="C742" s="121" t="s">
        <v>14</v>
      </c>
      <c r="D742" s="120">
        <v>51541.095679999999</v>
      </c>
      <c r="E742" s="120">
        <v>51541.095679999999</v>
      </c>
      <c r="F742" s="120">
        <v>0</v>
      </c>
    </row>
    <row r="743" spans="1:6" ht="15" customHeight="1" x14ac:dyDescent="0.25">
      <c r="A743" s="56" t="s">
        <v>2622</v>
      </c>
      <c r="B743" s="117" t="s">
        <v>267</v>
      </c>
      <c r="C743" s="121" t="s">
        <v>2</v>
      </c>
      <c r="D743" s="120">
        <v>2969.6748700000003</v>
      </c>
      <c r="E743" s="120">
        <v>2359.6748700000003</v>
      </c>
      <c r="F743" s="120">
        <v>610</v>
      </c>
    </row>
    <row r="744" spans="1:6" ht="15" customHeight="1" x14ac:dyDescent="0.25">
      <c r="A744" s="56" t="s">
        <v>2622</v>
      </c>
      <c r="B744" s="117" t="s">
        <v>267</v>
      </c>
      <c r="C744" s="121" t="s">
        <v>15</v>
      </c>
      <c r="D744" s="120">
        <v>121.27267999999999</v>
      </c>
      <c r="E744" s="120">
        <v>98.610259999999997</v>
      </c>
      <c r="F744" s="120">
        <v>22.662419999999997</v>
      </c>
    </row>
    <row r="745" spans="1:6" ht="15" customHeight="1" x14ac:dyDescent="0.25">
      <c r="A745" s="56" t="s">
        <v>2622</v>
      </c>
      <c r="B745" s="117" t="s">
        <v>267</v>
      </c>
      <c r="C745" s="121" t="s">
        <v>16</v>
      </c>
      <c r="D745" s="120">
        <v>42376.445480000009</v>
      </c>
      <c r="E745" s="120">
        <v>42246.521150000008</v>
      </c>
      <c r="F745" s="120">
        <v>129.92433</v>
      </c>
    </row>
    <row r="746" spans="1:6" ht="15" customHeight="1" x14ac:dyDescent="0.25">
      <c r="A746" s="56" t="s">
        <v>2622</v>
      </c>
      <c r="B746" s="117" t="s">
        <v>267</v>
      </c>
      <c r="C746" s="119" t="s">
        <v>17</v>
      </c>
      <c r="D746" s="118">
        <v>381414.12274999998</v>
      </c>
      <c r="E746" s="118">
        <v>381010.54076999996</v>
      </c>
      <c r="F746" s="118">
        <v>403.58197999999999</v>
      </c>
    </row>
    <row r="747" spans="1:6" ht="15" customHeight="1" x14ac:dyDescent="0.25">
      <c r="A747" s="56" t="s">
        <v>2622</v>
      </c>
      <c r="B747" s="117" t="s">
        <v>267</v>
      </c>
      <c r="C747" s="119" t="s">
        <v>18</v>
      </c>
      <c r="D747" s="118">
        <v>25716.349330000001</v>
      </c>
      <c r="E747" s="118">
        <v>24716.349330000001</v>
      </c>
      <c r="F747" s="118">
        <v>1000</v>
      </c>
    </row>
    <row r="748" spans="1:6" ht="15" customHeight="1" x14ac:dyDescent="0.25">
      <c r="A748" s="56" t="s">
        <v>2622</v>
      </c>
      <c r="B748" s="117" t="s">
        <v>267</v>
      </c>
      <c r="C748" s="119" t="s">
        <v>20</v>
      </c>
      <c r="D748" s="118">
        <v>5238.3828600000006</v>
      </c>
      <c r="E748" s="118">
        <v>0</v>
      </c>
      <c r="F748" s="118">
        <v>5238.3828600000006</v>
      </c>
    </row>
    <row r="749" spans="1:6" ht="36.75" customHeight="1" thickBot="1" x14ac:dyDescent="0.3">
      <c r="A749" s="56" t="s">
        <v>2622</v>
      </c>
      <c r="B749" s="122" t="s">
        <v>514</v>
      </c>
      <c r="C749" s="123" t="s">
        <v>515</v>
      </c>
      <c r="D749" s="124">
        <v>1756.8390400000003</v>
      </c>
      <c r="E749" s="124">
        <v>1756.8390400000003</v>
      </c>
      <c r="F749" s="124">
        <v>0</v>
      </c>
    </row>
    <row r="750" spans="1:6" ht="15.75" customHeight="1" thickTop="1" x14ac:dyDescent="0.25">
      <c r="A750" s="56" t="s">
        <v>2622</v>
      </c>
      <c r="B750" s="117" t="s">
        <v>267</v>
      </c>
      <c r="C750" s="119" t="s">
        <v>10</v>
      </c>
      <c r="D750" s="118">
        <v>1739.1640400000003</v>
      </c>
      <c r="E750" s="118">
        <v>1739.1640400000003</v>
      </c>
      <c r="F750" s="118">
        <v>0</v>
      </c>
    </row>
    <row r="751" spans="1:6" ht="15" customHeight="1" x14ac:dyDescent="0.25">
      <c r="A751" s="56" t="s">
        <v>2622</v>
      </c>
      <c r="B751" s="117" t="s">
        <v>267</v>
      </c>
      <c r="C751" s="121" t="s">
        <v>11</v>
      </c>
      <c r="D751" s="120">
        <v>1175.60454</v>
      </c>
      <c r="E751" s="120">
        <v>1175.60454</v>
      </c>
      <c r="F751" s="120">
        <v>0</v>
      </c>
    </row>
    <row r="752" spans="1:6" ht="15" customHeight="1" x14ac:dyDescent="0.25">
      <c r="A752" s="56" t="s">
        <v>2622</v>
      </c>
      <c r="B752" s="117" t="s">
        <v>267</v>
      </c>
      <c r="C752" s="121" t="s">
        <v>12</v>
      </c>
      <c r="D752" s="120">
        <v>489.89739000000003</v>
      </c>
      <c r="E752" s="120">
        <v>489.89739000000003</v>
      </c>
      <c r="F752" s="120">
        <v>0</v>
      </c>
    </row>
    <row r="753" spans="1:6" ht="15" customHeight="1" x14ac:dyDescent="0.25">
      <c r="A753" s="56" t="s">
        <v>2622</v>
      </c>
      <c r="B753" s="117" t="s">
        <v>267</v>
      </c>
      <c r="C753" s="121" t="s">
        <v>15</v>
      </c>
      <c r="D753" s="120">
        <v>64.263559999999998</v>
      </c>
      <c r="E753" s="120">
        <v>64.263559999999998</v>
      </c>
      <c r="F753" s="120">
        <v>0</v>
      </c>
    </row>
    <row r="754" spans="1:6" ht="15" customHeight="1" x14ac:dyDescent="0.25">
      <c r="A754" s="56" t="s">
        <v>2622</v>
      </c>
      <c r="B754" s="117" t="s">
        <v>267</v>
      </c>
      <c r="C754" s="121" t="s">
        <v>16</v>
      </c>
      <c r="D754" s="120">
        <v>9.3985499999999984</v>
      </c>
      <c r="E754" s="120">
        <v>9.3985499999999984</v>
      </c>
      <c r="F754" s="120">
        <v>0</v>
      </c>
    </row>
    <row r="755" spans="1:6" ht="15" customHeight="1" x14ac:dyDescent="0.25">
      <c r="A755" s="56" t="s">
        <v>2622</v>
      </c>
      <c r="B755" s="117" t="s">
        <v>267</v>
      </c>
      <c r="C755" s="119" t="s">
        <v>17</v>
      </c>
      <c r="D755" s="118">
        <v>17.675000000000001</v>
      </c>
      <c r="E755" s="118">
        <v>17.675000000000001</v>
      </c>
      <c r="F755" s="118">
        <v>0</v>
      </c>
    </row>
    <row r="756" spans="1:6" ht="18.75" customHeight="1" thickBot="1" x14ac:dyDescent="0.3">
      <c r="A756" s="56" t="s">
        <v>2622</v>
      </c>
      <c r="B756" s="122" t="s">
        <v>516</v>
      </c>
      <c r="C756" s="123" t="s">
        <v>517</v>
      </c>
      <c r="D756" s="124">
        <v>372136.35779000004</v>
      </c>
      <c r="E756" s="124">
        <v>372136.35779000004</v>
      </c>
      <c r="F756" s="124">
        <v>0</v>
      </c>
    </row>
    <row r="757" spans="1:6" ht="15.75" customHeight="1" thickTop="1" x14ac:dyDescent="0.25">
      <c r="A757" s="56" t="s">
        <v>2622</v>
      </c>
      <c r="B757" s="117" t="s">
        <v>267</v>
      </c>
      <c r="C757" s="119" t="s">
        <v>10</v>
      </c>
      <c r="D757" s="118">
        <v>90998.251599999989</v>
      </c>
      <c r="E757" s="118">
        <v>90998.251599999989</v>
      </c>
      <c r="F757" s="118">
        <v>0</v>
      </c>
    </row>
    <row r="758" spans="1:6" ht="15" customHeight="1" x14ac:dyDescent="0.25">
      <c r="A758" s="56" t="s">
        <v>2622</v>
      </c>
      <c r="B758" s="117" t="s">
        <v>267</v>
      </c>
      <c r="C758" s="121" t="s">
        <v>11</v>
      </c>
      <c r="D758" s="120">
        <v>1920.7920300000001</v>
      </c>
      <c r="E758" s="120">
        <v>1920.7920300000001</v>
      </c>
      <c r="F758" s="120">
        <v>0</v>
      </c>
    </row>
    <row r="759" spans="1:6" ht="15" customHeight="1" x14ac:dyDescent="0.25">
      <c r="A759" s="56" t="s">
        <v>2622</v>
      </c>
      <c r="B759" s="117" t="s">
        <v>267</v>
      </c>
      <c r="C759" s="121" t="s">
        <v>12</v>
      </c>
      <c r="D759" s="120">
        <v>56370.240159999994</v>
      </c>
      <c r="E759" s="120">
        <v>56370.240159999994</v>
      </c>
      <c r="F759" s="120">
        <v>0</v>
      </c>
    </row>
    <row r="760" spans="1:6" ht="15" customHeight="1" x14ac:dyDescent="0.25">
      <c r="A760" s="56" t="s">
        <v>2622</v>
      </c>
      <c r="B760" s="117" t="s">
        <v>267</v>
      </c>
      <c r="C760" s="121" t="s">
        <v>14</v>
      </c>
      <c r="D760" s="120">
        <v>32556.419330000001</v>
      </c>
      <c r="E760" s="120">
        <v>32556.419330000001</v>
      </c>
      <c r="F760" s="120">
        <v>0</v>
      </c>
    </row>
    <row r="761" spans="1:6" ht="15" customHeight="1" x14ac:dyDescent="0.25">
      <c r="A761" s="56" t="s">
        <v>2622</v>
      </c>
      <c r="B761" s="117" t="s">
        <v>267</v>
      </c>
      <c r="C761" s="121" t="s">
        <v>2</v>
      </c>
      <c r="D761" s="120">
        <v>10.67487</v>
      </c>
      <c r="E761" s="120">
        <v>10.67487</v>
      </c>
      <c r="F761" s="120">
        <v>0</v>
      </c>
    </row>
    <row r="762" spans="1:6" ht="15" customHeight="1" x14ac:dyDescent="0.25">
      <c r="A762" s="56" t="s">
        <v>2622</v>
      </c>
      <c r="B762" s="117" t="s">
        <v>267</v>
      </c>
      <c r="C762" s="121" t="s">
        <v>15</v>
      </c>
      <c r="D762" s="120">
        <v>34.346699999999998</v>
      </c>
      <c r="E762" s="120">
        <v>34.346699999999998</v>
      </c>
      <c r="F762" s="120">
        <v>0</v>
      </c>
    </row>
    <row r="763" spans="1:6" ht="15" customHeight="1" x14ac:dyDescent="0.25">
      <c r="A763" s="56" t="s">
        <v>2622</v>
      </c>
      <c r="B763" s="117" t="s">
        <v>267</v>
      </c>
      <c r="C763" s="121" t="s">
        <v>16</v>
      </c>
      <c r="D763" s="120">
        <v>105.77851</v>
      </c>
      <c r="E763" s="120">
        <v>105.77851</v>
      </c>
      <c r="F763" s="120">
        <v>0</v>
      </c>
    </row>
    <row r="764" spans="1:6" ht="15" customHeight="1" x14ac:dyDescent="0.25">
      <c r="A764" s="56" t="s">
        <v>2622</v>
      </c>
      <c r="B764" s="117" t="s">
        <v>267</v>
      </c>
      <c r="C764" s="119" t="s">
        <v>17</v>
      </c>
      <c r="D764" s="118">
        <v>281138.10619000002</v>
      </c>
      <c r="E764" s="118">
        <v>281138.10619000002</v>
      </c>
      <c r="F764" s="118">
        <v>0</v>
      </c>
    </row>
    <row r="765" spans="1:6" ht="18.75" customHeight="1" thickBot="1" x14ac:dyDescent="0.3">
      <c r="A765" s="56" t="s">
        <v>2622</v>
      </c>
      <c r="B765" s="122" t="s">
        <v>518</v>
      </c>
      <c r="C765" s="123" t="s">
        <v>519</v>
      </c>
      <c r="D765" s="124">
        <v>2708.9146900000001</v>
      </c>
      <c r="E765" s="124">
        <v>2708.9146900000001</v>
      </c>
      <c r="F765" s="124">
        <v>0</v>
      </c>
    </row>
    <row r="766" spans="1:6" ht="15.75" customHeight="1" thickTop="1" x14ac:dyDescent="0.25">
      <c r="A766" s="56" t="s">
        <v>2622</v>
      </c>
      <c r="B766" s="117" t="s">
        <v>267</v>
      </c>
      <c r="C766" s="119" t="s">
        <v>10</v>
      </c>
      <c r="D766" s="118">
        <v>2521.9146900000001</v>
      </c>
      <c r="E766" s="118">
        <v>2521.9146900000001</v>
      </c>
      <c r="F766" s="118">
        <v>0</v>
      </c>
    </row>
    <row r="767" spans="1:6" ht="15" customHeight="1" x14ac:dyDescent="0.25">
      <c r="A767" s="56" t="s">
        <v>2622</v>
      </c>
      <c r="B767" s="117" t="s">
        <v>267</v>
      </c>
      <c r="C767" s="121" t="s">
        <v>11</v>
      </c>
      <c r="D767" s="120">
        <v>1920.7920300000001</v>
      </c>
      <c r="E767" s="120">
        <v>1920.7920300000001</v>
      </c>
      <c r="F767" s="120">
        <v>0</v>
      </c>
    </row>
    <row r="768" spans="1:6" ht="15" customHeight="1" x14ac:dyDescent="0.25">
      <c r="A768" s="56" t="s">
        <v>2622</v>
      </c>
      <c r="B768" s="117" t="s">
        <v>267</v>
      </c>
      <c r="C768" s="121" t="s">
        <v>12</v>
      </c>
      <c r="D768" s="120">
        <v>539.74957999999992</v>
      </c>
      <c r="E768" s="120">
        <v>539.74957999999992</v>
      </c>
      <c r="F768" s="120">
        <v>0</v>
      </c>
    </row>
    <row r="769" spans="1:8" ht="15" customHeight="1" x14ac:dyDescent="0.25">
      <c r="A769" s="56" t="s">
        <v>2622</v>
      </c>
      <c r="B769" s="117" t="s">
        <v>267</v>
      </c>
      <c r="C769" s="121" t="s">
        <v>2</v>
      </c>
      <c r="D769" s="120">
        <v>10.67487</v>
      </c>
      <c r="E769" s="120">
        <v>10.67487</v>
      </c>
      <c r="F769" s="120">
        <v>0</v>
      </c>
    </row>
    <row r="770" spans="1:8" ht="15" customHeight="1" x14ac:dyDescent="0.25">
      <c r="A770" s="56" t="s">
        <v>2622</v>
      </c>
      <c r="B770" s="117" t="s">
        <v>267</v>
      </c>
      <c r="C770" s="121" t="s">
        <v>15</v>
      </c>
      <c r="D770" s="120">
        <v>34.346699999999998</v>
      </c>
      <c r="E770" s="120">
        <v>34.346699999999998</v>
      </c>
      <c r="F770" s="120">
        <v>0</v>
      </c>
    </row>
    <row r="771" spans="1:8" ht="15" customHeight="1" x14ac:dyDescent="0.25">
      <c r="A771" s="56" t="s">
        <v>2622</v>
      </c>
      <c r="B771" s="117" t="s">
        <v>267</v>
      </c>
      <c r="C771" s="121" t="s">
        <v>16</v>
      </c>
      <c r="D771" s="120">
        <v>16.351510000000001</v>
      </c>
      <c r="E771" s="120">
        <v>16.351510000000001</v>
      </c>
      <c r="F771" s="120">
        <v>0</v>
      </c>
    </row>
    <row r="772" spans="1:8" ht="15" customHeight="1" x14ac:dyDescent="0.25">
      <c r="A772" s="56" t="s">
        <v>2622</v>
      </c>
      <c r="B772" s="117" t="s">
        <v>267</v>
      </c>
      <c r="C772" s="119" t="s">
        <v>17</v>
      </c>
      <c r="D772" s="118">
        <v>187</v>
      </c>
      <c r="E772" s="118">
        <v>187</v>
      </c>
      <c r="F772" s="118">
        <v>0</v>
      </c>
    </row>
    <row r="773" spans="1:8" ht="18.75" customHeight="1" thickBot="1" x14ac:dyDescent="0.3">
      <c r="A773" s="56" t="s">
        <v>2622</v>
      </c>
      <c r="B773" s="122" t="s">
        <v>520</v>
      </c>
      <c r="C773" s="123" t="s">
        <v>521</v>
      </c>
      <c r="D773" s="124">
        <v>150505.13983</v>
      </c>
      <c r="E773" s="124">
        <v>150505.13983</v>
      </c>
      <c r="F773" s="124">
        <v>0</v>
      </c>
    </row>
    <row r="774" spans="1:8" ht="15.75" customHeight="1" thickTop="1" x14ac:dyDescent="0.25">
      <c r="A774" s="56" t="s">
        <v>2622</v>
      </c>
      <c r="B774" s="117" t="s">
        <v>267</v>
      </c>
      <c r="C774" s="119" t="s">
        <v>10</v>
      </c>
      <c r="D774" s="118">
        <v>55929.938580000002</v>
      </c>
      <c r="E774" s="118">
        <v>55929.938580000002</v>
      </c>
      <c r="F774" s="118">
        <v>0</v>
      </c>
    </row>
    <row r="775" spans="1:8" ht="15" customHeight="1" x14ac:dyDescent="0.25">
      <c r="A775" s="56" t="s">
        <v>2622</v>
      </c>
      <c r="B775" s="117" t="s">
        <v>267</v>
      </c>
      <c r="C775" s="121" t="s">
        <v>12</v>
      </c>
      <c r="D775" s="120">
        <v>55830.490579999998</v>
      </c>
      <c r="E775" s="120">
        <v>55830.490579999998</v>
      </c>
      <c r="F775" s="120">
        <v>0</v>
      </c>
    </row>
    <row r="776" spans="1:8" ht="15" customHeight="1" x14ac:dyDescent="0.25">
      <c r="A776" s="56" t="s">
        <v>2622</v>
      </c>
      <c r="B776" s="117" t="s">
        <v>267</v>
      </c>
      <c r="C776" s="121" t="s">
        <v>14</v>
      </c>
      <c r="D776" s="120">
        <v>11.19</v>
      </c>
      <c r="E776" s="120">
        <v>11.19</v>
      </c>
      <c r="F776" s="120">
        <v>0</v>
      </c>
    </row>
    <row r="777" spans="1:8" ht="15" customHeight="1" x14ac:dyDescent="0.25">
      <c r="A777" s="56" t="s">
        <v>2622</v>
      </c>
      <c r="B777" s="117" t="s">
        <v>267</v>
      </c>
      <c r="C777" s="121" t="s">
        <v>16</v>
      </c>
      <c r="D777" s="120">
        <v>88.257999999999996</v>
      </c>
      <c r="E777" s="120">
        <v>88.257999999999996</v>
      </c>
      <c r="F777" s="120">
        <v>0</v>
      </c>
    </row>
    <row r="778" spans="1:8" ht="15" customHeight="1" x14ac:dyDescent="0.25">
      <c r="A778" s="56" t="s">
        <v>2622</v>
      </c>
      <c r="B778" s="117" t="s">
        <v>267</v>
      </c>
      <c r="C778" s="119" t="s">
        <v>17</v>
      </c>
      <c r="D778" s="118">
        <v>94575.201249999998</v>
      </c>
      <c r="E778" s="118">
        <v>94575.201249999998</v>
      </c>
      <c r="F778" s="118">
        <v>0</v>
      </c>
    </row>
    <row r="779" spans="1:8" s="27" customFormat="1" ht="36.75" thickBot="1" x14ac:dyDescent="0.3">
      <c r="A779" s="56" t="s">
        <v>2622</v>
      </c>
      <c r="B779" s="127" t="s">
        <v>522</v>
      </c>
      <c r="C779" s="128" t="s">
        <v>523</v>
      </c>
      <c r="D779" s="129">
        <v>58633.258000000002</v>
      </c>
      <c r="E779" s="129">
        <v>58633.258000000002</v>
      </c>
      <c r="F779" s="129">
        <v>0</v>
      </c>
      <c r="G779" s="130"/>
      <c r="H779" s="130"/>
    </row>
    <row r="780" spans="1:8" s="27" customFormat="1" ht="15.75" thickTop="1" x14ac:dyDescent="0.25">
      <c r="A780" s="56" t="s">
        <v>2622</v>
      </c>
      <c r="B780" s="131" t="s">
        <v>267</v>
      </c>
      <c r="C780" s="132" t="s">
        <v>10</v>
      </c>
      <c r="D780" s="133">
        <v>88.257999999999996</v>
      </c>
      <c r="E780" s="133">
        <v>88.257999999999996</v>
      </c>
      <c r="F780" s="133">
        <v>0</v>
      </c>
      <c r="G780" s="130"/>
      <c r="H780" s="130"/>
    </row>
    <row r="781" spans="1:8" s="27" customFormat="1" x14ac:dyDescent="0.25">
      <c r="A781" s="56" t="s">
        <v>2622</v>
      </c>
      <c r="B781" s="131" t="s">
        <v>267</v>
      </c>
      <c r="C781" s="134" t="s">
        <v>16</v>
      </c>
      <c r="D781" s="135">
        <v>88.257999999999996</v>
      </c>
      <c r="E781" s="135">
        <v>88.257999999999996</v>
      </c>
      <c r="F781" s="135">
        <v>0</v>
      </c>
      <c r="G781" s="130"/>
      <c r="H781" s="130"/>
    </row>
    <row r="782" spans="1:8" s="27" customFormat="1" x14ac:dyDescent="0.25">
      <c r="A782" s="56" t="s">
        <v>2622</v>
      </c>
      <c r="B782" s="131" t="s">
        <v>267</v>
      </c>
      <c r="C782" s="132" t="s">
        <v>17</v>
      </c>
      <c r="D782" s="133">
        <v>58545</v>
      </c>
      <c r="E782" s="133">
        <v>58545</v>
      </c>
      <c r="F782" s="133">
        <v>0</v>
      </c>
      <c r="G782" s="130"/>
      <c r="H782" s="130"/>
    </row>
    <row r="783" spans="1:8" s="27" customFormat="1" ht="36.75" thickBot="1" x14ac:dyDescent="0.3">
      <c r="A783" s="56" t="s">
        <v>2622</v>
      </c>
      <c r="B783" s="127" t="s">
        <v>524</v>
      </c>
      <c r="C783" s="128" t="s">
        <v>525</v>
      </c>
      <c r="D783" s="129">
        <v>40000</v>
      </c>
      <c r="E783" s="129">
        <v>40000</v>
      </c>
      <c r="F783" s="129">
        <v>0</v>
      </c>
      <c r="G783" s="130"/>
      <c r="H783" s="130"/>
    </row>
    <row r="784" spans="1:8" s="27" customFormat="1" ht="15.75" thickTop="1" x14ac:dyDescent="0.25">
      <c r="A784" s="56" t="s">
        <v>2622</v>
      </c>
      <c r="B784" s="131" t="s">
        <v>267</v>
      </c>
      <c r="C784" s="132" t="s">
        <v>10</v>
      </c>
      <c r="D784" s="133">
        <v>40000</v>
      </c>
      <c r="E784" s="133">
        <v>40000</v>
      </c>
      <c r="F784" s="133">
        <v>0</v>
      </c>
      <c r="G784" s="130"/>
      <c r="H784" s="130"/>
    </row>
    <row r="785" spans="1:8" s="27" customFormat="1" x14ac:dyDescent="0.25">
      <c r="A785" s="56" t="s">
        <v>2622</v>
      </c>
      <c r="B785" s="131" t="s">
        <v>267</v>
      </c>
      <c r="C785" s="134" t="s">
        <v>12</v>
      </c>
      <c r="D785" s="135">
        <v>40000</v>
      </c>
      <c r="E785" s="135">
        <v>40000</v>
      </c>
      <c r="F785" s="135">
        <v>0</v>
      </c>
      <c r="G785" s="130"/>
      <c r="H785" s="130"/>
    </row>
    <row r="786" spans="1:8" s="27" customFormat="1" ht="36.75" thickBot="1" x14ac:dyDescent="0.3">
      <c r="A786" s="56" t="s">
        <v>2622</v>
      </c>
      <c r="B786" s="127" t="s">
        <v>526</v>
      </c>
      <c r="C786" s="128" t="s">
        <v>16</v>
      </c>
      <c r="D786" s="129">
        <v>1533.10241</v>
      </c>
      <c r="E786" s="129">
        <v>1533.10241</v>
      </c>
      <c r="F786" s="129">
        <v>0</v>
      </c>
      <c r="G786" s="130"/>
      <c r="H786" s="130"/>
    </row>
    <row r="787" spans="1:8" s="27" customFormat="1" ht="15.75" thickTop="1" x14ac:dyDescent="0.25">
      <c r="A787" s="56" t="s">
        <v>2622</v>
      </c>
      <c r="B787" s="131" t="s">
        <v>267</v>
      </c>
      <c r="C787" s="132" t="s">
        <v>10</v>
      </c>
      <c r="D787" s="133">
        <v>1533.10241</v>
      </c>
      <c r="E787" s="133">
        <v>1533.10241</v>
      </c>
      <c r="F787" s="133">
        <v>0</v>
      </c>
      <c r="G787" s="130"/>
      <c r="H787" s="130"/>
    </row>
    <row r="788" spans="1:8" s="27" customFormat="1" x14ac:dyDescent="0.25">
      <c r="A788" s="56" t="s">
        <v>2622</v>
      </c>
      <c r="B788" s="131" t="s">
        <v>267</v>
      </c>
      <c r="C788" s="134" t="s">
        <v>12</v>
      </c>
      <c r="D788" s="135">
        <v>1533.10241</v>
      </c>
      <c r="E788" s="135">
        <v>1533.10241</v>
      </c>
      <c r="F788" s="135">
        <v>0</v>
      </c>
      <c r="G788" s="130"/>
      <c r="H788" s="130"/>
    </row>
    <row r="789" spans="1:8" s="27" customFormat="1" ht="36.75" thickBot="1" x14ac:dyDescent="0.3">
      <c r="A789" s="56" t="s">
        <v>2622</v>
      </c>
      <c r="B789" s="127" t="s">
        <v>527</v>
      </c>
      <c r="C789" s="128" t="s">
        <v>528</v>
      </c>
      <c r="D789" s="129">
        <v>28402.47884</v>
      </c>
      <c r="E789" s="129">
        <v>28402.47884</v>
      </c>
      <c r="F789" s="129">
        <v>0</v>
      </c>
      <c r="G789" s="130"/>
      <c r="H789" s="130"/>
    </row>
    <row r="790" spans="1:8" s="27" customFormat="1" ht="15.75" thickTop="1" x14ac:dyDescent="0.25">
      <c r="A790" s="56" t="s">
        <v>2622</v>
      </c>
      <c r="B790" s="131" t="s">
        <v>267</v>
      </c>
      <c r="C790" s="132" t="s">
        <v>10</v>
      </c>
      <c r="D790" s="133">
        <v>3102.4788399999998</v>
      </c>
      <c r="E790" s="133">
        <v>3102.4788399999998</v>
      </c>
      <c r="F790" s="133">
        <v>0</v>
      </c>
      <c r="G790" s="130"/>
      <c r="H790" s="130"/>
    </row>
    <row r="791" spans="1:8" s="27" customFormat="1" x14ac:dyDescent="0.25">
      <c r="A791" s="56" t="s">
        <v>2622</v>
      </c>
      <c r="B791" s="131" t="s">
        <v>267</v>
      </c>
      <c r="C791" s="134" t="s">
        <v>12</v>
      </c>
      <c r="D791" s="135">
        <v>3102.4788399999998</v>
      </c>
      <c r="E791" s="135">
        <v>3102.4788399999998</v>
      </c>
      <c r="F791" s="135">
        <v>0</v>
      </c>
      <c r="G791" s="130"/>
      <c r="H791" s="130"/>
    </row>
    <row r="792" spans="1:8" s="27" customFormat="1" x14ac:dyDescent="0.25">
      <c r="A792" s="56" t="s">
        <v>2622</v>
      </c>
      <c r="B792" s="131" t="s">
        <v>267</v>
      </c>
      <c r="C792" s="132" t="s">
        <v>17</v>
      </c>
      <c r="D792" s="133">
        <v>25300</v>
      </c>
      <c r="E792" s="133">
        <v>25300</v>
      </c>
      <c r="F792" s="133">
        <v>0</v>
      </c>
      <c r="G792" s="130"/>
      <c r="H792" s="130"/>
    </row>
    <row r="793" spans="1:8" s="27" customFormat="1" ht="36.75" thickBot="1" x14ac:dyDescent="0.3">
      <c r="A793" s="56" t="s">
        <v>2622</v>
      </c>
      <c r="B793" s="127" t="s">
        <v>529</v>
      </c>
      <c r="C793" s="128" t="s">
        <v>530</v>
      </c>
      <c r="D793" s="129">
        <v>11100</v>
      </c>
      <c r="E793" s="129">
        <v>11100</v>
      </c>
      <c r="F793" s="129">
        <v>0</v>
      </c>
      <c r="G793" s="130"/>
      <c r="H793" s="130"/>
    </row>
    <row r="794" spans="1:8" s="27" customFormat="1" ht="15.75" thickTop="1" x14ac:dyDescent="0.25">
      <c r="A794" s="56" t="s">
        <v>2622</v>
      </c>
      <c r="B794" s="131" t="s">
        <v>267</v>
      </c>
      <c r="C794" s="132" t="s">
        <v>10</v>
      </c>
      <c r="D794" s="133">
        <v>11100</v>
      </c>
      <c r="E794" s="133">
        <v>11100</v>
      </c>
      <c r="F794" s="133">
        <v>0</v>
      </c>
      <c r="G794" s="130"/>
      <c r="H794" s="130"/>
    </row>
    <row r="795" spans="1:8" s="27" customFormat="1" x14ac:dyDescent="0.25">
      <c r="A795" s="56" t="s">
        <v>2622</v>
      </c>
      <c r="B795" s="131" t="s">
        <v>267</v>
      </c>
      <c r="C795" s="134" t="s">
        <v>12</v>
      </c>
      <c r="D795" s="135">
        <v>11100</v>
      </c>
      <c r="E795" s="135">
        <v>11100</v>
      </c>
      <c r="F795" s="135">
        <v>0</v>
      </c>
      <c r="G795" s="130"/>
      <c r="H795" s="130"/>
    </row>
    <row r="796" spans="1:8" s="27" customFormat="1" ht="36.75" thickBot="1" x14ac:dyDescent="0.3">
      <c r="A796" s="56" t="s">
        <v>2622</v>
      </c>
      <c r="B796" s="127" t="s">
        <v>531</v>
      </c>
      <c r="C796" s="128" t="s">
        <v>532</v>
      </c>
      <c r="D796" s="129">
        <v>94.909329999999997</v>
      </c>
      <c r="E796" s="129">
        <v>94.909329999999997</v>
      </c>
      <c r="F796" s="129">
        <v>0</v>
      </c>
      <c r="G796" s="130"/>
      <c r="H796" s="130"/>
    </row>
    <row r="797" spans="1:8" s="27" customFormat="1" ht="15.75" thickTop="1" x14ac:dyDescent="0.25">
      <c r="A797" s="56" t="s">
        <v>2622</v>
      </c>
      <c r="B797" s="131" t="s">
        <v>267</v>
      </c>
      <c r="C797" s="132" t="s">
        <v>10</v>
      </c>
      <c r="D797" s="133">
        <v>94.909329999999997</v>
      </c>
      <c r="E797" s="133">
        <v>94.909329999999997</v>
      </c>
      <c r="F797" s="133">
        <v>0</v>
      </c>
      <c r="G797" s="130"/>
      <c r="H797" s="130"/>
    </row>
    <row r="798" spans="1:8" s="27" customFormat="1" x14ac:dyDescent="0.25">
      <c r="A798" s="56" t="s">
        <v>2622</v>
      </c>
      <c r="B798" s="131" t="s">
        <v>267</v>
      </c>
      <c r="C798" s="134" t="s">
        <v>12</v>
      </c>
      <c r="D798" s="135">
        <v>94.909329999999997</v>
      </c>
      <c r="E798" s="135">
        <v>94.909329999999997</v>
      </c>
      <c r="F798" s="135">
        <v>0</v>
      </c>
      <c r="G798" s="130"/>
      <c r="H798" s="130"/>
    </row>
    <row r="799" spans="1:8" s="27" customFormat="1" ht="36.75" thickBot="1" x14ac:dyDescent="0.3">
      <c r="A799" s="56" t="s">
        <v>2622</v>
      </c>
      <c r="B799" s="127" t="s">
        <v>533</v>
      </c>
      <c r="C799" s="128" t="s">
        <v>534</v>
      </c>
      <c r="D799" s="129">
        <v>8137.0462300000008</v>
      </c>
      <c r="E799" s="129">
        <v>8137.0462300000008</v>
      </c>
      <c r="F799" s="129">
        <v>0</v>
      </c>
      <c r="G799" s="130"/>
      <c r="H799" s="130"/>
    </row>
    <row r="800" spans="1:8" s="27" customFormat="1" ht="15.75" thickTop="1" x14ac:dyDescent="0.25">
      <c r="A800" s="56" t="s">
        <v>2622</v>
      </c>
      <c r="B800" s="131" t="s">
        <v>267</v>
      </c>
      <c r="C800" s="132" t="s">
        <v>17</v>
      </c>
      <c r="D800" s="133">
        <v>8137.0462300000008</v>
      </c>
      <c r="E800" s="133">
        <v>8137.0462300000008</v>
      </c>
      <c r="F800" s="133">
        <v>0</v>
      </c>
      <c r="G800" s="130"/>
      <c r="H800" s="130"/>
    </row>
    <row r="801" spans="1:8" s="27" customFormat="1" ht="36.75" thickBot="1" x14ac:dyDescent="0.3">
      <c r="A801" s="56" t="s">
        <v>2622</v>
      </c>
      <c r="B801" s="127" t="s">
        <v>535</v>
      </c>
      <c r="C801" s="128" t="s">
        <v>536</v>
      </c>
      <c r="D801" s="129">
        <v>950</v>
      </c>
      <c r="E801" s="129">
        <v>950</v>
      </c>
      <c r="F801" s="129">
        <v>0</v>
      </c>
      <c r="G801" s="130"/>
      <c r="H801" s="130"/>
    </row>
    <row r="802" spans="1:8" s="27" customFormat="1" ht="15.75" thickTop="1" x14ac:dyDescent="0.25">
      <c r="A802" s="56" t="s">
        <v>2622</v>
      </c>
      <c r="B802" s="131" t="s">
        <v>267</v>
      </c>
      <c r="C802" s="132" t="s">
        <v>17</v>
      </c>
      <c r="D802" s="133">
        <v>950</v>
      </c>
      <c r="E802" s="133">
        <v>950</v>
      </c>
      <c r="F802" s="133">
        <v>0</v>
      </c>
      <c r="G802" s="130"/>
      <c r="H802" s="130"/>
    </row>
    <row r="803" spans="1:8" s="27" customFormat="1" ht="36.75" thickBot="1" x14ac:dyDescent="0.3">
      <c r="A803" s="56" t="s">
        <v>2622</v>
      </c>
      <c r="B803" s="127" t="s">
        <v>537</v>
      </c>
      <c r="C803" s="128" t="s">
        <v>538</v>
      </c>
      <c r="D803" s="129">
        <v>508.60624000000001</v>
      </c>
      <c r="E803" s="129">
        <v>508.60624000000001</v>
      </c>
      <c r="F803" s="129">
        <v>0</v>
      </c>
      <c r="G803" s="130"/>
      <c r="H803" s="130"/>
    </row>
    <row r="804" spans="1:8" s="27" customFormat="1" ht="15.75" thickTop="1" x14ac:dyDescent="0.25">
      <c r="A804" s="56" t="s">
        <v>2622</v>
      </c>
      <c r="B804" s="131" t="s">
        <v>267</v>
      </c>
      <c r="C804" s="132" t="s">
        <v>10</v>
      </c>
      <c r="D804" s="133">
        <v>11.19</v>
      </c>
      <c r="E804" s="133">
        <v>11.19</v>
      </c>
      <c r="F804" s="133">
        <v>0</v>
      </c>
      <c r="G804" s="130"/>
      <c r="H804" s="130"/>
    </row>
    <row r="805" spans="1:8" s="27" customFormat="1" x14ac:dyDescent="0.25">
      <c r="A805" s="56" t="s">
        <v>2622</v>
      </c>
      <c r="B805" s="131" t="s">
        <v>267</v>
      </c>
      <c r="C805" s="134" t="s">
        <v>14</v>
      </c>
      <c r="D805" s="135">
        <v>11.19</v>
      </c>
      <c r="E805" s="135">
        <v>11.19</v>
      </c>
      <c r="F805" s="135">
        <v>0</v>
      </c>
      <c r="G805" s="130"/>
      <c r="H805" s="130"/>
    </row>
    <row r="806" spans="1:8" s="27" customFormat="1" x14ac:dyDescent="0.25">
      <c r="A806" s="56" t="s">
        <v>2622</v>
      </c>
      <c r="B806" s="131" t="s">
        <v>267</v>
      </c>
      <c r="C806" s="132" t="s">
        <v>17</v>
      </c>
      <c r="D806" s="133">
        <v>497.41624000000002</v>
      </c>
      <c r="E806" s="133">
        <v>497.41624000000002</v>
      </c>
      <c r="F806" s="133">
        <v>0</v>
      </c>
      <c r="G806" s="130"/>
      <c r="H806" s="130"/>
    </row>
    <row r="807" spans="1:8" s="27" customFormat="1" ht="54.75" thickBot="1" x14ac:dyDescent="0.3">
      <c r="A807" s="56" t="s">
        <v>2622</v>
      </c>
      <c r="B807" s="127" t="s">
        <v>539</v>
      </c>
      <c r="C807" s="128" t="s">
        <v>540</v>
      </c>
      <c r="D807" s="129">
        <v>1145.7387800000001</v>
      </c>
      <c r="E807" s="129">
        <v>1145.7387800000001</v>
      </c>
      <c r="F807" s="129">
        <v>0</v>
      </c>
      <c r="G807" s="130"/>
      <c r="H807" s="130"/>
    </row>
    <row r="808" spans="1:8" s="27" customFormat="1" ht="15.75" thickTop="1" x14ac:dyDescent="0.25">
      <c r="A808" s="56" t="s">
        <v>2622</v>
      </c>
      <c r="B808" s="131" t="s">
        <v>267</v>
      </c>
      <c r="C808" s="132" t="s">
        <v>17</v>
      </c>
      <c r="D808" s="133">
        <v>1145.7387800000001</v>
      </c>
      <c r="E808" s="133">
        <v>1145.7387800000001</v>
      </c>
      <c r="F808" s="133">
        <v>0</v>
      </c>
      <c r="G808" s="130"/>
      <c r="H808" s="130"/>
    </row>
    <row r="809" spans="1:8" ht="18.75" customHeight="1" thickBot="1" x14ac:dyDescent="0.3">
      <c r="A809" s="56" t="s">
        <v>2622</v>
      </c>
      <c r="B809" s="122" t="s">
        <v>541</v>
      </c>
      <c r="C809" s="123" t="s">
        <v>542</v>
      </c>
      <c r="D809" s="124">
        <v>218922.30326999997</v>
      </c>
      <c r="E809" s="124">
        <v>218922.30326999997</v>
      </c>
      <c r="F809" s="124">
        <v>0</v>
      </c>
    </row>
    <row r="810" spans="1:8" ht="15.75" customHeight="1" thickTop="1" x14ac:dyDescent="0.25">
      <c r="A810" s="56" t="s">
        <v>2622</v>
      </c>
      <c r="B810" s="117" t="s">
        <v>267</v>
      </c>
      <c r="C810" s="119" t="s">
        <v>10</v>
      </c>
      <c r="D810" s="118">
        <v>32546.398330000004</v>
      </c>
      <c r="E810" s="118">
        <v>32546.398330000004</v>
      </c>
      <c r="F810" s="118">
        <v>0</v>
      </c>
    </row>
    <row r="811" spans="1:8" ht="15" customHeight="1" x14ac:dyDescent="0.25">
      <c r="A811" s="56" t="s">
        <v>2622</v>
      </c>
      <c r="B811" s="117" t="s">
        <v>267</v>
      </c>
      <c r="C811" s="121" t="s">
        <v>14</v>
      </c>
      <c r="D811" s="120">
        <v>32545.229330000002</v>
      </c>
      <c r="E811" s="120">
        <v>32545.229330000002</v>
      </c>
      <c r="F811" s="120">
        <v>0</v>
      </c>
    </row>
    <row r="812" spans="1:8" ht="15" customHeight="1" x14ac:dyDescent="0.25">
      <c r="A812" s="56" t="s">
        <v>2622</v>
      </c>
      <c r="B812" s="117" t="s">
        <v>267</v>
      </c>
      <c r="C812" s="121" t="s">
        <v>16</v>
      </c>
      <c r="D812" s="120">
        <v>1.169</v>
      </c>
      <c r="E812" s="120">
        <v>1.169</v>
      </c>
      <c r="F812" s="120">
        <v>0</v>
      </c>
    </row>
    <row r="813" spans="1:8" ht="15" customHeight="1" x14ac:dyDescent="0.25">
      <c r="A813" s="56" t="s">
        <v>2622</v>
      </c>
      <c r="B813" s="117" t="s">
        <v>267</v>
      </c>
      <c r="C813" s="119" t="s">
        <v>17</v>
      </c>
      <c r="D813" s="118">
        <v>186375.90494000001</v>
      </c>
      <c r="E813" s="118">
        <v>186375.90494000001</v>
      </c>
      <c r="F813" s="118">
        <v>0</v>
      </c>
    </row>
    <row r="814" spans="1:8" s="27" customFormat="1" ht="54.75" thickBot="1" x14ac:dyDescent="0.3">
      <c r="A814" s="56" t="s">
        <v>2622</v>
      </c>
      <c r="B814" s="127" t="s">
        <v>543</v>
      </c>
      <c r="C814" s="128" t="s">
        <v>544</v>
      </c>
      <c r="D814" s="129">
        <v>11212.3051</v>
      </c>
      <c r="E814" s="129">
        <v>11212.3051</v>
      </c>
      <c r="F814" s="129">
        <v>0</v>
      </c>
      <c r="G814" s="130"/>
      <c r="H814" s="130"/>
    </row>
    <row r="815" spans="1:8" s="27" customFormat="1" ht="15.75" thickTop="1" x14ac:dyDescent="0.25">
      <c r="A815" s="56" t="s">
        <v>2622</v>
      </c>
      <c r="B815" s="131" t="s">
        <v>267</v>
      </c>
      <c r="C815" s="132" t="s">
        <v>10</v>
      </c>
      <c r="D815" s="133">
        <v>88.26003</v>
      </c>
      <c r="E815" s="133">
        <v>88.26003</v>
      </c>
      <c r="F815" s="133">
        <v>0</v>
      </c>
      <c r="G815" s="130"/>
      <c r="H815" s="130"/>
    </row>
    <row r="816" spans="1:8" s="27" customFormat="1" x14ac:dyDescent="0.25">
      <c r="A816" s="56" t="s">
        <v>2622</v>
      </c>
      <c r="B816" s="131" t="s">
        <v>267</v>
      </c>
      <c r="C816" s="134" t="s">
        <v>14</v>
      </c>
      <c r="D816" s="135">
        <v>88.26003</v>
      </c>
      <c r="E816" s="135">
        <v>88.26003</v>
      </c>
      <c r="F816" s="135">
        <v>0</v>
      </c>
      <c r="G816" s="130"/>
      <c r="H816" s="130"/>
    </row>
    <row r="817" spans="1:8" s="27" customFormat="1" x14ac:dyDescent="0.25">
      <c r="A817" s="56" t="s">
        <v>2622</v>
      </c>
      <c r="B817" s="131" t="s">
        <v>267</v>
      </c>
      <c r="C817" s="132" t="s">
        <v>17</v>
      </c>
      <c r="D817" s="133">
        <v>11124.04507</v>
      </c>
      <c r="E817" s="133">
        <v>11124.04507</v>
      </c>
      <c r="F817" s="133">
        <v>0</v>
      </c>
      <c r="G817" s="130"/>
      <c r="H817" s="130"/>
    </row>
    <row r="818" spans="1:8" s="27" customFormat="1" ht="36.75" thickBot="1" x14ac:dyDescent="0.3">
      <c r="A818" s="56" t="s">
        <v>2622</v>
      </c>
      <c r="B818" s="127" t="s">
        <v>545</v>
      </c>
      <c r="C818" s="128" t="s">
        <v>546</v>
      </c>
      <c r="D818" s="129">
        <v>22401.218509999999</v>
      </c>
      <c r="E818" s="129">
        <v>22401.218509999999</v>
      </c>
      <c r="F818" s="129">
        <v>0</v>
      </c>
      <c r="G818" s="130"/>
      <c r="H818" s="130"/>
    </row>
    <row r="819" spans="1:8" s="27" customFormat="1" ht="15.75" thickTop="1" x14ac:dyDescent="0.25">
      <c r="A819" s="56" t="s">
        <v>2622</v>
      </c>
      <c r="B819" s="131" t="s">
        <v>267</v>
      </c>
      <c r="C819" s="132" t="s">
        <v>10</v>
      </c>
      <c r="D819" s="133">
        <v>9337.968429999999</v>
      </c>
      <c r="E819" s="133">
        <v>9337.968429999999</v>
      </c>
      <c r="F819" s="133">
        <v>0</v>
      </c>
      <c r="G819" s="130"/>
      <c r="H819" s="130"/>
    </row>
    <row r="820" spans="1:8" s="27" customFormat="1" x14ac:dyDescent="0.25">
      <c r="A820" s="56" t="s">
        <v>2622</v>
      </c>
      <c r="B820" s="131" t="s">
        <v>267</v>
      </c>
      <c r="C820" s="134" t="s">
        <v>14</v>
      </c>
      <c r="D820" s="135">
        <v>9337.968429999999</v>
      </c>
      <c r="E820" s="135">
        <v>9337.968429999999</v>
      </c>
      <c r="F820" s="135">
        <v>0</v>
      </c>
      <c r="G820" s="130"/>
      <c r="H820" s="130"/>
    </row>
    <row r="821" spans="1:8" s="27" customFormat="1" x14ac:dyDescent="0.25">
      <c r="A821" s="56" t="s">
        <v>2622</v>
      </c>
      <c r="B821" s="131" t="s">
        <v>267</v>
      </c>
      <c r="C821" s="132" t="s">
        <v>17</v>
      </c>
      <c r="D821" s="133">
        <v>13063.25008</v>
      </c>
      <c r="E821" s="133">
        <v>13063.25008</v>
      </c>
      <c r="F821" s="133">
        <v>0</v>
      </c>
      <c r="G821" s="130"/>
      <c r="H821" s="130"/>
    </row>
    <row r="822" spans="1:8" s="27" customFormat="1" ht="36.75" thickBot="1" x14ac:dyDescent="0.3">
      <c r="A822" s="56" t="s">
        <v>2622</v>
      </c>
      <c r="B822" s="127" t="s">
        <v>547</v>
      </c>
      <c r="C822" s="128" t="s">
        <v>548</v>
      </c>
      <c r="D822" s="129">
        <v>8272.9637500000008</v>
      </c>
      <c r="E822" s="129">
        <v>8272.9637500000008</v>
      </c>
      <c r="F822" s="129">
        <v>0</v>
      </c>
      <c r="G822" s="130"/>
      <c r="H822" s="130"/>
    </row>
    <row r="823" spans="1:8" s="27" customFormat="1" ht="15.75" thickTop="1" x14ac:dyDescent="0.25">
      <c r="A823" s="56" t="s">
        <v>2622</v>
      </c>
      <c r="B823" s="131" t="s">
        <v>267</v>
      </c>
      <c r="C823" s="132" t="s">
        <v>10</v>
      </c>
      <c r="D823" s="133">
        <v>62.963749999999997</v>
      </c>
      <c r="E823" s="133">
        <v>62.963749999999997</v>
      </c>
      <c r="F823" s="133">
        <v>0</v>
      </c>
      <c r="G823" s="130"/>
      <c r="H823" s="130"/>
    </row>
    <row r="824" spans="1:8" s="27" customFormat="1" x14ac:dyDescent="0.25">
      <c r="A824" s="56" t="s">
        <v>2622</v>
      </c>
      <c r="B824" s="131" t="s">
        <v>267</v>
      </c>
      <c r="C824" s="134" t="s">
        <v>14</v>
      </c>
      <c r="D824" s="135">
        <v>62.963749999999997</v>
      </c>
      <c r="E824" s="135">
        <v>62.963749999999997</v>
      </c>
      <c r="F824" s="135">
        <v>0</v>
      </c>
      <c r="G824" s="130"/>
      <c r="H824" s="130"/>
    </row>
    <row r="825" spans="1:8" s="27" customFormat="1" x14ac:dyDescent="0.25">
      <c r="A825" s="56" t="s">
        <v>2622</v>
      </c>
      <c r="B825" s="131" t="s">
        <v>267</v>
      </c>
      <c r="C825" s="132" t="s">
        <v>17</v>
      </c>
      <c r="D825" s="133">
        <v>8210</v>
      </c>
      <c r="E825" s="133">
        <v>8210</v>
      </c>
      <c r="F825" s="133">
        <v>0</v>
      </c>
      <c r="G825" s="130"/>
      <c r="H825" s="130"/>
    </row>
    <row r="826" spans="1:8" s="27" customFormat="1" ht="54.75" thickBot="1" x14ac:dyDescent="0.3">
      <c r="A826" s="56" t="s">
        <v>2622</v>
      </c>
      <c r="B826" s="127" t="s">
        <v>549</v>
      </c>
      <c r="C826" s="128" t="s">
        <v>550</v>
      </c>
      <c r="D826" s="129">
        <v>24720.389460000002</v>
      </c>
      <c r="E826" s="129">
        <v>24720.389460000002</v>
      </c>
      <c r="F826" s="129">
        <v>0</v>
      </c>
      <c r="G826" s="130"/>
      <c r="H826" s="130"/>
    </row>
    <row r="827" spans="1:8" s="27" customFormat="1" ht="15.75" thickTop="1" x14ac:dyDescent="0.25">
      <c r="A827" s="56" t="s">
        <v>2622</v>
      </c>
      <c r="B827" s="131" t="s">
        <v>267</v>
      </c>
      <c r="C827" s="132" t="s">
        <v>10</v>
      </c>
      <c r="D827" s="133">
        <v>74.354100000000003</v>
      </c>
      <c r="E827" s="133">
        <v>74.354100000000003</v>
      </c>
      <c r="F827" s="133">
        <v>0</v>
      </c>
      <c r="G827" s="130"/>
      <c r="H827" s="130"/>
    </row>
    <row r="828" spans="1:8" s="27" customFormat="1" x14ac:dyDescent="0.25">
      <c r="A828" s="56" t="s">
        <v>2622</v>
      </c>
      <c r="B828" s="131" t="s">
        <v>267</v>
      </c>
      <c r="C828" s="134" t="s">
        <v>14</v>
      </c>
      <c r="D828" s="135">
        <v>74.354100000000003</v>
      </c>
      <c r="E828" s="135">
        <v>74.354100000000003</v>
      </c>
      <c r="F828" s="135">
        <v>0</v>
      </c>
      <c r="G828" s="130"/>
      <c r="H828" s="130"/>
    </row>
    <row r="829" spans="1:8" s="27" customFormat="1" x14ac:dyDescent="0.25">
      <c r="A829" s="56" t="s">
        <v>2622</v>
      </c>
      <c r="B829" s="131" t="s">
        <v>267</v>
      </c>
      <c r="C829" s="132" t="s">
        <v>17</v>
      </c>
      <c r="D829" s="133">
        <v>24646.035359999998</v>
      </c>
      <c r="E829" s="133">
        <v>24646.035359999998</v>
      </c>
      <c r="F829" s="133">
        <v>0</v>
      </c>
      <c r="G829" s="130"/>
      <c r="H829" s="130"/>
    </row>
    <row r="830" spans="1:8" s="27" customFormat="1" ht="36.75" thickBot="1" x14ac:dyDescent="0.3">
      <c r="A830" s="56" t="s">
        <v>2622</v>
      </c>
      <c r="B830" s="127" t="s">
        <v>551</v>
      </c>
      <c r="C830" s="128" t="s">
        <v>552</v>
      </c>
      <c r="D830" s="129">
        <v>28655.551649999998</v>
      </c>
      <c r="E830" s="129">
        <v>28655.551649999998</v>
      </c>
      <c r="F830" s="129">
        <v>0</v>
      </c>
      <c r="G830" s="130"/>
      <c r="H830" s="130"/>
    </row>
    <row r="831" spans="1:8" s="27" customFormat="1" ht="15.75" thickTop="1" x14ac:dyDescent="0.25">
      <c r="A831" s="56" t="s">
        <v>2622</v>
      </c>
      <c r="B831" s="131" t="s">
        <v>267</v>
      </c>
      <c r="C831" s="132" t="s">
        <v>10</v>
      </c>
      <c r="D831" s="133">
        <v>13451.680349999999</v>
      </c>
      <c r="E831" s="133">
        <v>13451.680349999999</v>
      </c>
      <c r="F831" s="133">
        <v>0</v>
      </c>
      <c r="G831" s="130"/>
      <c r="H831" s="130"/>
    </row>
    <row r="832" spans="1:8" s="27" customFormat="1" x14ac:dyDescent="0.25">
      <c r="A832" s="56" t="s">
        <v>2622</v>
      </c>
      <c r="B832" s="131" t="s">
        <v>267</v>
      </c>
      <c r="C832" s="134" t="s">
        <v>14</v>
      </c>
      <c r="D832" s="135">
        <v>13451.680349999999</v>
      </c>
      <c r="E832" s="135">
        <v>13451.680349999999</v>
      </c>
      <c r="F832" s="135">
        <v>0</v>
      </c>
      <c r="G832" s="130"/>
      <c r="H832" s="130"/>
    </row>
    <row r="833" spans="1:8" s="27" customFormat="1" x14ac:dyDescent="0.25">
      <c r="A833" s="56" t="s">
        <v>2622</v>
      </c>
      <c r="B833" s="131" t="s">
        <v>267</v>
      </c>
      <c r="C833" s="132" t="s">
        <v>17</v>
      </c>
      <c r="D833" s="133">
        <v>15203.871300000001</v>
      </c>
      <c r="E833" s="133">
        <v>15203.871300000001</v>
      </c>
      <c r="F833" s="133">
        <v>0</v>
      </c>
      <c r="G833" s="130"/>
      <c r="H833" s="130"/>
    </row>
    <row r="834" spans="1:8" s="27" customFormat="1" ht="36.75" thickBot="1" x14ac:dyDescent="0.3">
      <c r="A834" s="56" t="s">
        <v>2622</v>
      </c>
      <c r="B834" s="127" t="s">
        <v>553</v>
      </c>
      <c r="C834" s="128" t="s">
        <v>554</v>
      </c>
      <c r="D834" s="129">
        <v>8925.8263200000001</v>
      </c>
      <c r="E834" s="129">
        <v>8925.8263200000001</v>
      </c>
      <c r="F834" s="129">
        <v>0</v>
      </c>
      <c r="G834" s="130"/>
      <c r="H834" s="130"/>
    </row>
    <row r="835" spans="1:8" s="27" customFormat="1" ht="15.75" thickTop="1" x14ac:dyDescent="0.25">
      <c r="A835" s="56" t="s">
        <v>2622</v>
      </c>
      <c r="B835" s="131" t="s">
        <v>267</v>
      </c>
      <c r="C835" s="132" t="s">
        <v>10</v>
      </c>
      <c r="D835" s="133">
        <v>313.32646999999997</v>
      </c>
      <c r="E835" s="133">
        <v>313.32646999999997</v>
      </c>
      <c r="F835" s="133">
        <v>0</v>
      </c>
      <c r="G835" s="130"/>
      <c r="H835" s="130"/>
    </row>
    <row r="836" spans="1:8" s="27" customFormat="1" x14ac:dyDescent="0.25">
      <c r="A836" s="56" t="s">
        <v>2622</v>
      </c>
      <c r="B836" s="131" t="s">
        <v>267</v>
      </c>
      <c r="C836" s="134" t="s">
        <v>14</v>
      </c>
      <c r="D836" s="135">
        <v>313.32646999999997</v>
      </c>
      <c r="E836" s="135">
        <v>313.32646999999997</v>
      </c>
      <c r="F836" s="135">
        <v>0</v>
      </c>
      <c r="G836" s="130"/>
      <c r="H836" s="130"/>
    </row>
    <row r="837" spans="1:8" s="27" customFormat="1" x14ac:dyDescent="0.25">
      <c r="A837" s="56" t="s">
        <v>2622</v>
      </c>
      <c r="B837" s="131" t="s">
        <v>267</v>
      </c>
      <c r="C837" s="132" t="s">
        <v>17</v>
      </c>
      <c r="D837" s="133">
        <v>8612.4998500000002</v>
      </c>
      <c r="E837" s="133">
        <v>8612.4998500000002</v>
      </c>
      <c r="F837" s="133">
        <v>0</v>
      </c>
      <c r="G837" s="130"/>
      <c r="H837" s="130"/>
    </row>
    <row r="838" spans="1:8" s="27" customFormat="1" ht="54.75" thickBot="1" x14ac:dyDescent="0.3">
      <c r="A838" s="56" t="s">
        <v>2622</v>
      </c>
      <c r="B838" s="127" t="s">
        <v>555</v>
      </c>
      <c r="C838" s="128" t="s">
        <v>556</v>
      </c>
      <c r="D838" s="129">
        <v>46114.324330000003</v>
      </c>
      <c r="E838" s="129">
        <v>46114.324330000003</v>
      </c>
      <c r="F838" s="129">
        <v>0</v>
      </c>
      <c r="G838" s="130"/>
      <c r="H838" s="130"/>
    </row>
    <row r="839" spans="1:8" s="27" customFormat="1" ht="15.75" thickTop="1" x14ac:dyDescent="0.25">
      <c r="A839" s="56" t="s">
        <v>2622</v>
      </c>
      <c r="B839" s="131" t="s">
        <v>267</v>
      </c>
      <c r="C839" s="132" t="s">
        <v>10</v>
      </c>
      <c r="D839" s="133">
        <v>8797.5347500000007</v>
      </c>
      <c r="E839" s="133">
        <v>8797.5347500000007</v>
      </c>
      <c r="F839" s="133">
        <v>0</v>
      </c>
      <c r="G839" s="130"/>
      <c r="H839" s="130"/>
    </row>
    <row r="840" spans="1:8" s="27" customFormat="1" x14ac:dyDescent="0.25">
      <c r="A840" s="56" t="s">
        <v>2622</v>
      </c>
      <c r="B840" s="131" t="s">
        <v>267</v>
      </c>
      <c r="C840" s="134" t="s">
        <v>14</v>
      </c>
      <c r="D840" s="135">
        <v>8797.5347500000007</v>
      </c>
      <c r="E840" s="135">
        <v>8797.5347500000007</v>
      </c>
      <c r="F840" s="135">
        <v>0</v>
      </c>
      <c r="G840" s="130"/>
      <c r="H840" s="130"/>
    </row>
    <row r="841" spans="1:8" s="27" customFormat="1" x14ac:dyDescent="0.25">
      <c r="A841" s="56" t="s">
        <v>2622</v>
      </c>
      <c r="B841" s="131" t="s">
        <v>267</v>
      </c>
      <c r="C841" s="132" t="s">
        <v>17</v>
      </c>
      <c r="D841" s="133">
        <v>37316.789579999997</v>
      </c>
      <c r="E841" s="133">
        <v>37316.789579999997</v>
      </c>
      <c r="F841" s="133">
        <v>0</v>
      </c>
      <c r="G841" s="130"/>
      <c r="H841" s="130"/>
    </row>
    <row r="842" spans="1:8" s="27" customFormat="1" ht="36.75" thickBot="1" x14ac:dyDescent="0.3">
      <c r="A842" s="56" t="s">
        <v>2622</v>
      </c>
      <c r="B842" s="127" t="s">
        <v>557</v>
      </c>
      <c r="C842" s="128" t="s">
        <v>558</v>
      </c>
      <c r="D842" s="129">
        <v>9885.339179999999</v>
      </c>
      <c r="E842" s="129">
        <v>9885.339179999999</v>
      </c>
      <c r="F842" s="129">
        <v>0</v>
      </c>
      <c r="G842" s="130"/>
      <c r="H842" s="130"/>
    </row>
    <row r="843" spans="1:8" s="27" customFormat="1" ht="15.75" thickTop="1" x14ac:dyDescent="0.25">
      <c r="A843" s="56" t="s">
        <v>2622</v>
      </c>
      <c r="B843" s="131" t="s">
        <v>267</v>
      </c>
      <c r="C843" s="132" t="s">
        <v>10</v>
      </c>
      <c r="D843" s="133">
        <v>10.573</v>
      </c>
      <c r="E843" s="133">
        <v>10.573</v>
      </c>
      <c r="F843" s="133">
        <v>0</v>
      </c>
      <c r="G843" s="130"/>
      <c r="H843" s="130"/>
    </row>
    <row r="844" spans="1:8" s="27" customFormat="1" x14ac:dyDescent="0.25">
      <c r="A844" s="56" t="s">
        <v>2622</v>
      </c>
      <c r="B844" s="131" t="s">
        <v>267</v>
      </c>
      <c r="C844" s="134" t="s">
        <v>14</v>
      </c>
      <c r="D844" s="135">
        <v>10.573</v>
      </c>
      <c r="E844" s="135">
        <v>10.573</v>
      </c>
      <c r="F844" s="135">
        <v>0</v>
      </c>
      <c r="G844" s="130"/>
      <c r="H844" s="130"/>
    </row>
    <row r="845" spans="1:8" s="27" customFormat="1" x14ac:dyDescent="0.25">
      <c r="A845" s="56" t="s">
        <v>2622</v>
      </c>
      <c r="B845" s="131" t="s">
        <v>267</v>
      </c>
      <c r="C845" s="132" t="s">
        <v>17</v>
      </c>
      <c r="D845" s="133">
        <v>9874.7661800000005</v>
      </c>
      <c r="E845" s="133">
        <v>9874.7661800000005</v>
      </c>
      <c r="F845" s="133">
        <v>0</v>
      </c>
      <c r="G845" s="130"/>
      <c r="H845" s="130"/>
    </row>
    <row r="846" spans="1:8" s="27" customFormat="1" ht="54.75" thickBot="1" x14ac:dyDescent="0.3">
      <c r="A846" s="56" t="s">
        <v>2622</v>
      </c>
      <c r="B846" s="127" t="s">
        <v>559</v>
      </c>
      <c r="C846" s="128" t="s">
        <v>560</v>
      </c>
      <c r="D846" s="129">
        <v>24062.535690000001</v>
      </c>
      <c r="E846" s="129">
        <v>24062.535690000001</v>
      </c>
      <c r="F846" s="129">
        <v>0</v>
      </c>
      <c r="G846" s="130"/>
      <c r="H846" s="130"/>
    </row>
    <row r="847" spans="1:8" s="27" customFormat="1" ht="15.75" thickTop="1" x14ac:dyDescent="0.25">
      <c r="A847" s="56" t="s">
        <v>2622</v>
      </c>
      <c r="B847" s="131" t="s">
        <v>267</v>
      </c>
      <c r="C847" s="132" t="s">
        <v>10</v>
      </c>
      <c r="D847" s="133">
        <v>114.39671000000001</v>
      </c>
      <c r="E847" s="133">
        <v>114.39671000000001</v>
      </c>
      <c r="F847" s="133">
        <v>0</v>
      </c>
      <c r="G847" s="130"/>
      <c r="H847" s="130"/>
    </row>
    <row r="848" spans="1:8" s="27" customFormat="1" x14ac:dyDescent="0.25">
      <c r="A848" s="56" t="s">
        <v>2622</v>
      </c>
      <c r="B848" s="131" t="s">
        <v>267</v>
      </c>
      <c r="C848" s="134" t="s">
        <v>14</v>
      </c>
      <c r="D848" s="135">
        <v>114.39671000000001</v>
      </c>
      <c r="E848" s="135">
        <v>114.39671000000001</v>
      </c>
      <c r="F848" s="135">
        <v>0</v>
      </c>
      <c r="G848" s="130"/>
      <c r="H848" s="130"/>
    </row>
    <row r="849" spans="1:8" s="27" customFormat="1" x14ac:dyDescent="0.25">
      <c r="A849" s="56" t="s">
        <v>2622</v>
      </c>
      <c r="B849" s="131" t="s">
        <v>267</v>
      </c>
      <c r="C849" s="132" t="s">
        <v>17</v>
      </c>
      <c r="D849" s="133">
        <v>23948.13898</v>
      </c>
      <c r="E849" s="133">
        <v>23948.13898</v>
      </c>
      <c r="F849" s="133">
        <v>0</v>
      </c>
      <c r="G849" s="130"/>
      <c r="H849" s="130"/>
    </row>
    <row r="850" spans="1:8" s="27" customFormat="1" ht="36.75" thickBot="1" x14ac:dyDescent="0.3">
      <c r="A850" s="56" t="s">
        <v>2622</v>
      </c>
      <c r="B850" s="127" t="s">
        <v>561</v>
      </c>
      <c r="C850" s="128" t="s">
        <v>562</v>
      </c>
      <c r="D850" s="129">
        <v>3983.2472699999998</v>
      </c>
      <c r="E850" s="129">
        <v>3983.2472699999998</v>
      </c>
      <c r="F850" s="129">
        <v>0</v>
      </c>
      <c r="G850" s="130"/>
      <c r="H850" s="130"/>
    </row>
    <row r="851" spans="1:8" s="27" customFormat="1" ht="15.75" thickTop="1" x14ac:dyDescent="0.25">
      <c r="A851" s="56" t="s">
        <v>2622</v>
      </c>
      <c r="B851" s="131" t="s">
        <v>267</v>
      </c>
      <c r="C851" s="132" t="s">
        <v>10</v>
      </c>
      <c r="D851" s="133">
        <v>49.20402</v>
      </c>
      <c r="E851" s="133">
        <v>49.20402</v>
      </c>
      <c r="F851" s="133">
        <v>0</v>
      </c>
      <c r="G851" s="130"/>
      <c r="H851" s="130"/>
    </row>
    <row r="852" spans="1:8" s="27" customFormat="1" x14ac:dyDescent="0.25">
      <c r="A852" s="56" t="s">
        <v>2622</v>
      </c>
      <c r="B852" s="131" t="s">
        <v>267</v>
      </c>
      <c r="C852" s="134" t="s">
        <v>14</v>
      </c>
      <c r="D852" s="135">
        <v>49.20402</v>
      </c>
      <c r="E852" s="135">
        <v>49.20402</v>
      </c>
      <c r="F852" s="135">
        <v>0</v>
      </c>
      <c r="G852" s="130"/>
      <c r="H852" s="130"/>
    </row>
    <row r="853" spans="1:8" s="27" customFormat="1" x14ac:dyDescent="0.25">
      <c r="A853" s="56" t="s">
        <v>2622</v>
      </c>
      <c r="B853" s="131" t="s">
        <v>267</v>
      </c>
      <c r="C853" s="132" t="s">
        <v>17</v>
      </c>
      <c r="D853" s="133">
        <v>3934.0432500000002</v>
      </c>
      <c r="E853" s="133">
        <v>3934.0432500000002</v>
      </c>
      <c r="F853" s="133">
        <v>0</v>
      </c>
      <c r="G853" s="130"/>
      <c r="H853" s="130"/>
    </row>
    <row r="854" spans="1:8" s="27" customFormat="1" ht="36.75" thickBot="1" x14ac:dyDescent="0.3">
      <c r="A854" s="56" t="s">
        <v>2622</v>
      </c>
      <c r="B854" s="127" t="s">
        <v>563</v>
      </c>
      <c r="C854" s="128" t="s">
        <v>564</v>
      </c>
      <c r="D854" s="129">
        <v>204.74196000000003</v>
      </c>
      <c r="E854" s="129">
        <v>204.74196000000003</v>
      </c>
      <c r="F854" s="129">
        <v>0</v>
      </c>
      <c r="G854" s="130"/>
      <c r="H854" s="130"/>
    </row>
    <row r="855" spans="1:8" s="27" customFormat="1" ht="15.75" thickTop="1" x14ac:dyDescent="0.25">
      <c r="A855" s="56" t="s">
        <v>2622</v>
      </c>
      <c r="B855" s="131" t="s">
        <v>267</v>
      </c>
      <c r="C855" s="132" t="s">
        <v>17</v>
      </c>
      <c r="D855" s="133">
        <v>204.74196000000003</v>
      </c>
      <c r="E855" s="133">
        <v>204.74196000000003</v>
      </c>
      <c r="F855" s="133">
        <v>0</v>
      </c>
      <c r="G855" s="130"/>
      <c r="H855" s="130"/>
    </row>
    <row r="856" spans="1:8" s="27" customFormat="1" ht="36.75" thickBot="1" x14ac:dyDescent="0.3">
      <c r="A856" s="56" t="s">
        <v>2622</v>
      </c>
      <c r="B856" s="127" t="s">
        <v>565</v>
      </c>
      <c r="C856" s="128" t="s">
        <v>566</v>
      </c>
      <c r="D856" s="129">
        <v>24876.169000000002</v>
      </c>
      <c r="E856" s="129">
        <v>24876.169000000002</v>
      </c>
      <c r="F856" s="129">
        <v>0</v>
      </c>
      <c r="G856" s="130"/>
      <c r="H856" s="130"/>
    </row>
    <row r="857" spans="1:8" s="27" customFormat="1" ht="15.75" thickTop="1" x14ac:dyDescent="0.25">
      <c r="A857" s="56" t="s">
        <v>2622</v>
      </c>
      <c r="B857" s="131" t="s">
        <v>267</v>
      </c>
      <c r="C857" s="132" t="s">
        <v>10</v>
      </c>
      <c r="D857" s="133">
        <v>1.169</v>
      </c>
      <c r="E857" s="133">
        <v>1.169</v>
      </c>
      <c r="F857" s="133">
        <v>0</v>
      </c>
      <c r="G857" s="130"/>
      <c r="H857" s="130"/>
    </row>
    <row r="858" spans="1:8" s="27" customFormat="1" x14ac:dyDescent="0.25">
      <c r="A858" s="56" t="s">
        <v>2622</v>
      </c>
      <c r="B858" s="131" t="s">
        <v>267</v>
      </c>
      <c r="C858" s="134" t="s">
        <v>16</v>
      </c>
      <c r="D858" s="135">
        <v>1.169</v>
      </c>
      <c r="E858" s="135">
        <v>1.169</v>
      </c>
      <c r="F858" s="135">
        <v>0</v>
      </c>
      <c r="G858" s="130"/>
      <c r="H858" s="130"/>
    </row>
    <row r="859" spans="1:8" s="27" customFormat="1" x14ac:dyDescent="0.25">
      <c r="A859" s="56" t="s">
        <v>2622</v>
      </c>
      <c r="B859" s="131" t="s">
        <v>267</v>
      </c>
      <c r="C859" s="132" t="s">
        <v>17</v>
      </c>
      <c r="D859" s="133">
        <v>24875</v>
      </c>
      <c r="E859" s="133">
        <v>24875</v>
      </c>
      <c r="F859" s="133">
        <v>0</v>
      </c>
      <c r="G859" s="130"/>
      <c r="H859" s="130"/>
    </row>
    <row r="860" spans="1:8" s="27" customFormat="1" ht="36.75" thickBot="1" x14ac:dyDescent="0.3">
      <c r="A860" s="56" t="s">
        <v>2622</v>
      </c>
      <c r="B860" s="127" t="s">
        <v>567</v>
      </c>
      <c r="C860" s="128" t="s">
        <v>568</v>
      </c>
      <c r="D860" s="129">
        <v>4296.7508699999998</v>
      </c>
      <c r="E860" s="129">
        <v>4296.7508699999998</v>
      </c>
      <c r="F860" s="129">
        <v>0</v>
      </c>
      <c r="G860" s="130"/>
      <c r="H860" s="130"/>
    </row>
    <row r="861" spans="1:8" s="27" customFormat="1" ht="15.75" thickTop="1" x14ac:dyDescent="0.25">
      <c r="A861" s="56" t="s">
        <v>2622</v>
      </c>
      <c r="B861" s="131" t="s">
        <v>267</v>
      </c>
      <c r="C861" s="132" t="s">
        <v>10</v>
      </c>
      <c r="D861" s="133">
        <v>48.481199999999994</v>
      </c>
      <c r="E861" s="133">
        <v>48.481199999999994</v>
      </c>
      <c r="F861" s="133">
        <v>0</v>
      </c>
      <c r="G861" s="130"/>
      <c r="H861" s="130"/>
    </row>
    <row r="862" spans="1:8" s="27" customFormat="1" x14ac:dyDescent="0.25">
      <c r="A862" s="56" t="s">
        <v>2622</v>
      </c>
      <c r="B862" s="131" t="s">
        <v>267</v>
      </c>
      <c r="C862" s="134" t="s">
        <v>14</v>
      </c>
      <c r="D862" s="135">
        <v>48.481199999999994</v>
      </c>
      <c r="E862" s="135">
        <v>48.481199999999994</v>
      </c>
      <c r="F862" s="135">
        <v>0</v>
      </c>
      <c r="G862" s="130"/>
      <c r="H862" s="130"/>
    </row>
    <row r="863" spans="1:8" s="27" customFormat="1" x14ac:dyDescent="0.25">
      <c r="A863" s="56" t="s">
        <v>2622</v>
      </c>
      <c r="B863" s="131" t="s">
        <v>267</v>
      </c>
      <c r="C863" s="132" t="s">
        <v>17</v>
      </c>
      <c r="D863" s="133">
        <v>4248.2696699999997</v>
      </c>
      <c r="E863" s="133">
        <v>4248.2696699999997</v>
      </c>
      <c r="F863" s="133">
        <v>0</v>
      </c>
      <c r="G863" s="130"/>
      <c r="H863" s="130"/>
    </row>
    <row r="864" spans="1:8" s="27" customFormat="1" ht="54.75" thickBot="1" x14ac:dyDescent="0.3">
      <c r="A864" s="56" t="s">
        <v>2622</v>
      </c>
      <c r="B864" s="127" t="s">
        <v>569</v>
      </c>
      <c r="C864" s="128" t="s">
        <v>570</v>
      </c>
      <c r="D864" s="129">
        <v>186.03</v>
      </c>
      <c r="E864" s="129">
        <v>186.03</v>
      </c>
      <c r="F864" s="129">
        <v>0</v>
      </c>
      <c r="G864" s="130"/>
      <c r="H864" s="130"/>
    </row>
    <row r="865" spans="1:8" s="27" customFormat="1" ht="15.75" thickTop="1" x14ac:dyDescent="0.25">
      <c r="A865" s="56" t="s">
        <v>2622</v>
      </c>
      <c r="B865" s="131" t="s">
        <v>267</v>
      </c>
      <c r="C865" s="132" t="s">
        <v>17</v>
      </c>
      <c r="D865" s="133">
        <v>186.03</v>
      </c>
      <c r="E865" s="133">
        <v>186.03</v>
      </c>
      <c r="F865" s="133">
        <v>0</v>
      </c>
      <c r="G865" s="130"/>
      <c r="H865" s="130"/>
    </row>
    <row r="866" spans="1:8" s="27" customFormat="1" ht="54.75" thickBot="1" x14ac:dyDescent="0.3">
      <c r="A866" s="56" t="s">
        <v>2622</v>
      </c>
      <c r="B866" s="127" t="s">
        <v>571</v>
      </c>
      <c r="C866" s="128" t="s">
        <v>572</v>
      </c>
      <c r="D866" s="129">
        <v>216.89476000000002</v>
      </c>
      <c r="E866" s="129">
        <v>216.89476000000002</v>
      </c>
      <c r="F866" s="129">
        <v>0</v>
      </c>
      <c r="G866" s="130"/>
      <c r="H866" s="130"/>
    </row>
    <row r="867" spans="1:8" s="27" customFormat="1" ht="15.75" thickTop="1" x14ac:dyDescent="0.25">
      <c r="A867" s="56" t="s">
        <v>2622</v>
      </c>
      <c r="B867" s="131" t="s">
        <v>267</v>
      </c>
      <c r="C867" s="132" t="s">
        <v>10</v>
      </c>
      <c r="D867" s="133">
        <v>43.845190000000002</v>
      </c>
      <c r="E867" s="133">
        <v>43.845190000000002</v>
      </c>
      <c r="F867" s="133">
        <v>0</v>
      </c>
      <c r="G867" s="130"/>
      <c r="H867" s="130"/>
    </row>
    <row r="868" spans="1:8" s="27" customFormat="1" x14ac:dyDescent="0.25">
      <c r="A868" s="56" t="s">
        <v>2622</v>
      </c>
      <c r="B868" s="131" t="s">
        <v>267</v>
      </c>
      <c r="C868" s="134" t="s">
        <v>14</v>
      </c>
      <c r="D868" s="135">
        <v>43.845190000000002</v>
      </c>
      <c r="E868" s="135">
        <v>43.845190000000002</v>
      </c>
      <c r="F868" s="135">
        <v>0</v>
      </c>
      <c r="G868" s="130"/>
      <c r="H868" s="130"/>
    </row>
    <row r="869" spans="1:8" s="27" customFormat="1" x14ac:dyDescent="0.25">
      <c r="A869" s="56" t="s">
        <v>2622</v>
      </c>
      <c r="B869" s="131" t="s">
        <v>267</v>
      </c>
      <c r="C869" s="132" t="s">
        <v>17</v>
      </c>
      <c r="D869" s="133">
        <v>173.04957000000002</v>
      </c>
      <c r="E869" s="133">
        <v>173.04957000000002</v>
      </c>
      <c r="F869" s="133">
        <v>0</v>
      </c>
      <c r="G869" s="130"/>
      <c r="H869" s="130"/>
    </row>
    <row r="870" spans="1:8" s="27" customFormat="1" ht="36.75" thickBot="1" x14ac:dyDescent="0.3">
      <c r="A870" s="56" t="s">
        <v>2622</v>
      </c>
      <c r="B870" s="127" t="s">
        <v>573</v>
      </c>
      <c r="C870" s="128" t="s">
        <v>574</v>
      </c>
      <c r="D870" s="129">
        <v>908.01541999999995</v>
      </c>
      <c r="E870" s="129">
        <v>908.01541999999995</v>
      </c>
      <c r="F870" s="129">
        <v>0</v>
      </c>
      <c r="G870" s="130"/>
      <c r="H870" s="130"/>
    </row>
    <row r="871" spans="1:8" s="27" customFormat="1" ht="15.75" thickTop="1" x14ac:dyDescent="0.25">
      <c r="A871" s="56" t="s">
        <v>2622</v>
      </c>
      <c r="B871" s="131" t="s">
        <v>267</v>
      </c>
      <c r="C871" s="132" t="s">
        <v>10</v>
      </c>
      <c r="D871" s="133">
        <v>152.64132999999998</v>
      </c>
      <c r="E871" s="133">
        <v>152.64132999999998</v>
      </c>
      <c r="F871" s="133">
        <v>0</v>
      </c>
      <c r="G871" s="130"/>
      <c r="H871" s="130"/>
    </row>
    <row r="872" spans="1:8" s="27" customFormat="1" x14ac:dyDescent="0.25">
      <c r="A872" s="56" t="s">
        <v>2622</v>
      </c>
      <c r="B872" s="131" t="s">
        <v>267</v>
      </c>
      <c r="C872" s="134" t="s">
        <v>14</v>
      </c>
      <c r="D872" s="135">
        <v>152.64132999999998</v>
      </c>
      <c r="E872" s="135">
        <v>152.64132999999998</v>
      </c>
      <c r="F872" s="135">
        <v>0</v>
      </c>
      <c r="G872" s="130"/>
      <c r="H872" s="130"/>
    </row>
    <row r="873" spans="1:8" s="27" customFormat="1" x14ac:dyDescent="0.25">
      <c r="A873" s="56" t="s">
        <v>2622</v>
      </c>
      <c r="B873" s="131" t="s">
        <v>267</v>
      </c>
      <c r="C873" s="132" t="s">
        <v>17</v>
      </c>
      <c r="D873" s="133">
        <v>755.37409000000002</v>
      </c>
      <c r="E873" s="133">
        <v>755.37409000000002</v>
      </c>
      <c r="F873" s="133">
        <v>0</v>
      </c>
      <c r="G873" s="130"/>
      <c r="H873" s="130"/>
    </row>
    <row r="874" spans="1:8" ht="36.75" customHeight="1" thickBot="1" x14ac:dyDescent="0.3">
      <c r="A874" s="56" t="s">
        <v>2622</v>
      </c>
      <c r="B874" s="122" t="s">
        <v>575</v>
      </c>
      <c r="C874" s="123" t="s">
        <v>576</v>
      </c>
      <c r="D874" s="124">
        <v>63945.794739999998</v>
      </c>
      <c r="E874" s="124">
        <v>50783.898589999997</v>
      </c>
      <c r="F874" s="124">
        <v>13161.89615</v>
      </c>
    </row>
    <row r="875" spans="1:8" ht="15.75" customHeight="1" thickTop="1" x14ac:dyDescent="0.25">
      <c r="A875" s="56" t="s">
        <v>2622</v>
      </c>
      <c r="B875" s="117" t="s">
        <v>267</v>
      </c>
      <c r="C875" s="119" t="s">
        <v>10</v>
      </c>
      <c r="D875" s="118">
        <v>12571.225210000001</v>
      </c>
      <c r="E875" s="118">
        <v>6051.2938999999997</v>
      </c>
      <c r="F875" s="118">
        <v>6519.9313099999999</v>
      </c>
    </row>
    <row r="876" spans="1:8" ht="15" customHeight="1" x14ac:dyDescent="0.25">
      <c r="A876" s="56" t="s">
        <v>2622</v>
      </c>
      <c r="B876" s="117" t="s">
        <v>267</v>
      </c>
      <c r="C876" s="121" t="s">
        <v>11</v>
      </c>
      <c r="D876" s="120">
        <v>1114.53799</v>
      </c>
      <c r="E876" s="120">
        <v>0</v>
      </c>
      <c r="F876" s="120">
        <v>1114.53799</v>
      </c>
    </row>
    <row r="877" spans="1:8" ht="15" customHeight="1" x14ac:dyDescent="0.25">
      <c r="A877" s="56" t="s">
        <v>2622</v>
      </c>
      <c r="B877" s="117" t="s">
        <v>267</v>
      </c>
      <c r="C877" s="121" t="s">
        <v>12</v>
      </c>
      <c r="D877" s="120">
        <v>1367.5076899999999</v>
      </c>
      <c r="E877" s="120">
        <v>0</v>
      </c>
      <c r="F877" s="120">
        <v>1367.5076899999999</v>
      </c>
    </row>
    <row r="878" spans="1:8" ht="15" customHeight="1" x14ac:dyDescent="0.25">
      <c r="A878" s="56" t="s">
        <v>2622</v>
      </c>
      <c r="B878" s="117" t="s">
        <v>267</v>
      </c>
      <c r="C878" s="121" t="s">
        <v>13</v>
      </c>
      <c r="D878" s="120">
        <v>3275.2988799999998</v>
      </c>
      <c r="E878" s="120">
        <v>0</v>
      </c>
      <c r="F878" s="120">
        <v>3275.2988799999998</v>
      </c>
    </row>
    <row r="879" spans="1:8" ht="15" customHeight="1" x14ac:dyDescent="0.25">
      <c r="A879" s="56" t="s">
        <v>2622</v>
      </c>
      <c r="B879" s="117" t="s">
        <v>267</v>
      </c>
      <c r="C879" s="121" t="s">
        <v>14</v>
      </c>
      <c r="D879" s="120">
        <v>3702.2938999999997</v>
      </c>
      <c r="E879" s="120">
        <v>3702.2938999999997</v>
      </c>
      <c r="F879" s="120">
        <v>0</v>
      </c>
    </row>
    <row r="880" spans="1:8" ht="15" customHeight="1" x14ac:dyDescent="0.25">
      <c r="A880" s="56" t="s">
        <v>2622</v>
      </c>
      <c r="B880" s="117" t="s">
        <v>267</v>
      </c>
      <c r="C880" s="121" t="s">
        <v>2</v>
      </c>
      <c r="D880" s="120">
        <v>2959</v>
      </c>
      <c r="E880" s="120">
        <v>2349</v>
      </c>
      <c r="F880" s="120">
        <v>610</v>
      </c>
    </row>
    <row r="881" spans="1:8" ht="15" customHeight="1" x14ac:dyDescent="0.25">
      <c r="A881" s="56" t="s">
        <v>2622</v>
      </c>
      <c r="B881" s="117" t="s">
        <v>267</v>
      </c>
      <c r="C881" s="121" t="s">
        <v>15</v>
      </c>
      <c r="D881" s="120">
        <v>22.662419999999997</v>
      </c>
      <c r="E881" s="120">
        <v>0</v>
      </c>
      <c r="F881" s="120">
        <v>22.662419999999997</v>
      </c>
    </row>
    <row r="882" spans="1:8" ht="15" customHeight="1" x14ac:dyDescent="0.25">
      <c r="A882" s="56" t="s">
        <v>2622</v>
      </c>
      <c r="B882" s="117" t="s">
        <v>267</v>
      </c>
      <c r="C882" s="121" t="s">
        <v>16</v>
      </c>
      <c r="D882" s="120">
        <v>129.92433</v>
      </c>
      <c r="E882" s="120">
        <v>0</v>
      </c>
      <c r="F882" s="120">
        <v>129.92433</v>
      </c>
    </row>
    <row r="883" spans="1:8" ht="15" customHeight="1" x14ac:dyDescent="0.25">
      <c r="A883" s="56" t="s">
        <v>2622</v>
      </c>
      <c r="B883" s="117" t="s">
        <v>267</v>
      </c>
      <c r="C883" s="119" t="s">
        <v>17</v>
      </c>
      <c r="D883" s="118">
        <v>45136.186670000003</v>
      </c>
      <c r="E883" s="118">
        <v>44732.60469</v>
      </c>
      <c r="F883" s="118">
        <v>403.58197999999999</v>
      </c>
    </row>
    <row r="884" spans="1:8" ht="15" customHeight="1" x14ac:dyDescent="0.25">
      <c r="A884" s="56" t="s">
        <v>2622</v>
      </c>
      <c r="B884" s="117" t="s">
        <v>267</v>
      </c>
      <c r="C884" s="119" t="s">
        <v>18</v>
      </c>
      <c r="D884" s="118">
        <v>1000</v>
      </c>
      <c r="E884" s="118">
        <v>0</v>
      </c>
      <c r="F884" s="118">
        <v>1000</v>
      </c>
    </row>
    <row r="885" spans="1:8" ht="15" customHeight="1" x14ac:dyDescent="0.25">
      <c r="A885" s="56" t="s">
        <v>2622</v>
      </c>
      <c r="B885" s="117" t="s">
        <v>267</v>
      </c>
      <c r="C885" s="119" t="s">
        <v>20</v>
      </c>
      <c r="D885" s="118">
        <v>5238.3828600000006</v>
      </c>
      <c r="E885" s="118">
        <v>0</v>
      </c>
      <c r="F885" s="118">
        <v>5238.3828600000006</v>
      </c>
    </row>
    <row r="886" spans="1:8" s="27" customFormat="1" ht="36.75" thickBot="1" x14ac:dyDescent="0.3">
      <c r="A886" s="56" t="s">
        <v>2622</v>
      </c>
      <c r="B886" s="127" t="s">
        <v>577</v>
      </c>
      <c r="C886" s="128" t="s">
        <v>578</v>
      </c>
      <c r="D886" s="129">
        <v>4200</v>
      </c>
      <c r="E886" s="129">
        <v>4200</v>
      </c>
      <c r="F886" s="129">
        <v>0</v>
      </c>
      <c r="G886" s="130"/>
      <c r="H886" s="130"/>
    </row>
    <row r="887" spans="1:8" s="27" customFormat="1" ht="15.75" thickTop="1" x14ac:dyDescent="0.25">
      <c r="A887" s="56" t="s">
        <v>2622</v>
      </c>
      <c r="B887" s="131" t="s">
        <v>267</v>
      </c>
      <c r="C887" s="132" t="s">
        <v>17</v>
      </c>
      <c r="D887" s="133">
        <v>4200</v>
      </c>
      <c r="E887" s="133">
        <v>4200</v>
      </c>
      <c r="F887" s="133">
        <v>0</v>
      </c>
      <c r="G887" s="130"/>
      <c r="H887" s="130"/>
    </row>
    <row r="888" spans="1:8" s="27" customFormat="1" ht="18.75" thickBot="1" x14ac:dyDescent="0.3">
      <c r="A888" s="56" t="s">
        <v>2622</v>
      </c>
      <c r="B888" s="127" t="s">
        <v>579</v>
      </c>
      <c r="C888" s="128" t="s">
        <v>580</v>
      </c>
      <c r="D888" s="129">
        <v>19999.999980000001</v>
      </c>
      <c r="E888" s="129">
        <v>19999.999980000001</v>
      </c>
      <c r="F888" s="129">
        <v>0</v>
      </c>
      <c r="G888" s="130"/>
      <c r="H888" s="130"/>
    </row>
    <row r="889" spans="1:8" s="27" customFormat="1" ht="15.75" thickTop="1" x14ac:dyDescent="0.25">
      <c r="A889" s="56" t="s">
        <v>2622</v>
      </c>
      <c r="B889" s="131" t="s">
        <v>267</v>
      </c>
      <c r="C889" s="132" t="s">
        <v>10</v>
      </c>
      <c r="D889" s="133">
        <v>2349</v>
      </c>
      <c r="E889" s="133">
        <v>2349</v>
      </c>
      <c r="F889" s="133">
        <v>0</v>
      </c>
      <c r="G889" s="130"/>
      <c r="H889" s="130"/>
    </row>
    <row r="890" spans="1:8" s="27" customFormat="1" x14ac:dyDescent="0.25">
      <c r="A890" s="56" t="s">
        <v>2622</v>
      </c>
      <c r="B890" s="131" t="s">
        <v>267</v>
      </c>
      <c r="C890" s="134" t="s">
        <v>2</v>
      </c>
      <c r="D890" s="135">
        <v>2349</v>
      </c>
      <c r="E890" s="135">
        <v>2349</v>
      </c>
      <c r="F890" s="135">
        <v>0</v>
      </c>
      <c r="G890" s="130"/>
      <c r="H890" s="130"/>
    </row>
    <row r="891" spans="1:8" s="27" customFormat="1" x14ac:dyDescent="0.25">
      <c r="A891" s="56" t="s">
        <v>2622</v>
      </c>
      <c r="B891" s="131" t="s">
        <v>267</v>
      </c>
      <c r="C891" s="132" t="s">
        <v>17</v>
      </c>
      <c r="D891" s="133">
        <v>17650.999980000001</v>
      </c>
      <c r="E891" s="133">
        <v>17650.999980000001</v>
      </c>
      <c r="F891" s="133">
        <v>0</v>
      </c>
      <c r="G891" s="130"/>
      <c r="H891" s="130"/>
    </row>
    <row r="892" spans="1:8" s="27" customFormat="1" ht="36.75" thickBot="1" x14ac:dyDescent="0.3">
      <c r="A892" s="56" t="s">
        <v>2622</v>
      </c>
      <c r="B892" s="127" t="s">
        <v>581</v>
      </c>
      <c r="C892" s="128" t="s">
        <v>582</v>
      </c>
      <c r="D892" s="129">
        <v>2150.4195800000002</v>
      </c>
      <c r="E892" s="129">
        <v>2150.4195800000002</v>
      </c>
      <c r="F892" s="129">
        <v>0</v>
      </c>
      <c r="G892" s="130"/>
      <c r="H892" s="130"/>
    </row>
    <row r="893" spans="1:8" s="27" customFormat="1" ht="15.75" thickTop="1" x14ac:dyDescent="0.25">
      <c r="A893" s="56" t="s">
        <v>2622</v>
      </c>
      <c r="B893" s="131" t="s">
        <v>267</v>
      </c>
      <c r="C893" s="132" t="s">
        <v>10</v>
      </c>
      <c r="D893" s="133">
        <v>73.644030000000001</v>
      </c>
      <c r="E893" s="133">
        <v>73.644030000000001</v>
      </c>
      <c r="F893" s="133">
        <v>0</v>
      </c>
      <c r="G893" s="130"/>
      <c r="H893" s="130"/>
    </row>
    <row r="894" spans="1:8" s="27" customFormat="1" x14ac:dyDescent="0.25">
      <c r="A894" s="56" t="s">
        <v>2622</v>
      </c>
      <c r="B894" s="131" t="s">
        <v>267</v>
      </c>
      <c r="C894" s="134" t="s">
        <v>14</v>
      </c>
      <c r="D894" s="135">
        <v>73.644030000000001</v>
      </c>
      <c r="E894" s="135">
        <v>73.644030000000001</v>
      </c>
      <c r="F894" s="135">
        <v>0</v>
      </c>
      <c r="G894" s="130"/>
      <c r="H894" s="130"/>
    </row>
    <row r="895" spans="1:8" s="27" customFormat="1" x14ac:dyDescent="0.25">
      <c r="A895" s="56" t="s">
        <v>2622</v>
      </c>
      <c r="B895" s="131" t="s">
        <v>267</v>
      </c>
      <c r="C895" s="132" t="s">
        <v>17</v>
      </c>
      <c r="D895" s="133">
        <v>2076.7755499999998</v>
      </c>
      <c r="E895" s="133">
        <v>2076.7755499999998</v>
      </c>
      <c r="F895" s="133">
        <v>0</v>
      </c>
      <c r="G895" s="130"/>
      <c r="H895" s="130"/>
    </row>
    <row r="896" spans="1:8" s="27" customFormat="1" ht="36.75" thickBot="1" x14ac:dyDescent="0.3">
      <c r="A896" s="56" t="s">
        <v>2622</v>
      </c>
      <c r="B896" s="127" t="s">
        <v>583</v>
      </c>
      <c r="C896" s="128" t="s">
        <v>584</v>
      </c>
      <c r="D896" s="129">
        <v>4263.2398300000004</v>
      </c>
      <c r="E896" s="129">
        <v>4263.2398300000004</v>
      </c>
      <c r="F896" s="129">
        <v>0</v>
      </c>
      <c r="G896" s="130"/>
      <c r="H896" s="130"/>
    </row>
    <row r="897" spans="1:8" s="27" customFormat="1" ht="15.75" thickTop="1" x14ac:dyDescent="0.25">
      <c r="A897" s="56" t="s">
        <v>2622</v>
      </c>
      <c r="B897" s="131" t="s">
        <v>267</v>
      </c>
      <c r="C897" s="132" t="s">
        <v>10</v>
      </c>
      <c r="D897" s="133">
        <v>31.619150000000001</v>
      </c>
      <c r="E897" s="133">
        <v>31.619150000000001</v>
      </c>
      <c r="F897" s="133">
        <v>0</v>
      </c>
      <c r="G897" s="130"/>
      <c r="H897" s="130"/>
    </row>
    <row r="898" spans="1:8" s="27" customFormat="1" x14ac:dyDescent="0.25">
      <c r="A898" s="56" t="s">
        <v>2622</v>
      </c>
      <c r="B898" s="131" t="s">
        <v>267</v>
      </c>
      <c r="C898" s="134" t="s">
        <v>14</v>
      </c>
      <c r="D898" s="135">
        <v>31.619150000000001</v>
      </c>
      <c r="E898" s="135">
        <v>31.619150000000001</v>
      </c>
      <c r="F898" s="135">
        <v>0</v>
      </c>
      <c r="G898" s="130"/>
      <c r="H898" s="130"/>
    </row>
    <row r="899" spans="1:8" s="27" customFormat="1" x14ac:dyDescent="0.25">
      <c r="A899" s="56" t="s">
        <v>2622</v>
      </c>
      <c r="B899" s="131" t="s">
        <v>267</v>
      </c>
      <c r="C899" s="132" t="s">
        <v>17</v>
      </c>
      <c r="D899" s="133">
        <v>4231.62068</v>
      </c>
      <c r="E899" s="133">
        <v>4231.62068</v>
      </c>
      <c r="F899" s="133">
        <v>0</v>
      </c>
      <c r="G899" s="130"/>
      <c r="H899" s="130"/>
    </row>
    <row r="900" spans="1:8" s="27" customFormat="1" ht="36.75" thickBot="1" x14ac:dyDescent="0.3">
      <c r="A900" s="56" t="s">
        <v>2622</v>
      </c>
      <c r="B900" s="127" t="s">
        <v>585</v>
      </c>
      <c r="C900" s="128" t="s">
        <v>586</v>
      </c>
      <c r="D900" s="129">
        <v>7403.2391999999991</v>
      </c>
      <c r="E900" s="129">
        <v>7403.2391999999991</v>
      </c>
      <c r="F900" s="129">
        <v>0</v>
      </c>
      <c r="G900" s="130"/>
      <c r="H900" s="130"/>
    </row>
    <row r="901" spans="1:8" s="27" customFormat="1" ht="15.75" thickTop="1" x14ac:dyDescent="0.25">
      <c r="A901" s="56" t="s">
        <v>2622</v>
      </c>
      <c r="B901" s="131" t="s">
        <v>267</v>
      </c>
      <c r="C901" s="132" t="s">
        <v>10</v>
      </c>
      <c r="D901" s="133">
        <v>3527.0307199999997</v>
      </c>
      <c r="E901" s="133">
        <v>3527.0307199999997</v>
      </c>
      <c r="F901" s="133">
        <v>0</v>
      </c>
      <c r="G901" s="130"/>
      <c r="H901" s="130"/>
    </row>
    <row r="902" spans="1:8" s="27" customFormat="1" x14ac:dyDescent="0.25">
      <c r="A902" s="56" t="s">
        <v>2622</v>
      </c>
      <c r="B902" s="131" t="s">
        <v>267</v>
      </c>
      <c r="C902" s="134" t="s">
        <v>14</v>
      </c>
      <c r="D902" s="135">
        <v>3527.0307199999997</v>
      </c>
      <c r="E902" s="135">
        <v>3527.0307199999997</v>
      </c>
      <c r="F902" s="135">
        <v>0</v>
      </c>
      <c r="G902" s="130"/>
      <c r="H902" s="130"/>
    </row>
    <row r="903" spans="1:8" s="27" customFormat="1" x14ac:dyDescent="0.25">
      <c r="A903" s="56" t="s">
        <v>2622</v>
      </c>
      <c r="B903" s="131" t="s">
        <v>267</v>
      </c>
      <c r="C903" s="132" t="s">
        <v>17</v>
      </c>
      <c r="D903" s="133">
        <v>3876.2084799999998</v>
      </c>
      <c r="E903" s="133">
        <v>3876.2084799999998</v>
      </c>
      <c r="F903" s="133">
        <v>0</v>
      </c>
      <c r="G903" s="130"/>
      <c r="H903" s="130"/>
    </row>
    <row r="904" spans="1:8" s="27" customFormat="1" ht="36.75" thickBot="1" x14ac:dyDescent="0.3">
      <c r="A904" s="56" t="s">
        <v>2622</v>
      </c>
      <c r="B904" s="127" t="s">
        <v>587</v>
      </c>
      <c r="C904" s="128" t="s">
        <v>588</v>
      </c>
      <c r="D904" s="129">
        <v>7403.2391999999991</v>
      </c>
      <c r="E904" s="129">
        <v>7403.2391999999991</v>
      </c>
      <c r="F904" s="129">
        <v>0</v>
      </c>
      <c r="G904" s="130"/>
      <c r="H904" s="130"/>
    </row>
    <row r="905" spans="1:8" s="27" customFormat="1" ht="15.75" thickTop="1" x14ac:dyDescent="0.25">
      <c r="A905" s="56" t="s">
        <v>2622</v>
      </c>
      <c r="B905" s="131" t="s">
        <v>267</v>
      </c>
      <c r="C905" s="132" t="s">
        <v>10</v>
      </c>
      <c r="D905" s="133">
        <v>3527.0307199999997</v>
      </c>
      <c r="E905" s="133">
        <v>3527.0307199999997</v>
      </c>
      <c r="F905" s="133">
        <v>0</v>
      </c>
      <c r="G905" s="130"/>
      <c r="H905" s="130"/>
    </row>
    <row r="906" spans="1:8" s="27" customFormat="1" x14ac:dyDescent="0.25">
      <c r="A906" s="56" t="s">
        <v>2622</v>
      </c>
      <c r="B906" s="131" t="s">
        <v>267</v>
      </c>
      <c r="C906" s="134" t="s">
        <v>14</v>
      </c>
      <c r="D906" s="135">
        <v>3527.0307199999997</v>
      </c>
      <c r="E906" s="135">
        <v>3527.0307199999997</v>
      </c>
      <c r="F906" s="135">
        <v>0</v>
      </c>
      <c r="G906" s="130"/>
      <c r="H906" s="130"/>
    </row>
    <row r="907" spans="1:8" s="27" customFormat="1" x14ac:dyDescent="0.25">
      <c r="A907" s="56" t="s">
        <v>2622</v>
      </c>
      <c r="B907" s="131" t="s">
        <v>267</v>
      </c>
      <c r="C907" s="132" t="s">
        <v>17</v>
      </c>
      <c r="D907" s="133">
        <v>3876.2084799999998</v>
      </c>
      <c r="E907" s="133">
        <v>3876.2084799999998</v>
      </c>
      <c r="F907" s="133">
        <v>0</v>
      </c>
      <c r="G907" s="130"/>
      <c r="H907" s="130"/>
    </row>
    <row r="908" spans="1:8" s="27" customFormat="1" ht="36.75" thickBot="1" x14ac:dyDescent="0.3">
      <c r="A908" s="56" t="s">
        <v>2622</v>
      </c>
      <c r="B908" s="127" t="s">
        <v>589</v>
      </c>
      <c r="C908" s="128" t="s">
        <v>590</v>
      </c>
      <c r="D908" s="129">
        <v>12767</v>
      </c>
      <c r="E908" s="129">
        <v>12767</v>
      </c>
      <c r="F908" s="129">
        <v>0</v>
      </c>
      <c r="G908" s="130"/>
      <c r="H908" s="130"/>
    </row>
    <row r="909" spans="1:8" s="27" customFormat="1" ht="15.75" thickTop="1" x14ac:dyDescent="0.25">
      <c r="A909" s="56" t="s">
        <v>2622</v>
      </c>
      <c r="B909" s="131" t="s">
        <v>267</v>
      </c>
      <c r="C909" s="132" t="s">
        <v>10</v>
      </c>
      <c r="D909" s="133">
        <v>70</v>
      </c>
      <c r="E909" s="133">
        <v>70</v>
      </c>
      <c r="F909" s="133">
        <v>0</v>
      </c>
      <c r="G909" s="130"/>
      <c r="H909" s="130"/>
    </row>
    <row r="910" spans="1:8" s="27" customFormat="1" x14ac:dyDescent="0.25">
      <c r="A910" s="56" t="s">
        <v>2622</v>
      </c>
      <c r="B910" s="131" t="s">
        <v>267</v>
      </c>
      <c r="C910" s="134" t="s">
        <v>14</v>
      </c>
      <c r="D910" s="135">
        <v>70</v>
      </c>
      <c r="E910" s="135">
        <v>70</v>
      </c>
      <c r="F910" s="135">
        <v>0</v>
      </c>
      <c r="G910" s="130"/>
      <c r="H910" s="130"/>
    </row>
    <row r="911" spans="1:8" s="27" customFormat="1" x14ac:dyDescent="0.25">
      <c r="A911" s="56" t="s">
        <v>2622</v>
      </c>
      <c r="B911" s="131" t="s">
        <v>267</v>
      </c>
      <c r="C911" s="132" t="s">
        <v>17</v>
      </c>
      <c r="D911" s="133">
        <v>12697</v>
      </c>
      <c r="E911" s="133">
        <v>12697</v>
      </c>
      <c r="F911" s="133">
        <v>0</v>
      </c>
      <c r="G911" s="130"/>
      <c r="H911" s="130"/>
    </row>
    <row r="912" spans="1:8" s="27" customFormat="1" ht="18.75" thickBot="1" x14ac:dyDescent="0.3">
      <c r="A912" s="56" t="s">
        <v>2622</v>
      </c>
      <c r="B912" s="127" t="s">
        <v>591</v>
      </c>
      <c r="C912" s="128" t="s">
        <v>592</v>
      </c>
      <c r="D912" s="129">
        <v>13161.89615</v>
      </c>
      <c r="E912" s="129">
        <v>0</v>
      </c>
      <c r="F912" s="129">
        <v>13161.89615</v>
      </c>
      <c r="G912" s="130"/>
      <c r="H912" s="130"/>
    </row>
    <row r="913" spans="1:8" s="27" customFormat="1" ht="15.75" thickTop="1" x14ac:dyDescent="0.25">
      <c r="A913" s="56" t="s">
        <v>2622</v>
      </c>
      <c r="B913" s="131" t="s">
        <v>267</v>
      </c>
      <c r="C913" s="132" t="s">
        <v>10</v>
      </c>
      <c r="D913" s="133">
        <v>6519.9313099999999</v>
      </c>
      <c r="E913" s="133">
        <v>0</v>
      </c>
      <c r="F913" s="133">
        <v>6519.9313099999999</v>
      </c>
      <c r="G913" s="130"/>
      <c r="H913" s="130"/>
    </row>
    <row r="914" spans="1:8" s="27" customFormat="1" x14ac:dyDescent="0.25">
      <c r="A914" s="56" t="s">
        <v>2622</v>
      </c>
      <c r="B914" s="131" t="s">
        <v>267</v>
      </c>
      <c r="C914" s="134" t="s">
        <v>11</v>
      </c>
      <c r="D914" s="135">
        <v>1114.53799</v>
      </c>
      <c r="E914" s="135">
        <v>0</v>
      </c>
      <c r="F914" s="135">
        <v>1114.53799</v>
      </c>
      <c r="G914" s="130"/>
      <c r="H914" s="130"/>
    </row>
    <row r="915" spans="1:8" s="27" customFormat="1" x14ac:dyDescent="0.25">
      <c r="A915" s="56" t="s">
        <v>2622</v>
      </c>
      <c r="B915" s="131" t="s">
        <v>267</v>
      </c>
      <c r="C915" s="134" t="s">
        <v>12</v>
      </c>
      <c r="D915" s="135">
        <v>1367.5076899999999</v>
      </c>
      <c r="E915" s="135">
        <v>0</v>
      </c>
      <c r="F915" s="135">
        <v>1367.5076899999999</v>
      </c>
      <c r="G915" s="130"/>
      <c r="H915" s="130"/>
    </row>
    <row r="916" spans="1:8" s="27" customFormat="1" x14ac:dyDescent="0.25">
      <c r="A916" s="56" t="s">
        <v>2622</v>
      </c>
      <c r="B916" s="131" t="s">
        <v>267</v>
      </c>
      <c r="C916" s="134" t="s">
        <v>13</v>
      </c>
      <c r="D916" s="135">
        <v>3275.2988799999998</v>
      </c>
      <c r="E916" s="135">
        <v>0</v>
      </c>
      <c r="F916" s="135">
        <v>3275.2988799999998</v>
      </c>
      <c r="G916" s="130"/>
      <c r="H916" s="130"/>
    </row>
    <row r="917" spans="1:8" s="27" customFormat="1" x14ac:dyDescent="0.25">
      <c r="A917" s="56" t="s">
        <v>2622</v>
      </c>
      <c r="B917" s="131" t="s">
        <v>267</v>
      </c>
      <c r="C917" s="134" t="s">
        <v>2</v>
      </c>
      <c r="D917" s="135">
        <v>610</v>
      </c>
      <c r="E917" s="135">
        <v>0</v>
      </c>
      <c r="F917" s="135">
        <v>610</v>
      </c>
      <c r="G917" s="130"/>
      <c r="H917" s="130"/>
    </row>
    <row r="918" spans="1:8" s="27" customFormat="1" x14ac:dyDescent="0.25">
      <c r="A918" s="56" t="s">
        <v>2622</v>
      </c>
      <c r="B918" s="131" t="s">
        <v>267</v>
      </c>
      <c r="C918" s="134" t="s">
        <v>15</v>
      </c>
      <c r="D918" s="135">
        <v>22.662419999999997</v>
      </c>
      <c r="E918" s="135">
        <v>0</v>
      </c>
      <c r="F918" s="135">
        <v>22.662419999999997</v>
      </c>
      <c r="G918" s="130"/>
      <c r="H918" s="130"/>
    </row>
    <row r="919" spans="1:8" s="27" customFormat="1" x14ac:dyDescent="0.25">
      <c r="A919" s="56" t="s">
        <v>2622</v>
      </c>
      <c r="B919" s="131" t="s">
        <v>267</v>
      </c>
      <c r="C919" s="134" t="s">
        <v>16</v>
      </c>
      <c r="D919" s="135">
        <v>129.92433</v>
      </c>
      <c r="E919" s="135">
        <v>0</v>
      </c>
      <c r="F919" s="135">
        <v>129.92433</v>
      </c>
      <c r="G919" s="130"/>
      <c r="H919" s="130"/>
    </row>
    <row r="920" spans="1:8" s="27" customFormat="1" x14ac:dyDescent="0.25">
      <c r="A920" s="56" t="s">
        <v>2622</v>
      </c>
      <c r="B920" s="131" t="s">
        <v>267</v>
      </c>
      <c r="C920" s="132" t="s">
        <v>17</v>
      </c>
      <c r="D920" s="133">
        <v>403.58197999999999</v>
      </c>
      <c r="E920" s="133">
        <v>0</v>
      </c>
      <c r="F920" s="133">
        <v>403.58197999999999</v>
      </c>
      <c r="G920" s="130"/>
      <c r="H920" s="130"/>
    </row>
    <row r="921" spans="1:8" s="27" customFormat="1" x14ac:dyDescent="0.25">
      <c r="A921" s="56" t="s">
        <v>2622</v>
      </c>
      <c r="B921" s="131" t="s">
        <v>267</v>
      </c>
      <c r="C921" s="132" t="s">
        <v>18</v>
      </c>
      <c r="D921" s="133">
        <v>1000</v>
      </c>
      <c r="E921" s="133">
        <v>0</v>
      </c>
      <c r="F921" s="133">
        <v>1000</v>
      </c>
      <c r="G921" s="130"/>
      <c r="H921" s="130"/>
    </row>
    <row r="922" spans="1:8" s="27" customFormat="1" x14ac:dyDescent="0.25">
      <c r="A922" s="56" t="s">
        <v>2622</v>
      </c>
      <c r="B922" s="131" t="s">
        <v>267</v>
      </c>
      <c r="C922" s="132" t="s">
        <v>20</v>
      </c>
      <c r="D922" s="133">
        <v>5238.3828600000006</v>
      </c>
      <c r="E922" s="133">
        <v>0</v>
      </c>
      <c r="F922" s="133">
        <v>5238.3828600000006</v>
      </c>
      <c r="G922" s="130"/>
      <c r="H922" s="130"/>
    </row>
    <row r="923" spans="1:8" s="27" customFormat="1" ht="36.75" thickBot="1" x14ac:dyDescent="0.3">
      <c r="A923" s="56" t="s">
        <v>2622</v>
      </c>
      <c r="B923" s="127" t="s">
        <v>593</v>
      </c>
      <c r="C923" s="128" t="s">
        <v>594</v>
      </c>
      <c r="D923" s="129">
        <v>12897.99317</v>
      </c>
      <c r="E923" s="129">
        <v>0</v>
      </c>
      <c r="F923" s="129">
        <v>12897.99317</v>
      </c>
      <c r="G923" s="130"/>
      <c r="H923" s="130"/>
    </row>
    <row r="924" spans="1:8" s="27" customFormat="1" ht="15.75" thickTop="1" x14ac:dyDescent="0.25">
      <c r="A924" s="56" t="s">
        <v>2622</v>
      </c>
      <c r="B924" s="131" t="s">
        <v>267</v>
      </c>
      <c r="C924" s="132" t="s">
        <v>10</v>
      </c>
      <c r="D924" s="133">
        <v>6519.9313099999999</v>
      </c>
      <c r="E924" s="133">
        <v>0</v>
      </c>
      <c r="F924" s="133">
        <v>6519.9313099999999</v>
      </c>
      <c r="G924" s="130"/>
      <c r="H924" s="130"/>
    </row>
    <row r="925" spans="1:8" s="27" customFormat="1" x14ac:dyDescent="0.25">
      <c r="A925" s="56" t="s">
        <v>2622</v>
      </c>
      <c r="B925" s="131" t="s">
        <v>267</v>
      </c>
      <c r="C925" s="134" t="s">
        <v>11</v>
      </c>
      <c r="D925" s="135">
        <v>1114.53799</v>
      </c>
      <c r="E925" s="135">
        <v>0</v>
      </c>
      <c r="F925" s="135">
        <v>1114.53799</v>
      </c>
      <c r="G925" s="130"/>
      <c r="H925" s="130"/>
    </row>
    <row r="926" spans="1:8" s="27" customFormat="1" x14ac:dyDescent="0.25">
      <c r="A926" s="56" t="s">
        <v>2622</v>
      </c>
      <c r="B926" s="131" t="s">
        <v>267</v>
      </c>
      <c r="C926" s="134" t="s">
        <v>12</v>
      </c>
      <c r="D926" s="135">
        <v>1367.5076899999999</v>
      </c>
      <c r="E926" s="135">
        <v>0</v>
      </c>
      <c r="F926" s="135">
        <v>1367.5076899999999</v>
      </c>
      <c r="G926" s="130"/>
      <c r="H926" s="130"/>
    </row>
    <row r="927" spans="1:8" s="27" customFormat="1" x14ac:dyDescent="0.25">
      <c r="A927" s="56" t="s">
        <v>2622</v>
      </c>
      <c r="B927" s="131" t="s">
        <v>267</v>
      </c>
      <c r="C927" s="134" t="s">
        <v>13</v>
      </c>
      <c r="D927" s="135">
        <v>3275.2988799999998</v>
      </c>
      <c r="E927" s="135">
        <v>0</v>
      </c>
      <c r="F927" s="135">
        <v>3275.2988799999998</v>
      </c>
      <c r="G927" s="130"/>
      <c r="H927" s="130"/>
    </row>
    <row r="928" spans="1:8" s="27" customFormat="1" x14ac:dyDescent="0.25">
      <c r="A928" s="56" t="s">
        <v>2622</v>
      </c>
      <c r="B928" s="131" t="s">
        <v>267</v>
      </c>
      <c r="C928" s="134" t="s">
        <v>2</v>
      </c>
      <c r="D928" s="135">
        <v>610</v>
      </c>
      <c r="E928" s="135">
        <v>0</v>
      </c>
      <c r="F928" s="135">
        <v>610</v>
      </c>
      <c r="G928" s="130"/>
      <c r="H928" s="130"/>
    </row>
    <row r="929" spans="1:8" s="27" customFormat="1" x14ac:dyDescent="0.25">
      <c r="A929" s="56" t="s">
        <v>2622</v>
      </c>
      <c r="B929" s="131" t="s">
        <v>267</v>
      </c>
      <c r="C929" s="134" t="s">
        <v>15</v>
      </c>
      <c r="D929" s="135">
        <v>22.662419999999997</v>
      </c>
      <c r="E929" s="135">
        <v>0</v>
      </c>
      <c r="F929" s="135">
        <v>22.662419999999997</v>
      </c>
      <c r="G929" s="130"/>
      <c r="H929" s="130"/>
    </row>
    <row r="930" spans="1:8" s="27" customFormat="1" x14ac:dyDescent="0.25">
      <c r="A930" s="56" t="s">
        <v>2622</v>
      </c>
      <c r="B930" s="131" t="s">
        <v>267</v>
      </c>
      <c r="C930" s="134" t="s">
        <v>16</v>
      </c>
      <c r="D930" s="135">
        <v>129.92433</v>
      </c>
      <c r="E930" s="135">
        <v>0</v>
      </c>
      <c r="F930" s="135">
        <v>129.92433</v>
      </c>
      <c r="G930" s="130"/>
      <c r="H930" s="130"/>
    </row>
    <row r="931" spans="1:8" s="27" customFormat="1" x14ac:dyDescent="0.25">
      <c r="A931" s="56" t="s">
        <v>2622</v>
      </c>
      <c r="B931" s="131" t="s">
        <v>267</v>
      </c>
      <c r="C931" s="132" t="s">
        <v>17</v>
      </c>
      <c r="D931" s="133">
        <v>139.679</v>
      </c>
      <c r="E931" s="133">
        <v>0</v>
      </c>
      <c r="F931" s="133">
        <v>139.679</v>
      </c>
      <c r="G931" s="130"/>
      <c r="H931" s="130"/>
    </row>
    <row r="932" spans="1:8" s="27" customFormat="1" x14ac:dyDescent="0.25">
      <c r="A932" s="56" t="s">
        <v>2622</v>
      </c>
      <c r="B932" s="131" t="s">
        <v>267</v>
      </c>
      <c r="C932" s="132" t="s">
        <v>18</v>
      </c>
      <c r="D932" s="133">
        <v>1000</v>
      </c>
      <c r="E932" s="133">
        <v>0</v>
      </c>
      <c r="F932" s="133">
        <v>1000</v>
      </c>
      <c r="G932" s="130"/>
      <c r="H932" s="130"/>
    </row>
    <row r="933" spans="1:8" s="27" customFormat="1" x14ac:dyDescent="0.25">
      <c r="A933" s="56" t="s">
        <v>2622</v>
      </c>
      <c r="B933" s="131" t="s">
        <v>267</v>
      </c>
      <c r="C933" s="132" t="s">
        <v>20</v>
      </c>
      <c r="D933" s="133">
        <v>5238.3828600000006</v>
      </c>
      <c r="E933" s="133">
        <v>0</v>
      </c>
      <c r="F933" s="133">
        <v>5238.3828600000006</v>
      </c>
      <c r="G933" s="130"/>
      <c r="H933" s="130"/>
    </row>
    <row r="934" spans="1:8" s="27" customFormat="1" ht="54.75" thickBot="1" x14ac:dyDescent="0.3">
      <c r="A934" s="56" t="s">
        <v>2622</v>
      </c>
      <c r="B934" s="127" t="s">
        <v>595</v>
      </c>
      <c r="C934" s="128" t="s">
        <v>596</v>
      </c>
      <c r="D934" s="129">
        <v>263.90297999999996</v>
      </c>
      <c r="E934" s="129">
        <v>0</v>
      </c>
      <c r="F934" s="129">
        <v>263.90297999999996</v>
      </c>
      <c r="G934" s="130"/>
      <c r="H934" s="130"/>
    </row>
    <row r="935" spans="1:8" s="27" customFormat="1" ht="15.75" thickTop="1" x14ac:dyDescent="0.25">
      <c r="A935" s="56" t="s">
        <v>2622</v>
      </c>
      <c r="B935" s="131" t="s">
        <v>267</v>
      </c>
      <c r="C935" s="132" t="s">
        <v>17</v>
      </c>
      <c r="D935" s="133">
        <v>263.90297999999996</v>
      </c>
      <c r="E935" s="133">
        <v>0</v>
      </c>
      <c r="F935" s="133">
        <v>263.90297999999996</v>
      </c>
      <c r="G935" s="130"/>
      <c r="H935" s="130"/>
    </row>
    <row r="936" spans="1:8" ht="36.75" customHeight="1" thickBot="1" x14ac:dyDescent="0.3">
      <c r="A936" s="56" t="s">
        <v>2622</v>
      </c>
      <c r="B936" s="122" t="s">
        <v>597</v>
      </c>
      <c r="C936" s="123" t="s">
        <v>598</v>
      </c>
      <c r="D936" s="124">
        <v>74651.360620000007</v>
      </c>
      <c r="E936" s="124">
        <v>74651.360620000007</v>
      </c>
      <c r="F936" s="124">
        <v>0</v>
      </c>
    </row>
    <row r="937" spans="1:8" ht="15.75" customHeight="1" thickTop="1" x14ac:dyDescent="0.25">
      <c r="A937" s="56" t="s">
        <v>2622</v>
      </c>
      <c r="B937" s="117" t="s">
        <v>267</v>
      </c>
      <c r="C937" s="119" t="s">
        <v>10</v>
      </c>
      <c r="D937" s="118">
        <v>49935.011290000002</v>
      </c>
      <c r="E937" s="118">
        <v>49935.011290000002</v>
      </c>
      <c r="F937" s="118">
        <v>0</v>
      </c>
    </row>
    <row r="938" spans="1:8" ht="15" customHeight="1" x14ac:dyDescent="0.25">
      <c r="A938" s="56" t="s">
        <v>2622</v>
      </c>
      <c r="B938" s="117" t="s">
        <v>267</v>
      </c>
      <c r="C938" s="121" t="s">
        <v>14</v>
      </c>
      <c r="D938" s="120">
        <v>10921.536619999999</v>
      </c>
      <c r="E938" s="120">
        <v>10921.536619999999</v>
      </c>
      <c r="F938" s="120">
        <v>0</v>
      </c>
    </row>
    <row r="939" spans="1:8" ht="15" customHeight="1" x14ac:dyDescent="0.25">
      <c r="A939" s="56" t="s">
        <v>2622</v>
      </c>
      <c r="B939" s="117" t="s">
        <v>267</v>
      </c>
      <c r="C939" s="121" t="s">
        <v>16</v>
      </c>
      <c r="D939" s="120">
        <v>39013.474670000003</v>
      </c>
      <c r="E939" s="120">
        <v>39013.474670000003</v>
      </c>
      <c r="F939" s="120">
        <v>0</v>
      </c>
    </row>
    <row r="940" spans="1:8" ht="15" customHeight="1" x14ac:dyDescent="0.25">
      <c r="A940" s="56" t="s">
        <v>2622</v>
      </c>
      <c r="B940" s="117" t="s">
        <v>267</v>
      </c>
      <c r="C940" s="119" t="s">
        <v>18</v>
      </c>
      <c r="D940" s="118">
        <v>24716.349330000001</v>
      </c>
      <c r="E940" s="118">
        <v>24716.349330000001</v>
      </c>
      <c r="F940" s="118">
        <v>0</v>
      </c>
    </row>
    <row r="941" spans="1:8" s="27" customFormat="1" ht="36.75" thickBot="1" x14ac:dyDescent="0.3">
      <c r="A941" s="56" t="s">
        <v>2622</v>
      </c>
      <c r="B941" s="127" t="s">
        <v>599</v>
      </c>
      <c r="C941" s="128" t="s">
        <v>600</v>
      </c>
      <c r="D941" s="129">
        <v>23259.599679999999</v>
      </c>
      <c r="E941" s="129">
        <v>23259.599679999999</v>
      </c>
      <c r="F941" s="129">
        <v>0</v>
      </c>
      <c r="G941" s="130"/>
      <c r="H941" s="130"/>
    </row>
    <row r="942" spans="1:8" s="27" customFormat="1" ht="15.75" thickTop="1" x14ac:dyDescent="0.25">
      <c r="A942" s="56" t="s">
        <v>2622</v>
      </c>
      <c r="B942" s="131" t="s">
        <v>267</v>
      </c>
      <c r="C942" s="132" t="s">
        <v>10</v>
      </c>
      <c r="D942" s="133">
        <v>3546.4221299999999</v>
      </c>
      <c r="E942" s="133">
        <v>3546.4221299999999</v>
      </c>
      <c r="F942" s="133">
        <v>0</v>
      </c>
      <c r="G942" s="130"/>
      <c r="H942" s="130"/>
    </row>
    <row r="943" spans="1:8" s="27" customFormat="1" x14ac:dyDescent="0.25">
      <c r="A943" s="56" t="s">
        <v>2622</v>
      </c>
      <c r="B943" s="131" t="s">
        <v>267</v>
      </c>
      <c r="C943" s="134" t="s">
        <v>16</v>
      </c>
      <c r="D943" s="135">
        <v>3546.4221299999999</v>
      </c>
      <c r="E943" s="135">
        <v>3546.4221299999999</v>
      </c>
      <c r="F943" s="135">
        <v>0</v>
      </c>
      <c r="G943" s="130"/>
      <c r="H943" s="130"/>
    </row>
    <row r="944" spans="1:8" s="27" customFormat="1" x14ac:dyDescent="0.25">
      <c r="A944" s="56" t="s">
        <v>2622</v>
      </c>
      <c r="B944" s="131" t="s">
        <v>267</v>
      </c>
      <c r="C944" s="132" t="s">
        <v>18</v>
      </c>
      <c r="D944" s="133">
        <v>19713.17755</v>
      </c>
      <c r="E944" s="133">
        <v>19713.17755</v>
      </c>
      <c r="F944" s="133">
        <v>0</v>
      </c>
      <c r="G944" s="130"/>
      <c r="H944" s="130"/>
    </row>
    <row r="945" spans="1:8" s="27" customFormat="1" ht="36.75" thickBot="1" x14ac:dyDescent="0.3">
      <c r="A945" s="56" t="s">
        <v>2622</v>
      </c>
      <c r="B945" s="127" t="s">
        <v>601</v>
      </c>
      <c r="C945" s="128" t="s">
        <v>602</v>
      </c>
      <c r="D945" s="129">
        <v>308.40300999999999</v>
      </c>
      <c r="E945" s="129">
        <v>308.40300999999999</v>
      </c>
      <c r="F945" s="129">
        <v>0</v>
      </c>
      <c r="G945" s="130"/>
      <c r="H945" s="130"/>
    </row>
    <row r="946" spans="1:8" s="27" customFormat="1" ht="15.75" thickTop="1" x14ac:dyDescent="0.25">
      <c r="A946" s="56" t="s">
        <v>2622</v>
      </c>
      <c r="B946" s="131" t="s">
        <v>267</v>
      </c>
      <c r="C946" s="132" t="s">
        <v>10</v>
      </c>
      <c r="D946" s="133">
        <v>209.17501000000001</v>
      </c>
      <c r="E946" s="133">
        <v>209.17501000000001</v>
      </c>
      <c r="F946" s="133">
        <v>0</v>
      </c>
      <c r="G946" s="130"/>
      <c r="H946" s="130"/>
    </row>
    <row r="947" spans="1:8" s="27" customFormat="1" x14ac:dyDescent="0.25">
      <c r="A947" s="56" t="s">
        <v>2622</v>
      </c>
      <c r="B947" s="131" t="s">
        <v>267</v>
      </c>
      <c r="C947" s="134" t="s">
        <v>14</v>
      </c>
      <c r="D947" s="135">
        <v>161.62216000000001</v>
      </c>
      <c r="E947" s="135">
        <v>161.62216000000001</v>
      </c>
      <c r="F947" s="135">
        <v>0</v>
      </c>
      <c r="G947" s="130"/>
      <c r="H947" s="130"/>
    </row>
    <row r="948" spans="1:8" s="27" customFormat="1" x14ac:dyDescent="0.25">
      <c r="A948" s="56" t="s">
        <v>2622</v>
      </c>
      <c r="B948" s="131" t="s">
        <v>267</v>
      </c>
      <c r="C948" s="134" t="s">
        <v>16</v>
      </c>
      <c r="D948" s="135">
        <v>47.552849999999999</v>
      </c>
      <c r="E948" s="135">
        <v>47.552849999999999</v>
      </c>
      <c r="F948" s="135">
        <v>0</v>
      </c>
      <c r="G948" s="130"/>
      <c r="H948" s="130"/>
    </row>
    <row r="949" spans="1:8" s="27" customFormat="1" x14ac:dyDescent="0.25">
      <c r="A949" s="56" t="s">
        <v>2622</v>
      </c>
      <c r="B949" s="131" t="s">
        <v>267</v>
      </c>
      <c r="C949" s="132" t="s">
        <v>18</v>
      </c>
      <c r="D949" s="133">
        <v>99.227999999999994</v>
      </c>
      <c r="E949" s="133">
        <v>99.227999999999994</v>
      </c>
      <c r="F949" s="133">
        <v>0</v>
      </c>
      <c r="G949" s="130"/>
      <c r="H949" s="130"/>
    </row>
    <row r="950" spans="1:8" s="27" customFormat="1" ht="54.75" thickBot="1" x14ac:dyDescent="0.3">
      <c r="A950" s="56" t="s">
        <v>2622</v>
      </c>
      <c r="B950" s="127" t="s">
        <v>603</v>
      </c>
      <c r="C950" s="128" t="s">
        <v>604</v>
      </c>
      <c r="D950" s="129">
        <v>5793.7157899999993</v>
      </c>
      <c r="E950" s="129">
        <v>5793.7157899999993</v>
      </c>
      <c r="F950" s="129">
        <v>0</v>
      </c>
      <c r="G950" s="130"/>
      <c r="H950" s="130"/>
    </row>
    <row r="951" spans="1:8" s="27" customFormat="1" ht="15.75" thickTop="1" x14ac:dyDescent="0.25">
      <c r="A951" s="56" t="s">
        <v>2622</v>
      </c>
      <c r="B951" s="131" t="s">
        <v>267</v>
      </c>
      <c r="C951" s="132" t="s">
        <v>10</v>
      </c>
      <c r="D951" s="133">
        <v>1266.73902</v>
      </c>
      <c r="E951" s="133">
        <v>1266.73902</v>
      </c>
      <c r="F951" s="133">
        <v>0</v>
      </c>
      <c r="G951" s="130"/>
      <c r="H951" s="130"/>
    </row>
    <row r="952" spans="1:8" s="27" customFormat="1" x14ac:dyDescent="0.25">
      <c r="A952" s="56" t="s">
        <v>2622</v>
      </c>
      <c r="B952" s="131" t="s">
        <v>267</v>
      </c>
      <c r="C952" s="134" t="s">
        <v>14</v>
      </c>
      <c r="D952" s="135">
        <v>382.94745</v>
      </c>
      <c r="E952" s="135">
        <v>382.94745</v>
      </c>
      <c r="F952" s="135">
        <v>0</v>
      </c>
      <c r="G952" s="130"/>
      <c r="H952" s="130"/>
    </row>
    <row r="953" spans="1:8" s="27" customFormat="1" x14ac:dyDescent="0.25">
      <c r="A953" s="56" t="s">
        <v>2622</v>
      </c>
      <c r="B953" s="131" t="s">
        <v>267</v>
      </c>
      <c r="C953" s="134" t="s">
        <v>16</v>
      </c>
      <c r="D953" s="135">
        <v>883.79156999999998</v>
      </c>
      <c r="E953" s="135">
        <v>883.79156999999998</v>
      </c>
      <c r="F953" s="135">
        <v>0</v>
      </c>
      <c r="G953" s="130"/>
      <c r="H953" s="130"/>
    </row>
    <row r="954" spans="1:8" s="27" customFormat="1" x14ac:dyDescent="0.25">
      <c r="A954" s="56" t="s">
        <v>2622</v>
      </c>
      <c r="B954" s="131" t="s">
        <v>267</v>
      </c>
      <c r="C954" s="132" t="s">
        <v>18</v>
      </c>
      <c r="D954" s="133">
        <v>4526.9767699999993</v>
      </c>
      <c r="E954" s="133">
        <v>4526.9767699999993</v>
      </c>
      <c r="F954" s="133">
        <v>0</v>
      </c>
      <c r="G954" s="130"/>
      <c r="H954" s="130"/>
    </row>
    <row r="955" spans="1:8" s="27" customFormat="1" ht="18.75" thickBot="1" x14ac:dyDescent="0.3">
      <c r="A955" s="56" t="s">
        <v>2622</v>
      </c>
      <c r="B955" s="127" t="s">
        <v>605</v>
      </c>
      <c r="C955" s="128" t="s">
        <v>606</v>
      </c>
      <c r="D955" s="129">
        <v>889.64214000000004</v>
      </c>
      <c r="E955" s="129">
        <v>889.64214000000004</v>
      </c>
      <c r="F955" s="129">
        <v>0</v>
      </c>
      <c r="G955" s="130"/>
      <c r="H955" s="130"/>
    </row>
    <row r="956" spans="1:8" s="27" customFormat="1" ht="15.75" thickTop="1" x14ac:dyDescent="0.25">
      <c r="A956" s="56" t="s">
        <v>2622</v>
      </c>
      <c r="B956" s="131" t="s">
        <v>267</v>
      </c>
      <c r="C956" s="132" t="s">
        <v>10</v>
      </c>
      <c r="D956" s="133">
        <v>512.67512999999997</v>
      </c>
      <c r="E956" s="133">
        <v>512.67512999999997</v>
      </c>
      <c r="F956" s="133">
        <v>0</v>
      </c>
      <c r="G956" s="130"/>
      <c r="H956" s="130"/>
    </row>
    <row r="957" spans="1:8" s="27" customFormat="1" x14ac:dyDescent="0.25">
      <c r="A957" s="56" t="s">
        <v>2622</v>
      </c>
      <c r="B957" s="131" t="s">
        <v>267</v>
      </c>
      <c r="C957" s="134" t="s">
        <v>14</v>
      </c>
      <c r="D957" s="135">
        <v>376.96701000000002</v>
      </c>
      <c r="E957" s="135">
        <v>376.96701000000002</v>
      </c>
      <c r="F957" s="135">
        <v>0</v>
      </c>
      <c r="G957" s="130"/>
      <c r="H957" s="130"/>
    </row>
    <row r="958" spans="1:8" s="27" customFormat="1" x14ac:dyDescent="0.25">
      <c r="A958" s="56" t="s">
        <v>2622</v>
      </c>
      <c r="B958" s="131" t="s">
        <v>267</v>
      </c>
      <c r="C958" s="134" t="s">
        <v>16</v>
      </c>
      <c r="D958" s="135">
        <v>135.70812000000001</v>
      </c>
      <c r="E958" s="135">
        <v>135.70812000000001</v>
      </c>
      <c r="F958" s="135">
        <v>0</v>
      </c>
      <c r="G958" s="130"/>
      <c r="H958" s="130"/>
    </row>
    <row r="959" spans="1:8" s="27" customFormat="1" x14ac:dyDescent="0.25">
      <c r="A959" s="56" t="s">
        <v>2622</v>
      </c>
      <c r="B959" s="131" t="s">
        <v>267</v>
      </c>
      <c r="C959" s="132" t="s">
        <v>18</v>
      </c>
      <c r="D959" s="133">
        <v>376.96701000000002</v>
      </c>
      <c r="E959" s="133">
        <v>376.96701000000002</v>
      </c>
      <c r="F959" s="133">
        <v>0</v>
      </c>
      <c r="G959" s="130"/>
      <c r="H959" s="130"/>
    </row>
    <row r="960" spans="1:8" s="27" customFormat="1" ht="36.75" thickBot="1" x14ac:dyDescent="0.3">
      <c r="A960" s="56" t="s">
        <v>2622</v>
      </c>
      <c r="B960" s="127" t="s">
        <v>607</v>
      </c>
      <c r="C960" s="128" t="s">
        <v>608</v>
      </c>
      <c r="D960" s="129">
        <v>34400</v>
      </c>
      <c r="E960" s="129">
        <v>34400</v>
      </c>
      <c r="F960" s="129">
        <v>0</v>
      </c>
      <c r="G960" s="130"/>
      <c r="H960" s="130"/>
    </row>
    <row r="961" spans="1:8" s="27" customFormat="1" ht="15.75" thickTop="1" x14ac:dyDescent="0.25">
      <c r="A961" s="56" t="s">
        <v>2622</v>
      </c>
      <c r="B961" s="131" t="s">
        <v>267</v>
      </c>
      <c r="C961" s="132" t="s">
        <v>10</v>
      </c>
      <c r="D961" s="133">
        <v>34400</v>
      </c>
      <c r="E961" s="133">
        <v>34400</v>
      </c>
      <c r="F961" s="133">
        <v>0</v>
      </c>
      <c r="G961" s="130"/>
      <c r="H961" s="130"/>
    </row>
    <row r="962" spans="1:8" s="27" customFormat="1" x14ac:dyDescent="0.25">
      <c r="A962" s="56" t="s">
        <v>2622</v>
      </c>
      <c r="B962" s="131" t="s">
        <v>267</v>
      </c>
      <c r="C962" s="134" t="s">
        <v>16</v>
      </c>
      <c r="D962" s="135">
        <v>34400</v>
      </c>
      <c r="E962" s="135">
        <v>34400</v>
      </c>
      <c r="F962" s="135">
        <v>0</v>
      </c>
      <c r="G962" s="130"/>
      <c r="H962" s="130"/>
    </row>
    <row r="963" spans="1:8" s="27" customFormat="1" ht="36.75" thickBot="1" x14ac:dyDescent="0.3">
      <c r="A963" s="56" t="s">
        <v>2622</v>
      </c>
      <c r="B963" s="127" t="s">
        <v>609</v>
      </c>
      <c r="C963" s="128" t="s">
        <v>610</v>
      </c>
      <c r="D963" s="129">
        <v>10000</v>
      </c>
      <c r="E963" s="129">
        <v>10000</v>
      </c>
      <c r="F963" s="129">
        <v>0</v>
      </c>
      <c r="G963" s="130"/>
      <c r="H963" s="130"/>
    </row>
    <row r="964" spans="1:8" s="27" customFormat="1" ht="15.75" thickTop="1" x14ac:dyDescent="0.25">
      <c r="A964" s="56" t="s">
        <v>2622</v>
      </c>
      <c r="B964" s="131" t="s">
        <v>267</v>
      </c>
      <c r="C964" s="132" t="s">
        <v>10</v>
      </c>
      <c r="D964" s="133">
        <v>10000</v>
      </c>
      <c r="E964" s="133">
        <v>10000</v>
      </c>
      <c r="F964" s="133">
        <v>0</v>
      </c>
      <c r="G964" s="130"/>
      <c r="H964" s="130"/>
    </row>
    <row r="965" spans="1:8" s="27" customFormat="1" x14ac:dyDescent="0.25">
      <c r="A965" s="56" t="s">
        <v>2622</v>
      </c>
      <c r="B965" s="131" t="s">
        <v>267</v>
      </c>
      <c r="C965" s="134" t="s">
        <v>14</v>
      </c>
      <c r="D965" s="135">
        <v>10000</v>
      </c>
      <c r="E965" s="135">
        <v>10000</v>
      </c>
      <c r="F965" s="135">
        <v>0</v>
      </c>
      <c r="G965" s="130"/>
      <c r="H965" s="130"/>
    </row>
    <row r="966" spans="1:8" ht="18.75" customHeight="1" thickBot="1" x14ac:dyDescent="0.3">
      <c r="A966" s="56" t="s">
        <v>2622</v>
      </c>
      <c r="B966" s="122" t="s">
        <v>611</v>
      </c>
      <c r="C966" s="123" t="s">
        <v>612</v>
      </c>
      <c r="D966" s="124">
        <v>7367.86942</v>
      </c>
      <c r="E966" s="124">
        <v>7367.86942</v>
      </c>
      <c r="F966" s="124">
        <v>0</v>
      </c>
    </row>
    <row r="967" spans="1:8" ht="15.75" customHeight="1" thickTop="1" x14ac:dyDescent="0.25">
      <c r="A967" s="56" t="s">
        <v>2622</v>
      </c>
      <c r="B967" s="117" t="s">
        <v>267</v>
      </c>
      <c r="C967" s="119" t="s">
        <v>10</v>
      </c>
      <c r="D967" s="118">
        <v>7367.86942</v>
      </c>
      <c r="E967" s="118">
        <v>7367.86942</v>
      </c>
      <c r="F967" s="118">
        <v>0</v>
      </c>
    </row>
    <row r="968" spans="1:8" ht="15" customHeight="1" x14ac:dyDescent="0.25">
      <c r="A968" s="56" t="s">
        <v>2622</v>
      </c>
      <c r="B968" s="117" t="s">
        <v>267</v>
      </c>
      <c r="C968" s="121" t="s">
        <v>14</v>
      </c>
      <c r="D968" s="120">
        <v>4250</v>
      </c>
      <c r="E968" s="120">
        <v>4250</v>
      </c>
      <c r="F968" s="120">
        <v>0</v>
      </c>
    </row>
    <row r="969" spans="1:8" ht="15" customHeight="1" x14ac:dyDescent="0.25">
      <c r="A969" s="56" t="s">
        <v>2622</v>
      </c>
      <c r="B969" s="117" t="s">
        <v>267</v>
      </c>
      <c r="C969" s="121" t="s">
        <v>16</v>
      </c>
      <c r="D969" s="120">
        <v>3117.86942</v>
      </c>
      <c r="E969" s="120">
        <v>3117.86942</v>
      </c>
      <c r="F969" s="120">
        <v>0</v>
      </c>
    </row>
    <row r="970" spans="1:8" s="27" customFormat="1" ht="18.75" thickBot="1" x14ac:dyDescent="0.3">
      <c r="A970" s="56" t="s">
        <v>2622</v>
      </c>
      <c r="B970" s="127" t="s">
        <v>613</v>
      </c>
      <c r="C970" s="128" t="s">
        <v>614</v>
      </c>
      <c r="D970" s="129">
        <v>6250</v>
      </c>
      <c r="E970" s="129">
        <v>6250</v>
      </c>
      <c r="F970" s="129">
        <v>0</v>
      </c>
      <c r="G970" s="130"/>
      <c r="H970" s="130"/>
    </row>
    <row r="971" spans="1:8" s="27" customFormat="1" ht="15.75" thickTop="1" x14ac:dyDescent="0.25">
      <c r="A971" s="56" t="s">
        <v>2622</v>
      </c>
      <c r="B971" s="131" t="s">
        <v>267</v>
      </c>
      <c r="C971" s="132" t="s">
        <v>10</v>
      </c>
      <c r="D971" s="133">
        <v>6250</v>
      </c>
      <c r="E971" s="133">
        <v>6250</v>
      </c>
      <c r="F971" s="133">
        <v>0</v>
      </c>
      <c r="G971" s="130"/>
      <c r="H971" s="130"/>
    </row>
    <row r="972" spans="1:8" s="27" customFormat="1" x14ac:dyDescent="0.25">
      <c r="A972" s="56" t="s">
        <v>2622</v>
      </c>
      <c r="B972" s="131" t="s">
        <v>267</v>
      </c>
      <c r="C972" s="134" t="s">
        <v>14</v>
      </c>
      <c r="D972" s="135">
        <v>4250</v>
      </c>
      <c r="E972" s="135">
        <v>4250</v>
      </c>
      <c r="F972" s="135">
        <v>0</v>
      </c>
      <c r="G972" s="130"/>
      <c r="H972" s="130"/>
    </row>
    <row r="973" spans="1:8" s="27" customFormat="1" x14ac:dyDescent="0.25">
      <c r="A973" s="56" t="s">
        <v>2622</v>
      </c>
      <c r="B973" s="131" t="s">
        <v>267</v>
      </c>
      <c r="C973" s="134" t="s">
        <v>16</v>
      </c>
      <c r="D973" s="135">
        <v>2000</v>
      </c>
      <c r="E973" s="135">
        <v>2000</v>
      </c>
      <c r="F973" s="135">
        <v>0</v>
      </c>
      <c r="G973" s="130"/>
      <c r="H973" s="130"/>
    </row>
    <row r="974" spans="1:8" s="27" customFormat="1" ht="36.75" thickBot="1" x14ac:dyDescent="0.3">
      <c r="A974" s="56" t="s">
        <v>2622</v>
      </c>
      <c r="B974" s="127" t="s">
        <v>615</v>
      </c>
      <c r="C974" s="128" t="s">
        <v>616</v>
      </c>
      <c r="D974" s="129">
        <v>1117.86942</v>
      </c>
      <c r="E974" s="129">
        <v>1117.86942</v>
      </c>
      <c r="F974" s="129">
        <v>0</v>
      </c>
      <c r="G974" s="130"/>
      <c r="H974" s="130"/>
    </row>
    <row r="975" spans="1:8" s="27" customFormat="1" ht="15.75" thickTop="1" x14ac:dyDescent="0.25">
      <c r="A975" s="56" t="s">
        <v>2622</v>
      </c>
      <c r="B975" s="131" t="s">
        <v>267</v>
      </c>
      <c r="C975" s="132" t="s">
        <v>10</v>
      </c>
      <c r="D975" s="133">
        <v>1117.86942</v>
      </c>
      <c r="E975" s="133">
        <v>1117.86942</v>
      </c>
      <c r="F975" s="133">
        <v>0</v>
      </c>
      <c r="G975" s="130"/>
      <c r="H975" s="130"/>
    </row>
    <row r="976" spans="1:8" s="27" customFormat="1" x14ac:dyDescent="0.25">
      <c r="A976" s="56" t="s">
        <v>2622</v>
      </c>
      <c r="B976" s="131" t="s">
        <v>267</v>
      </c>
      <c r="C976" s="134" t="s">
        <v>16</v>
      </c>
      <c r="D976" s="135">
        <v>1117.86942</v>
      </c>
      <c r="E976" s="135">
        <v>1117.86942</v>
      </c>
      <c r="F976" s="135">
        <v>0</v>
      </c>
      <c r="G976" s="130"/>
      <c r="H976" s="130"/>
    </row>
    <row r="977" spans="1:8" ht="18.75" customHeight="1" thickBot="1" x14ac:dyDescent="0.3">
      <c r="A977" s="56" t="s">
        <v>2622</v>
      </c>
      <c r="B977" s="122" t="s">
        <v>617</v>
      </c>
      <c r="C977" s="123" t="s">
        <v>618</v>
      </c>
      <c r="D977" s="124">
        <v>1500</v>
      </c>
      <c r="E977" s="124">
        <v>1500</v>
      </c>
      <c r="F977" s="124">
        <v>0</v>
      </c>
    </row>
    <row r="978" spans="1:8" ht="15.75" customHeight="1" thickTop="1" x14ac:dyDescent="0.25">
      <c r="A978" s="56" t="s">
        <v>2622</v>
      </c>
      <c r="B978" s="117" t="s">
        <v>267</v>
      </c>
      <c r="C978" s="119" t="s">
        <v>17</v>
      </c>
      <c r="D978" s="118">
        <v>1500</v>
      </c>
      <c r="E978" s="118">
        <v>1500</v>
      </c>
      <c r="F978" s="118">
        <v>0</v>
      </c>
    </row>
    <row r="979" spans="1:8" ht="36.75" customHeight="1" thickBot="1" x14ac:dyDescent="0.3">
      <c r="A979" s="56" t="s">
        <v>2622</v>
      </c>
      <c r="B979" s="122" t="s">
        <v>619</v>
      </c>
      <c r="C979" s="123" t="s">
        <v>620</v>
      </c>
      <c r="D979" s="124">
        <v>48333.000719999996</v>
      </c>
      <c r="E979" s="124">
        <v>48333.000719999996</v>
      </c>
      <c r="F979" s="124">
        <v>0</v>
      </c>
    </row>
    <row r="980" spans="1:8" ht="15.75" customHeight="1" thickTop="1" x14ac:dyDescent="0.25">
      <c r="A980" s="56" t="s">
        <v>2622</v>
      </c>
      <c r="B980" s="117" t="s">
        <v>267</v>
      </c>
      <c r="C980" s="119" t="s">
        <v>10</v>
      </c>
      <c r="D980" s="118">
        <v>110.84582999999999</v>
      </c>
      <c r="E980" s="118">
        <v>110.84582999999999</v>
      </c>
      <c r="F980" s="118">
        <v>0</v>
      </c>
    </row>
    <row r="981" spans="1:8" ht="15" customHeight="1" x14ac:dyDescent="0.25">
      <c r="A981" s="56" t="s">
        <v>2622</v>
      </c>
      <c r="B981" s="117" t="s">
        <v>267</v>
      </c>
      <c r="C981" s="121" t="s">
        <v>14</v>
      </c>
      <c r="D981" s="120">
        <v>110.84582999999999</v>
      </c>
      <c r="E981" s="120">
        <v>110.84582999999999</v>
      </c>
      <c r="F981" s="120">
        <v>0</v>
      </c>
    </row>
    <row r="982" spans="1:8" ht="15" customHeight="1" x14ac:dyDescent="0.25">
      <c r="A982" s="56" t="s">
        <v>2622</v>
      </c>
      <c r="B982" s="117" t="s">
        <v>267</v>
      </c>
      <c r="C982" s="119" t="s">
        <v>17</v>
      </c>
      <c r="D982" s="118">
        <v>48222.154889999998</v>
      </c>
      <c r="E982" s="118">
        <v>48222.154889999998</v>
      </c>
      <c r="F982" s="118">
        <v>0</v>
      </c>
    </row>
    <row r="983" spans="1:8" ht="18.75" customHeight="1" thickBot="1" x14ac:dyDescent="0.3">
      <c r="A983" s="56" t="s">
        <v>2622</v>
      </c>
      <c r="B983" s="122" t="s">
        <v>621</v>
      </c>
      <c r="C983" s="123" t="s">
        <v>622</v>
      </c>
      <c r="D983" s="124">
        <v>16074.00072</v>
      </c>
      <c r="E983" s="124">
        <v>16074.00072</v>
      </c>
      <c r="F983" s="124">
        <v>0</v>
      </c>
    </row>
    <row r="984" spans="1:8" ht="15.75" customHeight="1" thickTop="1" x14ac:dyDescent="0.25">
      <c r="A984" s="56" t="s">
        <v>2622</v>
      </c>
      <c r="B984" s="117" t="s">
        <v>267</v>
      </c>
      <c r="C984" s="119" t="s">
        <v>10</v>
      </c>
      <c r="D984" s="118">
        <v>110.84582999999999</v>
      </c>
      <c r="E984" s="118">
        <v>110.84582999999999</v>
      </c>
      <c r="F984" s="118">
        <v>0</v>
      </c>
    </row>
    <row r="985" spans="1:8" ht="15" customHeight="1" x14ac:dyDescent="0.25">
      <c r="A985" s="56" t="s">
        <v>2622</v>
      </c>
      <c r="B985" s="117" t="s">
        <v>267</v>
      </c>
      <c r="C985" s="121" t="s">
        <v>14</v>
      </c>
      <c r="D985" s="120">
        <v>110.84582999999999</v>
      </c>
      <c r="E985" s="120">
        <v>110.84582999999999</v>
      </c>
      <c r="F985" s="120">
        <v>0</v>
      </c>
    </row>
    <row r="986" spans="1:8" ht="15" customHeight="1" x14ac:dyDescent="0.25">
      <c r="A986" s="56" t="s">
        <v>2622</v>
      </c>
      <c r="B986" s="117" t="s">
        <v>267</v>
      </c>
      <c r="C986" s="119" t="s">
        <v>17</v>
      </c>
      <c r="D986" s="118">
        <v>15963.154889999998</v>
      </c>
      <c r="E986" s="118">
        <v>15963.154889999998</v>
      </c>
      <c r="F986" s="118">
        <v>0</v>
      </c>
    </row>
    <row r="987" spans="1:8" s="27" customFormat="1" ht="36.75" thickBot="1" x14ac:dyDescent="0.3">
      <c r="A987" s="56" t="s">
        <v>2622</v>
      </c>
      <c r="B987" s="127" t="s">
        <v>623</v>
      </c>
      <c r="C987" s="128" t="s">
        <v>622</v>
      </c>
      <c r="D987" s="129">
        <v>3000</v>
      </c>
      <c r="E987" s="129">
        <v>3000</v>
      </c>
      <c r="F987" s="129">
        <v>0</v>
      </c>
      <c r="G987" s="130"/>
      <c r="H987" s="130"/>
    </row>
    <row r="988" spans="1:8" s="27" customFormat="1" ht="15.75" thickTop="1" x14ac:dyDescent="0.25">
      <c r="A988" s="56" t="s">
        <v>2622</v>
      </c>
      <c r="B988" s="131" t="s">
        <v>267</v>
      </c>
      <c r="C988" s="132" t="s">
        <v>17</v>
      </c>
      <c r="D988" s="133">
        <v>3000</v>
      </c>
      <c r="E988" s="133">
        <v>3000</v>
      </c>
      <c r="F988" s="133">
        <v>0</v>
      </c>
      <c r="G988" s="130"/>
      <c r="H988" s="130"/>
    </row>
    <row r="989" spans="1:8" s="27" customFormat="1" ht="36.75" thickBot="1" x14ac:dyDescent="0.3">
      <c r="A989" s="56" t="s">
        <v>2622</v>
      </c>
      <c r="B989" s="127" t="s">
        <v>624</v>
      </c>
      <c r="C989" s="128" t="s">
        <v>625</v>
      </c>
      <c r="D989" s="129">
        <v>4811.7031999999999</v>
      </c>
      <c r="E989" s="129">
        <v>4811.7031999999999</v>
      </c>
      <c r="F989" s="129">
        <v>0</v>
      </c>
      <c r="G989" s="130"/>
      <c r="H989" s="130"/>
    </row>
    <row r="990" spans="1:8" s="27" customFormat="1" ht="15.75" thickTop="1" x14ac:dyDescent="0.25">
      <c r="A990" s="56" t="s">
        <v>2622</v>
      </c>
      <c r="B990" s="131" t="s">
        <v>267</v>
      </c>
      <c r="C990" s="132" t="s">
        <v>10</v>
      </c>
      <c r="D990" s="133">
        <v>22.371230000000001</v>
      </c>
      <c r="E990" s="133">
        <v>22.371230000000001</v>
      </c>
      <c r="F990" s="133">
        <v>0</v>
      </c>
      <c r="G990" s="130"/>
      <c r="H990" s="130"/>
    </row>
    <row r="991" spans="1:8" s="27" customFormat="1" x14ac:dyDescent="0.25">
      <c r="A991" s="56" t="s">
        <v>2622</v>
      </c>
      <c r="B991" s="131" t="s">
        <v>267</v>
      </c>
      <c r="C991" s="134" t="s">
        <v>14</v>
      </c>
      <c r="D991" s="135">
        <v>22.371230000000001</v>
      </c>
      <c r="E991" s="135">
        <v>22.371230000000001</v>
      </c>
      <c r="F991" s="135">
        <v>0</v>
      </c>
      <c r="G991" s="130"/>
      <c r="H991" s="130"/>
    </row>
    <row r="992" spans="1:8" s="27" customFormat="1" x14ac:dyDescent="0.25">
      <c r="A992" s="56" t="s">
        <v>2622</v>
      </c>
      <c r="B992" s="131" t="s">
        <v>267</v>
      </c>
      <c r="C992" s="132" t="s">
        <v>17</v>
      </c>
      <c r="D992" s="133">
        <v>4789.3319700000002</v>
      </c>
      <c r="E992" s="133">
        <v>4789.3319700000002</v>
      </c>
      <c r="F992" s="133">
        <v>0</v>
      </c>
      <c r="G992" s="130"/>
      <c r="H992" s="130"/>
    </row>
    <row r="993" spans="1:8" s="27" customFormat="1" ht="36.75" thickBot="1" x14ac:dyDescent="0.3">
      <c r="A993" s="56" t="s">
        <v>2622</v>
      </c>
      <c r="B993" s="127" t="s">
        <v>626</v>
      </c>
      <c r="C993" s="128" t="s">
        <v>627</v>
      </c>
      <c r="D993" s="129">
        <v>8262.2975200000001</v>
      </c>
      <c r="E993" s="129">
        <v>8262.2975200000001</v>
      </c>
      <c r="F993" s="129">
        <v>0</v>
      </c>
      <c r="G993" s="130"/>
      <c r="H993" s="130"/>
    </row>
    <row r="994" spans="1:8" s="27" customFormat="1" ht="15.75" thickTop="1" x14ac:dyDescent="0.25">
      <c r="A994" s="56" t="s">
        <v>2622</v>
      </c>
      <c r="B994" s="131" t="s">
        <v>267</v>
      </c>
      <c r="C994" s="132" t="s">
        <v>10</v>
      </c>
      <c r="D994" s="133">
        <v>88.474599999999995</v>
      </c>
      <c r="E994" s="133">
        <v>88.474599999999995</v>
      </c>
      <c r="F994" s="133">
        <v>0</v>
      </c>
      <c r="G994" s="130"/>
      <c r="H994" s="130"/>
    </row>
    <row r="995" spans="1:8" s="27" customFormat="1" x14ac:dyDescent="0.25">
      <c r="A995" s="56" t="s">
        <v>2622</v>
      </c>
      <c r="B995" s="131" t="s">
        <v>267</v>
      </c>
      <c r="C995" s="134" t="s">
        <v>14</v>
      </c>
      <c r="D995" s="135">
        <v>88.474599999999995</v>
      </c>
      <c r="E995" s="135">
        <v>88.474599999999995</v>
      </c>
      <c r="F995" s="135">
        <v>0</v>
      </c>
      <c r="G995" s="130"/>
      <c r="H995" s="130"/>
    </row>
    <row r="996" spans="1:8" s="27" customFormat="1" x14ac:dyDescent="0.25">
      <c r="A996" s="56" t="s">
        <v>2622</v>
      </c>
      <c r="B996" s="131" t="s">
        <v>267</v>
      </c>
      <c r="C996" s="132" t="s">
        <v>17</v>
      </c>
      <c r="D996" s="133">
        <v>8173.8229199999996</v>
      </c>
      <c r="E996" s="133">
        <v>8173.8229199999996</v>
      </c>
      <c r="F996" s="133">
        <v>0</v>
      </c>
      <c r="G996" s="130"/>
      <c r="H996" s="130"/>
    </row>
    <row r="997" spans="1:8" ht="36.75" customHeight="1" thickBot="1" x14ac:dyDescent="0.3">
      <c r="A997" s="56" t="s">
        <v>2622</v>
      </c>
      <c r="B997" s="122" t="s">
        <v>628</v>
      </c>
      <c r="C997" s="123" t="s">
        <v>629</v>
      </c>
      <c r="D997" s="124">
        <v>32259</v>
      </c>
      <c r="E997" s="124">
        <v>32259</v>
      </c>
      <c r="F997" s="124">
        <v>0</v>
      </c>
    </row>
    <row r="998" spans="1:8" ht="15.75" customHeight="1" thickTop="1" x14ac:dyDescent="0.25">
      <c r="A998" s="56" t="s">
        <v>2622</v>
      </c>
      <c r="B998" s="117" t="s">
        <v>267</v>
      </c>
      <c r="C998" s="119" t="s">
        <v>17</v>
      </c>
      <c r="D998" s="118">
        <v>32259</v>
      </c>
      <c r="E998" s="118">
        <v>32259</v>
      </c>
      <c r="F998" s="118">
        <v>0</v>
      </c>
    </row>
    <row r="999" spans="1:8" ht="36.75" customHeight="1" thickBot="1" x14ac:dyDescent="0.3">
      <c r="A999" s="56" t="s">
        <v>2622</v>
      </c>
      <c r="B999" s="122" t="s">
        <v>630</v>
      </c>
      <c r="C999" s="123" t="s">
        <v>631</v>
      </c>
      <c r="D999" s="124">
        <v>5400</v>
      </c>
      <c r="E999" s="124">
        <v>5400</v>
      </c>
      <c r="F999" s="124">
        <v>0</v>
      </c>
    </row>
    <row r="1000" spans="1:8" ht="15.75" customHeight="1" thickTop="1" x14ac:dyDescent="0.25">
      <c r="A1000" s="56" t="s">
        <v>2622</v>
      </c>
      <c r="B1000" s="117" t="s">
        <v>267</v>
      </c>
      <c r="C1000" s="119" t="s">
        <v>17</v>
      </c>
      <c r="D1000" s="118">
        <v>5400</v>
      </c>
      <c r="E1000" s="118">
        <v>5400</v>
      </c>
      <c r="F1000" s="118">
        <v>0</v>
      </c>
    </row>
    <row r="1001" spans="1:8" ht="18.75" customHeight="1" thickBot="1" x14ac:dyDescent="0.3">
      <c r="A1001" s="56" t="s">
        <v>2622</v>
      </c>
      <c r="B1001" s="122" t="s">
        <v>632</v>
      </c>
      <c r="C1001" s="123" t="s">
        <v>633</v>
      </c>
      <c r="D1001" s="124">
        <v>182151.49846999999</v>
      </c>
      <c r="E1001" s="124">
        <v>102979.60844999999</v>
      </c>
      <c r="F1001" s="124">
        <v>79171.890019999992</v>
      </c>
    </row>
    <row r="1002" spans="1:8" ht="15.75" customHeight="1" thickTop="1" x14ac:dyDescent="0.25">
      <c r="A1002" s="56" t="s">
        <v>2622</v>
      </c>
      <c r="B1002" s="117" t="s">
        <v>267</v>
      </c>
      <c r="C1002" s="119" t="s">
        <v>10</v>
      </c>
      <c r="D1002" s="118">
        <v>174945.93802999996</v>
      </c>
      <c r="E1002" s="118">
        <v>100365.25677999998</v>
      </c>
      <c r="F1002" s="118">
        <v>74580.681249999994</v>
      </c>
    </row>
    <row r="1003" spans="1:8" ht="15" customHeight="1" x14ac:dyDescent="0.25">
      <c r="A1003" s="56" t="s">
        <v>2622</v>
      </c>
      <c r="B1003" s="117" t="s">
        <v>267</v>
      </c>
      <c r="C1003" s="121" t="s">
        <v>11</v>
      </c>
      <c r="D1003" s="120">
        <v>42049.266689999997</v>
      </c>
      <c r="E1003" s="120">
        <v>24027.997859999999</v>
      </c>
      <c r="F1003" s="120">
        <v>18021.268829999997</v>
      </c>
    </row>
    <row r="1004" spans="1:8" ht="15" customHeight="1" x14ac:dyDescent="0.25">
      <c r="A1004" s="56" t="s">
        <v>2622</v>
      </c>
      <c r="B1004" s="117" t="s">
        <v>267</v>
      </c>
      <c r="C1004" s="121" t="s">
        <v>12</v>
      </c>
      <c r="D1004" s="120">
        <v>104121.48815999999</v>
      </c>
      <c r="E1004" s="120">
        <v>74811.057349999988</v>
      </c>
      <c r="F1004" s="120">
        <v>29310.430810000002</v>
      </c>
    </row>
    <row r="1005" spans="1:8" ht="15" customHeight="1" x14ac:dyDescent="0.25">
      <c r="A1005" s="56" t="s">
        <v>2622</v>
      </c>
      <c r="B1005" s="117" t="s">
        <v>267</v>
      </c>
      <c r="C1005" s="121" t="s">
        <v>2</v>
      </c>
      <c r="D1005" s="120">
        <v>24587.455770000008</v>
      </c>
      <c r="E1005" s="120">
        <v>77.099310000000003</v>
      </c>
      <c r="F1005" s="120">
        <v>24510.356460000006</v>
      </c>
    </row>
    <row r="1006" spans="1:8" ht="15" customHeight="1" x14ac:dyDescent="0.25">
      <c r="A1006" s="56" t="s">
        <v>2622</v>
      </c>
      <c r="B1006" s="117" t="s">
        <v>267</v>
      </c>
      <c r="C1006" s="121" t="s">
        <v>15</v>
      </c>
      <c r="D1006" s="120">
        <v>1945.7509500000003</v>
      </c>
      <c r="E1006" s="120">
        <v>605.5638100000001</v>
      </c>
      <c r="F1006" s="120">
        <v>1340.1871400000002</v>
      </c>
    </row>
    <row r="1007" spans="1:8" ht="15" customHeight="1" x14ac:dyDescent="0.25">
      <c r="A1007" s="56" t="s">
        <v>2622</v>
      </c>
      <c r="B1007" s="117" t="s">
        <v>267</v>
      </c>
      <c r="C1007" s="121" t="s">
        <v>16</v>
      </c>
      <c r="D1007" s="120">
        <v>2241.9764600000003</v>
      </c>
      <c r="E1007" s="120">
        <v>843.5384499999999</v>
      </c>
      <c r="F1007" s="120">
        <v>1398.4380100000003</v>
      </c>
    </row>
    <row r="1008" spans="1:8" ht="15" customHeight="1" x14ac:dyDescent="0.25">
      <c r="A1008" s="56" t="s">
        <v>2622</v>
      </c>
      <c r="B1008" s="117" t="s">
        <v>267</v>
      </c>
      <c r="C1008" s="119" t="s">
        <v>17</v>
      </c>
      <c r="D1008" s="118">
        <v>7205.5604399999993</v>
      </c>
      <c r="E1008" s="118">
        <v>2614.35167</v>
      </c>
      <c r="F1008" s="118">
        <v>4591.2087699999993</v>
      </c>
    </row>
    <row r="1009" spans="1:8" ht="72.75" customHeight="1" thickBot="1" x14ac:dyDescent="0.3">
      <c r="A1009" s="56" t="s">
        <v>2622</v>
      </c>
      <c r="B1009" s="122" t="s">
        <v>634</v>
      </c>
      <c r="C1009" s="123" t="s">
        <v>635</v>
      </c>
      <c r="D1009" s="124">
        <v>38600.733949999994</v>
      </c>
      <c r="E1009" s="124">
        <v>38600.733949999994</v>
      </c>
      <c r="F1009" s="124">
        <v>0</v>
      </c>
    </row>
    <row r="1010" spans="1:8" ht="15.75" customHeight="1" thickTop="1" x14ac:dyDescent="0.25">
      <c r="A1010" s="56" t="s">
        <v>2622</v>
      </c>
      <c r="B1010" s="117" t="s">
        <v>267</v>
      </c>
      <c r="C1010" s="119" t="s">
        <v>10</v>
      </c>
      <c r="D1010" s="118">
        <v>38355.992610000001</v>
      </c>
      <c r="E1010" s="118">
        <v>38355.992610000001</v>
      </c>
      <c r="F1010" s="118">
        <v>0</v>
      </c>
    </row>
    <row r="1011" spans="1:8" ht="15" customHeight="1" x14ac:dyDescent="0.25">
      <c r="A1011" s="56" t="s">
        <v>2622</v>
      </c>
      <c r="B1011" s="117" t="s">
        <v>267</v>
      </c>
      <c r="C1011" s="121" t="s">
        <v>11</v>
      </c>
      <c r="D1011" s="120">
        <v>1857.0034499999999</v>
      </c>
      <c r="E1011" s="120">
        <v>1857.0034499999999</v>
      </c>
      <c r="F1011" s="120">
        <v>0</v>
      </c>
    </row>
    <row r="1012" spans="1:8" ht="15" customHeight="1" x14ac:dyDescent="0.25">
      <c r="A1012" s="56" t="s">
        <v>2622</v>
      </c>
      <c r="B1012" s="117" t="s">
        <v>267</v>
      </c>
      <c r="C1012" s="121" t="s">
        <v>12</v>
      </c>
      <c r="D1012" s="120">
        <v>36376.612359999999</v>
      </c>
      <c r="E1012" s="120">
        <v>36376.612359999999</v>
      </c>
      <c r="F1012" s="120">
        <v>0</v>
      </c>
    </row>
    <row r="1013" spans="1:8" ht="15" customHeight="1" x14ac:dyDescent="0.25">
      <c r="A1013" s="56" t="s">
        <v>2622</v>
      </c>
      <c r="B1013" s="117" t="s">
        <v>267</v>
      </c>
      <c r="C1013" s="121" t="s">
        <v>2</v>
      </c>
      <c r="D1013" s="120">
        <v>62.643809999999995</v>
      </c>
      <c r="E1013" s="120">
        <v>62.643809999999995</v>
      </c>
      <c r="F1013" s="120">
        <v>0</v>
      </c>
    </row>
    <row r="1014" spans="1:8" ht="15" customHeight="1" x14ac:dyDescent="0.25">
      <c r="A1014" s="56" t="s">
        <v>2622</v>
      </c>
      <c r="B1014" s="117" t="s">
        <v>267</v>
      </c>
      <c r="C1014" s="121" t="s">
        <v>15</v>
      </c>
      <c r="D1014" s="120">
        <v>21.026779999999999</v>
      </c>
      <c r="E1014" s="120">
        <v>21.026779999999999</v>
      </c>
      <c r="F1014" s="120">
        <v>0</v>
      </c>
    </row>
    <row r="1015" spans="1:8" ht="15" customHeight="1" x14ac:dyDescent="0.25">
      <c r="A1015" s="56" t="s">
        <v>2622</v>
      </c>
      <c r="B1015" s="117" t="s">
        <v>267</v>
      </c>
      <c r="C1015" s="121" t="s">
        <v>16</v>
      </c>
      <c r="D1015" s="120">
        <v>38.706209999999999</v>
      </c>
      <c r="E1015" s="120">
        <v>38.706209999999999</v>
      </c>
      <c r="F1015" s="120">
        <v>0</v>
      </c>
    </row>
    <row r="1016" spans="1:8" ht="15" customHeight="1" x14ac:dyDescent="0.25">
      <c r="A1016" s="56" t="s">
        <v>2622</v>
      </c>
      <c r="B1016" s="117" t="s">
        <v>267</v>
      </c>
      <c r="C1016" s="119" t="s">
        <v>17</v>
      </c>
      <c r="D1016" s="118">
        <v>244.74134000000001</v>
      </c>
      <c r="E1016" s="118">
        <v>244.74134000000001</v>
      </c>
      <c r="F1016" s="118">
        <v>0</v>
      </c>
    </row>
    <row r="1017" spans="1:8" s="27" customFormat="1" ht="36.75" thickBot="1" x14ac:dyDescent="0.3">
      <c r="A1017" s="56" t="s">
        <v>2622</v>
      </c>
      <c r="B1017" s="127" t="s">
        <v>636</v>
      </c>
      <c r="C1017" s="128" t="s">
        <v>637</v>
      </c>
      <c r="D1017" s="129">
        <v>3338.8762099999999</v>
      </c>
      <c r="E1017" s="129">
        <v>3338.8762099999999</v>
      </c>
      <c r="F1017" s="129">
        <v>0</v>
      </c>
      <c r="G1017" s="130"/>
      <c r="H1017" s="130"/>
    </row>
    <row r="1018" spans="1:8" s="27" customFormat="1" ht="15.75" thickTop="1" x14ac:dyDescent="0.25">
      <c r="A1018" s="56" t="s">
        <v>2622</v>
      </c>
      <c r="B1018" s="131" t="s">
        <v>267</v>
      </c>
      <c r="C1018" s="132" t="s">
        <v>10</v>
      </c>
      <c r="D1018" s="133">
        <v>3094.1348700000003</v>
      </c>
      <c r="E1018" s="133">
        <v>3094.1348700000003</v>
      </c>
      <c r="F1018" s="133">
        <v>0</v>
      </c>
      <c r="G1018" s="130"/>
      <c r="H1018" s="130"/>
    </row>
    <row r="1019" spans="1:8" s="27" customFormat="1" x14ac:dyDescent="0.25">
      <c r="A1019" s="56" t="s">
        <v>2622</v>
      </c>
      <c r="B1019" s="131" t="s">
        <v>267</v>
      </c>
      <c r="C1019" s="134" t="s">
        <v>11</v>
      </c>
      <c r="D1019" s="135">
        <v>1857.0034499999999</v>
      </c>
      <c r="E1019" s="135">
        <v>1857.0034499999999</v>
      </c>
      <c r="F1019" s="135">
        <v>0</v>
      </c>
      <c r="G1019" s="130"/>
      <c r="H1019" s="130"/>
    </row>
    <row r="1020" spans="1:8" s="27" customFormat="1" x14ac:dyDescent="0.25">
      <c r="A1020" s="56" t="s">
        <v>2622</v>
      </c>
      <c r="B1020" s="131" t="s">
        <v>267</v>
      </c>
      <c r="C1020" s="134" t="s">
        <v>12</v>
      </c>
      <c r="D1020" s="135">
        <v>1123.2127800000001</v>
      </c>
      <c r="E1020" s="135">
        <v>1123.2127800000001</v>
      </c>
      <c r="F1020" s="135">
        <v>0</v>
      </c>
      <c r="G1020" s="130"/>
      <c r="H1020" s="130"/>
    </row>
    <row r="1021" spans="1:8" s="27" customFormat="1" x14ac:dyDescent="0.25">
      <c r="A1021" s="56" t="s">
        <v>2622</v>
      </c>
      <c r="B1021" s="131" t="s">
        <v>267</v>
      </c>
      <c r="C1021" s="134" t="s">
        <v>2</v>
      </c>
      <c r="D1021" s="135">
        <v>62.643809999999995</v>
      </c>
      <c r="E1021" s="135">
        <v>62.643809999999995</v>
      </c>
      <c r="F1021" s="135">
        <v>0</v>
      </c>
      <c r="G1021" s="130"/>
      <c r="H1021" s="130"/>
    </row>
    <row r="1022" spans="1:8" s="27" customFormat="1" x14ac:dyDescent="0.25">
      <c r="A1022" s="56" t="s">
        <v>2622</v>
      </c>
      <c r="B1022" s="131" t="s">
        <v>267</v>
      </c>
      <c r="C1022" s="134" t="s">
        <v>15</v>
      </c>
      <c r="D1022" s="135">
        <v>21.026779999999999</v>
      </c>
      <c r="E1022" s="135">
        <v>21.026779999999999</v>
      </c>
      <c r="F1022" s="135">
        <v>0</v>
      </c>
      <c r="G1022" s="130"/>
      <c r="H1022" s="130"/>
    </row>
    <row r="1023" spans="1:8" s="27" customFormat="1" x14ac:dyDescent="0.25">
      <c r="A1023" s="56" t="s">
        <v>2622</v>
      </c>
      <c r="B1023" s="131" t="s">
        <v>267</v>
      </c>
      <c r="C1023" s="134" t="s">
        <v>16</v>
      </c>
      <c r="D1023" s="135">
        <v>30.248049999999999</v>
      </c>
      <c r="E1023" s="135">
        <v>30.248049999999999</v>
      </c>
      <c r="F1023" s="135">
        <v>0</v>
      </c>
      <c r="G1023" s="130"/>
      <c r="H1023" s="130"/>
    </row>
    <row r="1024" spans="1:8" s="27" customFormat="1" x14ac:dyDescent="0.25">
      <c r="A1024" s="56" t="s">
        <v>2622</v>
      </c>
      <c r="B1024" s="131" t="s">
        <v>267</v>
      </c>
      <c r="C1024" s="132" t="s">
        <v>17</v>
      </c>
      <c r="D1024" s="133">
        <v>244.74134000000001</v>
      </c>
      <c r="E1024" s="133">
        <v>244.74134000000001</v>
      </c>
      <c r="F1024" s="133">
        <v>0</v>
      </c>
      <c r="G1024" s="130"/>
      <c r="H1024" s="130"/>
    </row>
    <row r="1025" spans="1:8" s="27" customFormat="1" ht="54.75" thickBot="1" x14ac:dyDescent="0.3">
      <c r="A1025" s="56" t="s">
        <v>2622</v>
      </c>
      <c r="B1025" s="127" t="s">
        <v>638</v>
      </c>
      <c r="C1025" s="128" t="s">
        <v>639</v>
      </c>
      <c r="D1025" s="129">
        <v>35261.857739999992</v>
      </c>
      <c r="E1025" s="129">
        <v>35261.857739999992</v>
      </c>
      <c r="F1025" s="129">
        <v>0</v>
      </c>
      <c r="G1025" s="130"/>
      <c r="H1025" s="130"/>
    </row>
    <row r="1026" spans="1:8" s="27" customFormat="1" ht="15.75" thickTop="1" x14ac:dyDescent="0.25">
      <c r="A1026" s="56" t="s">
        <v>2622</v>
      </c>
      <c r="B1026" s="131" t="s">
        <v>267</v>
      </c>
      <c r="C1026" s="132" t="s">
        <v>10</v>
      </c>
      <c r="D1026" s="133">
        <v>35261.857739999992</v>
      </c>
      <c r="E1026" s="133">
        <v>35261.857739999992</v>
      </c>
      <c r="F1026" s="133">
        <v>0</v>
      </c>
      <c r="G1026" s="130"/>
      <c r="H1026" s="130"/>
    </row>
    <row r="1027" spans="1:8" s="27" customFormat="1" x14ac:dyDescent="0.25">
      <c r="A1027" s="56" t="s">
        <v>2622</v>
      </c>
      <c r="B1027" s="131" t="s">
        <v>267</v>
      </c>
      <c r="C1027" s="134" t="s">
        <v>12</v>
      </c>
      <c r="D1027" s="135">
        <v>35253.399579999998</v>
      </c>
      <c r="E1027" s="135">
        <v>35253.399579999998</v>
      </c>
      <c r="F1027" s="135">
        <v>0</v>
      </c>
      <c r="G1027" s="130"/>
      <c r="H1027" s="130"/>
    </row>
    <row r="1028" spans="1:8" s="27" customFormat="1" x14ac:dyDescent="0.25">
      <c r="A1028" s="56" t="s">
        <v>2622</v>
      </c>
      <c r="B1028" s="131" t="s">
        <v>267</v>
      </c>
      <c r="C1028" s="134" t="s">
        <v>16</v>
      </c>
      <c r="D1028" s="135">
        <v>8.4581599999999995</v>
      </c>
      <c r="E1028" s="135">
        <v>8.4581599999999995</v>
      </c>
      <c r="F1028" s="135">
        <v>0</v>
      </c>
      <c r="G1028" s="130"/>
      <c r="H1028" s="130"/>
    </row>
    <row r="1029" spans="1:8" ht="36.75" customHeight="1" thickBot="1" x14ac:dyDescent="0.3">
      <c r="A1029" s="56" t="s">
        <v>2622</v>
      </c>
      <c r="B1029" s="122" t="s">
        <v>640</v>
      </c>
      <c r="C1029" s="123" t="s">
        <v>641</v>
      </c>
      <c r="D1029" s="124">
        <v>44895.375089999994</v>
      </c>
      <c r="E1029" s="124">
        <v>44895.375089999994</v>
      </c>
      <c r="F1029" s="124">
        <v>0</v>
      </c>
    </row>
    <row r="1030" spans="1:8" ht="15.75" customHeight="1" thickTop="1" x14ac:dyDescent="0.25">
      <c r="A1030" s="56" t="s">
        <v>2622</v>
      </c>
      <c r="B1030" s="117" t="s">
        <v>267</v>
      </c>
      <c r="C1030" s="119" t="s">
        <v>10</v>
      </c>
      <c r="D1030" s="118">
        <v>42826.693759999995</v>
      </c>
      <c r="E1030" s="118">
        <v>42826.693759999995</v>
      </c>
      <c r="F1030" s="118">
        <v>0</v>
      </c>
    </row>
    <row r="1031" spans="1:8" ht="15" customHeight="1" x14ac:dyDescent="0.25">
      <c r="A1031" s="56" t="s">
        <v>2622</v>
      </c>
      <c r="B1031" s="117" t="s">
        <v>267</v>
      </c>
      <c r="C1031" s="121" t="s">
        <v>11</v>
      </c>
      <c r="D1031" s="120">
        <v>16500.517680000001</v>
      </c>
      <c r="E1031" s="120">
        <v>16500.517680000001</v>
      </c>
      <c r="F1031" s="120">
        <v>0</v>
      </c>
    </row>
    <row r="1032" spans="1:8" ht="15" customHeight="1" x14ac:dyDescent="0.25">
      <c r="A1032" s="56" t="s">
        <v>2622</v>
      </c>
      <c r="B1032" s="117" t="s">
        <v>267</v>
      </c>
      <c r="C1032" s="121" t="s">
        <v>12</v>
      </c>
      <c r="D1032" s="120">
        <v>25156.07849</v>
      </c>
      <c r="E1032" s="120">
        <v>25156.07849</v>
      </c>
      <c r="F1032" s="120">
        <v>0</v>
      </c>
    </row>
    <row r="1033" spans="1:8" ht="15" customHeight="1" x14ac:dyDescent="0.25">
      <c r="A1033" s="56" t="s">
        <v>2622</v>
      </c>
      <c r="B1033" s="117" t="s">
        <v>267</v>
      </c>
      <c r="C1033" s="121" t="s">
        <v>2</v>
      </c>
      <c r="D1033" s="120">
        <v>14.455500000000001</v>
      </c>
      <c r="E1033" s="120">
        <v>14.455500000000001</v>
      </c>
      <c r="F1033" s="120">
        <v>0</v>
      </c>
    </row>
    <row r="1034" spans="1:8" ht="15" customHeight="1" x14ac:dyDescent="0.25">
      <c r="A1034" s="56" t="s">
        <v>2622</v>
      </c>
      <c r="B1034" s="117" t="s">
        <v>267</v>
      </c>
      <c r="C1034" s="121" t="s">
        <v>15</v>
      </c>
      <c r="D1034" s="120">
        <v>396.12779</v>
      </c>
      <c r="E1034" s="120">
        <v>396.12779</v>
      </c>
      <c r="F1034" s="120">
        <v>0</v>
      </c>
    </row>
    <row r="1035" spans="1:8" ht="15" customHeight="1" x14ac:dyDescent="0.25">
      <c r="A1035" s="56" t="s">
        <v>2622</v>
      </c>
      <c r="B1035" s="117" t="s">
        <v>267</v>
      </c>
      <c r="C1035" s="121" t="s">
        <v>16</v>
      </c>
      <c r="D1035" s="120">
        <v>759.51430000000005</v>
      </c>
      <c r="E1035" s="120">
        <v>759.51430000000005</v>
      </c>
      <c r="F1035" s="120">
        <v>0</v>
      </c>
    </row>
    <row r="1036" spans="1:8" ht="15" customHeight="1" x14ac:dyDescent="0.25">
      <c r="A1036" s="56" t="s">
        <v>2622</v>
      </c>
      <c r="B1036" s="117" t="s">
        <v>267</v>
      </c>
      <c r="C1036" s="119" t="s">
        <v>17</v>
      </c>
      <c r="D1036" s="118">
        <v>2068.6813299999999</v>
      </c>
      <c r="E1036" s="118">
        <v>2068.6813299999999</v>
      </c>
      <c r="F1036" s="118">
        <v>0</v>
      </c>
    </row>
    <row r="1037" spans="1:8" ht="54.75" customHeight="1" thickBot="1" x14ac:dyDescent="0.3">
      <c r="A1037" s="56" t="s">
        <v>2622</v>
      </c>
      <c r="B1037" s="122" t="s">
        <v>642</v>
      </c>
      <c r="C1037" s="123" t="s">
        <v>643</v>
      </c>
      <c r="D1037" s="124">
        <v>40326.70104</v>
      </c>
      <c r="E1037" s="124">
        <v>40326.70104</v>
      </c>
      <c r="F1037" s="124">
        <v>0</v>
      </c>
    </row>
    <row r="1038" spans="1:8" ht="15.75" customHeight="1" thickTop="1" x14ac:dyDescent="0.25">
      <c r="A1038" s="56" t="s">
        <v>2622</v>
      </c>
      <c r="B1038" s="117" t="s">
        <v>267</v>
      </c>
      <c r="C1038" s="119" t="s">
        <v>10</v>
      </c>
      <c r="D1038" s="118">
        <v>40326.70104</v>
      </c>
      <c r="E1038" s="118">
        <v>40326.70104</v>
      </c>
      <c r="F1038" s="118">
        <v>0</v>
      </c>
    </row>
    <row r="1039" spans="1:8" ht="15" customHeight="1" x14ac:dyDescent="0.25">
      <c r="A1039" s="56" t="s">
        <v>2622</v>
      </c>
      <c r="B1039" s="117" t="s">
        <v>267</v>
      </c>
      <c r="C1039" s="121" t="s">
        <v>11</v>
      </c>
      <c r="D1039" s="120">
        <v>16500.517680000001</v>
      </c>
      <c r="E1039" s="120">
        <v>16500.517680000001</v>
      </c>
      <c r="F1039" s="120">
        <v>0</v>
      </c>
    </row>
    <row r="1040" spans="1:8" ht="15" customHeight="1" x14ac:dyDescent="0.25">
      <c r="A1040" s="56" t="s">
        <v>2622</v>
      </c>
      <c r="B1040" s="117" t="s">
        <v>267</v>
      </c>
      <c r="C1040" s="121" t="s">
        <v>12</v>
      </c>
      <c r="D1040" s="120">
        <v>22656.085769999998</v>
      </c>
      <c r="E1040" s="120">
        <v>22656.085769999998</v>
      </c>
      <c r="F1040" s="120">
        <v>0</v>
      </c>
    </row>
    <row r="1041" spans="1:6" ht="15" customHeight="1" x14ac:dyDescent="0.25">
      <c r="A1041" s="56" t="s">
        <v>2622</v>
      </c>
      <c r="B1041" s="117" t="s">
        <v>267</v>
      </c>
      <c r="C1041" s="121" t="s">
        <v>2</v>
      </c>
      <c r="D1041" s="120">
        <v>14.455500000000001</v>
      </c>
      <c r="E1041" s="120">
        <v>14.455500000000001</v>
      </c>
      <c r="F1041" s="120">
        <v>0</v>
      </c>
    </row>
    <row r="1042" spans="1:6" ht="15" customHeight="1" x14ac:dyDescent="0.25">
      <c r="A1042" s="56" t="s">
        <v>2622</v>
      </c>
      <c r="B1042" s="117" t="s">
        <v>267</v>
      </c>
      <c r="C1042" s="121" t="s">
        <v>15</v>
      </c>
      <c r="D1042" s="120">
        <v>396.12779</v>
      </c>
      <c r="E1042" s="120">
        <v>396.12779</v>
      </c>
      <c r="F1042" s="120">
        <v>0</v>
      </c>
    </row>
    <row r="1043" spans="1:6" ht="15" customHeight="1" x14ac:dyDescent="0.25">
      <c r="A1043" s="56" t="s">
        <v>2622</v>
      </c>
      <c r="B1043" s="117" t="s">
        <v>267</v>
      </c>
      <c r="C1043" s="121" t="s">
        <v>16</v>
      </c>
      <c r="D1043" s="120">
        <v>759.51430000000005</v>
      </c>
      <c r="E1043" s="120">
        <v>759.51430000000005</v>
      </c>
      <c r="F1043" s="120">
        <v>0</v>
      </c>
    </row>
    <row r="1044" spans="1:6" ht="36.75" customHeight="1" thickBot="1" x14ac:dyDescent="0.3">
      <c r="A1044" s="56" t="s">
        <v>2622</v>
      </c>
      <c r="B1044" s="122" t="s">
        <v>644</v>
      </c>
      <c r="C1044" s="123" t="s">
        <v>645</v>
      </c>
      <c r="D1044" s="124">
        <v>2499.9927200000002</v>
      </c>
      <c r="E1044" s="124">
        <v>2499.9927200000002</v>
      </c>
      <c r="F1044" s="124">
        <v>0</v>
      </c>
    </row>
    <row r="1045" spans="1:6" ht="15.75" customHeight="1" thickTop="1" x14ac:dyDescent="0.25">
      <c r="A1045" s="56" t="s">
        <v>2622</v>
      </c>
      <c r="B1045" s="117" t="s">
        <v>267</v>
      </c>
      <c r="C1045" s="119" t="s">
        <v>10</v>
      </c>
      <c r="D1045" s="118">
        <v>2499.9927200000002</v>
      </c>
      <c r="E1045" s="118">
        <v>2499.9927200000002</v>
      </c>
      <c r="F1045" s="118">
        <v>0</v>
      </c>
    </row>
    <row r="1046" spans="1:6" ht="15" customHeight="1" x14ac:dyDescent="0.25">
      <c r="A1046" s="56" t="s">
        <v>2622</v>
      </c>
      <c r="B1046" s="117" t="s">
        <v>267</v>
      </c>
      <c r="C1046" s="121" t="s">
        <v>12</v>
      </c>
      <c r="D1046" s="120">
        <v>2499.9927200000002</v>
      </c>
      <c r="E1046" s="120">
        <v>2499.9927200000002</v>
      </c>
      <c r="F1046" s="120">
        <v>0</v>
      </c>
    </row>
    <row r="1047" spans="1:6" ht="36.75" customHeight="1" thickBot="1" x14ac:dyDescent="0.3">
      <c r="A1047" s="56" t="s">
        <v>2622</v>
      </c>
      <c r="B1047" s="122" t="s">
        <v>646</v>
      </c>
      <c r="C1047" s="123" t="s">
        <v>647</v>
      </c>
      <c r="D1047" s="124">
        <v>2068.6813299999999</v>
      </c>
      <c r="E1047" s="124">
        <v>2068.6813299999999</v>
      </c>
      <c r="F1047" s="124">
        <v>0</v>
      </c>
    </row>
    <row r="1048" spans="1:6" ht="15.75" customHeight="1" thickTop="1" x14ac:dyDescent="0.25">
      <c r="A1048" s="56" t="s">
        <v>2622</v>
      </c>
      <c r="B1048" s="117" t="s">
        <v>267</v>
      </c>
      <c r="C1048" s="119" t="s">
        <v>17</v>
      </c>
      <c r="D1048" s="118">
        <v>2068.6813299999999</v>
      </c>
      <c r="E1048" s="118">
        <v>2068.6813299999999</v>
      </c>
      <c r="F1048" s="118">
        <v>0</v>
      </c>
    </row>
    <row r="1049" spans="1:6" ht="54.75" customHeight="1" thickBot="1" x14ac:dyDescent="0.3">
      <c r="A1049" s="56" t="s">
        <v>2622</v>
      </c>
      <c r="B1049" s="122" t="s">
        <v>648</v>
      </c>
      <c r="C1049" s="123" t="s">
        <v>649</v>
      </c>
      <c r="D1049" s="124">
        <v>3199.3759</v>
      </c>
      <c r="E1049" s="124">
        <v>2064.2302</v>
      </c>
      <c r="F1049" s="124">
        <v>1135.1457</v>
      </c>
    </row>
    <row r="1050" spans="1:6" ht="15.75" customHeight="1" thickTop="1" x14ac:dyDescent="0.25">
      <c r="A1050" s="56" t="s">
        <v>2622</v>
      </c>
      <c r="B1050" s="117" t="s">
        <v>267</v>
      </c>
      <c r="C1050" s="119" t="s">
        <v>10</v>
      </c>
      <c r="D1050" s="118">
        <v>3117.3528999999999</v>
      </c>
      <c r="E1050" s="118">
        <v>2061.1412</v>
      </c>
      <c r="F1050" s="118">
        <v>1056.2117000000001</v>
      </c>
    </row>
    <row r="1051" spans="1:6" ht="15" customHeight="1" x14ac:dyDescent="0.25">
      <c r="A1051" s="56" t="s">
        <v>2622</v>
      </c>
      <c r="B1051" s="117" t="s">
        <v>267</v>
      </c>
      <c r="C1051" s="121" t="s">
        <v>11</v>
      </c>
      <c r="D1051" s="120">
        <v>1591.01648</v>
      </c>
      <c r="E1051" s="120">
        <v>1591.01648</v>
      </c>
      <c r="F1051" s="120">
        <v>0</v>
      </c>
    </row>
    <row r="1052" spans="1:6" ht="15" customHeight="1" x14ac:dyDescent="0.25">
      <c r="A1052" s="56" t="s">
        <v>2622</v>
      </c>
      <c r="B1052" s="117" t="s">
        <v>267</v>
      </c>
      <c r="C1052" s="121" t="s">
        <v>12</v>
      </c>
      <c r="D1052" s="120">
        <v>1377.19199</v>
      </c>
      <c r="E1052" s="120">
        <v>404.54277000000002</v>
      </c>
      <c r="F1052" s="120">
        <v>972.64922000000001</v>
      </c>
    </row>
    <row r="1053" spans="1:6" ht="15" customHeight="1" x14ac:dyDescent="0.25">
      <c r="A1053" s="56" t="s">
        <v>2622</v>
      </c>
      <c r="B1053" s="117" t="s">
        <v>267</v>
      </c>
      <c r="C1053" s="121" t="s">
        <v>2</v>
      </c>
      <c r="D1053" s="120">
        <v>73.896140000000003</v>
      </c>
      <c r="E1053" s="120">
        <v>0</v>
      </c>
      <c r="F1053" s="120">
        <v>73.896140000000003</v>
      </c>
    </row>
    <row r="1054" spans="1:6" ht="15" customHeight="1" x14ac:dyDescent="0.25">
      <c r="A1054" s="56" t="s">
        <v>2622</v>
      </c>
      <c r="B1054" s="117" t="s">
        <v>267</v>
      </c>
      <c r="C1054" s="121" t="s">
        <v>15</v>
      </c>
      <c r="D1054" s="120">
        <v>72.809089999999998</v>
      </c>
      <c r="E1054" s="120">
        <v>65.581949999999992</v>
      </c>
      <c r="F1054" s="120">
        <v>7.2271400000000003</v>
      </c>
    </row>
    <row r="1055" spans="1:6" ht="15" customHeight="1" x14ac:dyDescent="0.25">
      <c r="A1055" s="56" t="s">
        <v>2622</v>
      </c>
      <c r="B1055" s="117" t="s">
        <v>267</v>
      </c>
      <c r="C1055" s="121" t="s">
        <v>16</v>
      </c>
      <c r="D1055" s="120">
        <v>2.4392</v>
      </c>
      <c r="E1055" s="120">
        <v>0</v>
      </c>
      <c r="F1055" s="120">
        <v>2.4392</v>
      </c>
    </row>
    <row r="1056" spans="1:6" ht="15" customHeight="1" x14ac:dyDescent="0.25">
      <c r="A1056" s="56" t="s">
        <v>2622</v>
      </c>
      <c r="B1056" s="117" t="s">
        <v>267</v>
      </c>
      <c r="C1056" s="119" t="s">
        <v>17</v>
      </c>
      <c r="D1056" s="118">
        <v>82.022999999999996</v>
      </c>
      <c r="E1056" s="118">
        <v>3.089</v>
      </c>
      <c r="F1056" s="118">
        <v>78.933999999999997</v>
      </c>
    </row>
    <row r="1057" spans="1:8" ht="36.75" customHeight="1" thickBot="1" x14ac:dyDescent="0.3">
      <c r="A1057" s="56" t="s">
        <v>2622</v>
      </c>
      <c r="B1057" s="122" t="s">
        <v>650</v>
      </c>
      <c r="C1057" s="123" t="s">
        <v>651</v>
      </c>
      <c r="D1057" s="124">
        <v>1851.08836</v>
      </c>
      <c r="E1057" s="124">
        <v>806.16416000000004</v>
      </c>
      <c r="F1057" s="124">
        <v>1044.9241999999999</v>
      </c>
    </row>
    <row r="1058" spans="1:8" ht="15.75" customHeight="1" thickTop="1" x14ac:dyDescent="0.25">
      <c r="A1058" s="56" t="s">
        <v>2622</v>
      </c>
      <c r="B1058" s="117" t="s">
        <v>267</v>
      </c>
      <c r="C1058" s="119" t="s">
        <v>10</v>
      </c>
      <c r="D1058" s="118">
        <v>1437.30997</v>
      </c>
      <c r="E1058" s="118">
        <v>806.16416000000004</v>
      </c>
      <c r="F1058" s="118">
        <v>631.14580999999998</v>
      </c>
    </row>
    <row r="1059" spans="1:8" ht="15" customHeight="1" x14ac:dyDescent="0.25">
      <c r="A1059" s="56" t="s">
        <v>2622</v>
      </c>
      <c r="B1059" s="117" t="s">
        <v>267</v>
      </c>
      <c r="C1059" s="121" t="s">
        <v>11</v>
      </c>
      <c r="D1059" s="120">
        <v>478.08886999999999</v>
      </c>
      <c r="E1059" s="120">
        <v>478.08886999999999</v>
      </c>
      <c r="F1059" s="120">
        <v>0</v>
      </c>
    </row>
    <row r="1060" spans="1:8" ht="15" customHeight="1" x14ac:dyDescent="0.25">
      <c r="A1060" s="56" t="s">
        <v>2622</v>
      </c>
      <c r="B1060" s="117" t="s">
        <v>267</v>
      </c>
      <c r="C1060" s="121" t="s">
        <v>12</v>
      </c>
      <c r="D1060" s="120">
        <v>908.85100999999986</v>
      </c>
      <c r="E1060" s="120">
        <v>319.10477999999995</v>
      </c>
      <c r="F1060" s="120">
        <v>589.74622999999997</v>
      </c>
    </row>
    <row r="1061" spans="1:8" ht="15" customHeight="1" x14ac:dyDescent="0.25">
      <c r="A1061" s="56" t="s">
        <v>2622</v>
      </c>
      <c r="B1061" s="117" t="s">
        <v>267</v>
      </c>
      <c r="C1061" s="121" t="s">
        <v>2</v>
      </c>
      <c r="D1061" s="120">
        <v>22</v>
      </c>
      <c r="E1061" s="120">
        <v>0</v>
      </c>
      <c r="F1061" s="120">
        <v>22</v>
      </c>
    </row>
    <row r="1062" spans="1:8" ht="15" customHeight="1" x14ac:dyDescent="0.25">
      <c r="A1062" s="56" t="s">
        <v>2622</v>
      </c>
      <c r="B1062" s="117" t="s">
        <v>267</v>
      </c>
      <c r="C1062" s="121" t="s">
        <v>15</v>
      </c>
      <c r="D1062" s="120">
        <v>25.53021</v>
      </c>
      <c r="E1062" s="120">
        <v>8.7652099999999997</v>
      </c>
      <c r="F1062" s="120">
        <v>16.765000000000001</v>
      </c>
    </row>
    <row r="1063" spans="1:8" ht="15" customHeight="1" x14ac:dyDescent="0.25">
      <c r="A1063" s="56" t="s">
        <v>2622</v>
      </c>
      <c r="B1063" s="117" t="s">
        <v>267</v>
      </c>
      <c r="C1063" s="121" t="s">
        <v>16</v>
      </c>
      <c r="D1063" s="120">
        <v>2.83988</v>
      </c>
      <c r="E1063" s="120">
        <v>0.20530000000000001</v>
      </c>
      <c r="F1063" s="120">
        <v>2.6345800000000001</v>
      </c>
    </row>
    <row r="1064" spans="1:8" ht="15" customHeight="1" x14ac:dyDescent="0.25">
      <c r="A1064" s="56" t="s">
        <v>2622</v>
      </c>
      <c r="B1064" s="117" t="s">
        <v>267</v>
      </c>
      <c r="C1064" s="119" t="s">
        <v>17</v>
      </c>
      <c r="D1064" s="118">
        <v>413.77839</v>
      </c>
      <c r="E1064" s="118">
        <v>0</v>
      </c>
      <c r="F1064" s="118">
        <v>413.77839</v>
      </c>
    </row>
    <row r="1065" spans="1:8" s="27" customFormat="1" ht="54.75" thickBot="1" x14ac:dyDescent="0.3">
      <c r="A1065" s="56" t="s">
        <v>2622</v>
      </c>
      <c r="B1065" s="127" t="s">
        <v>652</v>
      </c>
      <c r="C1065" s="128" t="s">
        <v>653</v>
      </c>
      <c r="D1065" s="129">
        <v>1602.24955</v>
      </c>
      <c r="E1065" s="129">
        <v>557.32534999999996</v>
      </c>
      <c r="F1065" s="129">
        <v>1044.9241999999999</v>
      </c>
      <c r="G1065" s="130"/>
      <c r="H1065" s="130"/>
    </row>
    <row r="1066" spans="1:8" s="27" customFormat="1" ht="15.75" thickTop="1" x14ac:dyDescent="0.25">
      <c r="A1066" s="56" t="s">
        <v>2622</v>
      </c>
      <c r="B1066" s="131" t="s">
        <v>267</v>
      </c>
      <c r="C1066" s="132" t="s">
        <v>10</v>
      </c>
      <c r="D1066" s="133">
        <v>1188.4711600000001</v>
      </c>
      <c r="E1066" s="133">
        <v>557.32534999999996</v>
      </c>
      <c r="F1066" s="133">
        <v>631.14580999999998</v>
      </c>
      <c r="G1066" s="130"/>
      <c r="H1066" s="130"/>
    </row>
    <row r="1067" spans="1:8" s="27" customFormat="1" x14ac:dyDescent="0.25">
      <c r="A1067" s="56" t="s">
        <v>2622</v>
      </c>
      <c r="B1067" s="131" t="s">
        <v>267</v>
      </c>
      <c r="C1067" s="134" t="s">
        <v>11</v>
      </c>
      <c r="D1067" s="135">
        <v>333.16689000000002</v>
      </c>
      <c r="E1067" s="135">
        <v>333.16689000000002</v>
      </c>
      <c r="F1067" s="135">
        <v>0</v>
      </c>
      <c r="G1067" s="130"/>
      <c r="H1067" s="130"/>
    </row>
    <row r="1068" spans="1:8" s="27" customFormat="1" x14ac:dyDescent="0.25">
      <c r="A1068" s="56" t="s">
        <v>2622</v>
      </c>
      <c r="B1068" s="131" t="s">
        <v>267</v>
      </c>
      <c r="C1068" s="134" t="s">
        <v>12</v>
      </c>
      <c r="D1068" s="135">
        <v>813.90468999999996</v>
      </c>
      <c r="E1068" s="135">
        <v>224.15845999999999</v>
      </c>
      <c r="F1068" s="135">
        <v>589.74622999999997</v>
      </c>
      <c r="G1068" s="130"/>
      <c r="H1068" s="130"/>
    </row>
    <row r="1069" spans="1:8" s="27" customFormat="1" x14ac:dyDescent="0.25">
      <c r="A1069" s="56" t="s">
        <v>2622</v>
      </c>
      <c r="B1069" s="131" t="s">
        <v>267</v>
      </c>
      <c r="C1069" s="134" t="s">
        <v>2</v>
      </c>
      <c r="D1069" s="135">
        <v>22</v>
      </c>
      <c r="E1069" s="135">
        <v>0</v>
      </c>
      <c r="F1069" s="135">
        <v>22</v>
      </c>
      <c r="G1069" s="130"/>
      <c r="H1069" s="130"/>
    </row>
    <row r="1070" spans="1:8" s="27" customFormat="1" x14ac:dyDescent="0.25">
      <c r="A1070" s="56" t="s">
        <v>2622</v>
      </c>
      <c r="B1070" s="131" t="s">
        <v>267</v>
      </c>
      <c r="C1070" s="134" t="s">
        <v>15</v>
      </c>
      <c r="D1070" s="135">
        <v>16.765000000000001</v>
      </c>
      <c r="E1070" s="135">
        <v>0</v>
      </c>
      <c r="F1070" s="135">
        <v>16.765000000000001</v>
      </c>
      <c r="G1070" s="130"/>
      <c r="H1070" s="130"/>
    </row>
    <row r="1071" spans="1:8" s="27" customFormat="1" x14ac:dyDescent="0.25">
      <c r="A1071" s="56" t="s">
        <v>2622</v>
      </c>
      <c r="B1071" s="131" t="s">
        <v>267</v>
      </c>
      <c r="C1071" s="134" t="s">
        <v>16</v>
      </c>
      <c r="D1071" s="135">
        <v>2.6345800000000001</v>
      </c>
      <c r="E1071" s="135">
        <v>0</v>
      </c>
      <c r="F1071" s="135">
        <v>2.6345800000000001</v>
      </c>
      <c r="G1071" s="130"/>
      <c r="H1071" s="130"/>
    </row>
    <row r="1072" spans="1:8" s="27" customFormat="1" x14ac:dyDescent="0.25">
      <c r="A1072" s="56" t="s">
        <v>2622</v>
      </c>
      <c r="B1072" s="131" t="s">
        <v>267</v>
      </c>
      <c r="C1072" s="132" t="s">
        <v>17</v>
      </c>
      <c r="D1072" s="133">
        <v>413.77839</v>
      </c>
      <c r="E1072" s="133">
        <v>0</v>
      </c>
      <c r="F1072" s="133">
        <v>413.77839</v>
      </c>
      <c r="G1072" s="130"/>
      <c r="H1072" s="130"/>
    </row>
    <row r="1073" spans="1:8" s="27" customFormat="1" ht="36.75" thickBot="1" x14ac:dyDescent="0.3">
      <c r="A1073" s="56" t="s">
        <v>2622</v>
      </c>
      <c r="B1073" s="127" t="s">
        <v>654</v>
      </c>
      <c r="C1073" s="128" t="s">
        <v>655</v>
      </c>
      <c r="D1073" s="129">
        <v>248.83881</v>
      </c>
      <c r="E1073" s="129">
        <v>248.83881</v>
      </c>
      <c r="F1073" s="129">
        <v>0</v>
      </c>
      <c r="G1073" s="130"/>
      <c r="H1073" s="130"/>
    </row>
    <row r="1074" spans="1:8" s="27" customFormat="1" ht="15.75" thickTop="1" x14ac:dyDescent="0.25">
      <c r="A1074" s="56" t="s">
        <v>2622</v>
      </c>
      <c r="B1074" s="131" t="s">
        <v>267</v>
      </c>
      <c r="C1074" s="132" t="s">
        <v>10</v>
      </c>
      <c r="D1074" s="133">
        <v>248.83881</v>
      </c>
      <c r="E1074" s="133">
        <v>248.83881</v>
      </c>
      <c r="F1074" s="133">
        <v>0</v>
      </c>
      <c r="G1074" s="130"/>
      <c r="H1074" s="130"/>
    </row>
    <row r="1075" spans="1:8" s="27" customFormat="1" x14ac:dyDescent="0.25">
      <c r="A1075" s="56" t="s">
        <v>2622</v>
      </c>
      <c r="B1075" s="131" t="s">
        <v>267</v>
      </c>
      <c r="C1075" s="134" t="s">
        <v>11</v>
      </c>
      <c r="D1075" s="135">
        <v>144.92198000000002</v>
      </c>
      <c r="E1075" s="135">
        <v>144.92198000000002</v>
      </c>
      <c r="F1075" s="135">
        <v>0</v>
      </c>
      <c r="G1075" s="130"/>
      <c r="H1075" s="130"/>
    </row>
    <row r="1076" spans="1:8" s="27" customFormat="1" x14ac:dyDescent="0.25">
      <c r="A1076" s="56" t="s">
        <v>2622</v>
      </c>
      <c r="B1076" s="131" t="s">
        <v>267</v>
      </c>
      <c r="C1076" s="134" t="s">
        <v>12</v>
      </c>
      <c r="D1076" s="135">
        <v>94.94632</v>
      </c>
      <c r="E1076" s="135">
        <v>94.94632</v>
      </c>
      <c r="F1076" s="135">
        <v>0</v>
      </c>
      <c r="G1076" s="130"/>
      <c r="H1076" s="130"/>
    </row>
    <row r="1077" spans="1:8" s="27" customFormat="1" x14ac:dyDescent="0.25">
      <c r="A1077" s="56" t="s">
        <v>2622</v>
      </c>
      <c r="B1077" s="131" t="s">
        <v>267</v>
      </c>
      <c r="C1077" s="134" t="s">
        <v>15</v>
      </c>
      <c r="D1077" s="135">
        <v>8.7652099999999997</v>
      </c>
      <c r="E1077" s="135">
        <v>8.7652099999999997</v>
      </c>
      <c r="F1077" s="135">
        <v>0</v>
      </c>
      <c r="G1077" s="130"/>
      <c r="H1077" s="130"/>
    </row>
    <row r="1078" spans="1:8" s="27" customFormat="1" x14ac:dyDescent="0.25">
      <c r="A1078" s="56" t="s">
        <v>2622</v>
      </c>
      <c r="B1078" s="131" t="s">
        <v>267</v>
      </c>
      <c r="C1078" s="134" t="s">
        <v>16</v>
      </c>
      <c r="D1078" s="135">
        <v>0.20530000000000001</v>
      </c>
      <c r="E1078" s="135">
        <v>0.20530000000000001</v>
      </c>
      <c r="F1078" s="135">
        <v>0</v>
      </c>
      <c r="G1078" s="130"/>
      <c r="H1078" s="130"/>
    </row>
    <row r="1079" spans="1:8" ht="18.75" customHeight="1" thickBot="1" x14ac:dyDescent="0.3">
      <c r="A1079" s="56" t="s">
        <v>2622</v>
      </c>
      <c r="B1079" s="122" t="s">
        <v>656</v>
      </c>
      <c r="C1079" s="123" t="s">
        <v>657</v>
      </c>
      <c r="D1079" s="124">
        <v>4427.4404599999998</v>
      </c>
      <c r="E1079" s="124">
        <v>3257.6473900000001</v>
      </c>
      <c r="F1079" s="124">
        <v>1169.7930700000002</v>
      </c>
    </row>
    <row r="1080" spans="1:8" ht="15.75" customHeight="1" thickTop="1" x14ac:dyDescent="0.25">
      <c r="A1080" s="56" t="s">
        <v>2622</v>
      </c>
      <c r="B1080" s="117" t="s">
        <v>267</v>
      </c>
      <c r="C1080" s="119" t="s">
        <v>10</v>
      </c>
      <c r="D1080" s="118">
        <v>4352.2904600000002</v>
      </c>
      <c r="E1080" s="118">
        <v>3185.6473900000001</v>
      </c>
      <c r="F1080" s="118">
        <v>1166.6430700000001</v>
      </c>
    </row>
    <row r="1081" spans="1:8" ht="15" customHeight="1" x14ac:dyDescent="0.25">
      <c r="A1081" s="56" t="s">
        <v>2622</v>
      </c>
      <c r="B1081" s="117" t="s">
        <v>267</v>
      </c>
      <c r="C1081" s="121" t="s">
        <v>11</v>
      </c>
      <c r="D1081" s="120">
        <v>1643.6337900000001</v>
      </c>
      <c r="E1081" s="120">
        <v>1620.91966</v>
      </c>
      <c r="F1081" s="120">
        <v>22.714130000000001</v>
      </c>
    </row>
    <row r="1082" spans="1:8" ht="15" customHeight="1" x14ac:dyDescent="0.25">
      <c r="A1082" s="56" t="s">
        <v>2622</v>
      </c>
      <c r="B1082" s="117" t="s">
        <v>267</v>
      </c>
      <c r="C1082" s="121" t="s">
        <v>12</v>
      </c>
      <c r="D1082" s="120">
        <v>2247.0299399999999</v>
      </c>
      <c r="E1082" s="120">
        <v>1543.4775199999999</v>
      </c>
      <c r="F1082" s="120">
        <v>703.5524200000001</v>
      </c>
    </row>
    <row r="1083" spans="1:8" ht="15" customHeight="1" x14ac:dyDescent="0.25">
      <c r="A1083" s="56" t="s">
        <v>2622</v>
      </c>
      <c r="B1083" s="117" t="s">
        <v>267</v>
      </c>
      <c r="C1083" s="121" t="s">
        <v>2</v>
      </c>
      <c r="D1083" s="120">
        <v>107.58352000000001</v>
      </c>
      <c r="E1083" s="120">
        <v>0</v>
      </c>
      <c r="F1083" s="120">
        <v>107.58352000000001</v>
      </c>
    </row>
    <row r="1084" spans="1:8" ht="15" customHeight="1" x14ac:dyDescent="0.25">
      <c r="A1084" s="56" t="s">
        <v>2622</v>
      </c>
      <c r="B1084" s="117" t="s">
        <v>267</v>
      </c>
      <c r="C1084" s="121" t="s">
        <v>15</v>
      </c>
      <c r="D1084" s="120">
        <v>20.999389999999998</v>
      </c>
      <c r="E1084" s="120">
        <v>20.999389999999998</v>
      </c>
      <c r="F1084" s="120">
        <v>0</v>
      </c>
    </row>
    <row r="1085" spans="1:8" ht="15" customHeight="1" x14ac:dyDescent="0.25">
      <c r="A1085" s="56" t="s">
        <v>2622</v>
      </c>
      <c r="B1085" s="117" t="s">
        <v>267</v>
      </c>
      <c r="C1085" s="121" t="s">
        <v>16</v>
      </c>
      <c r="D1085" s="120">
        <v>333.04381999999998</v>
      </c>
      <c r="E1085" s="120">
        <v>0.25081999999999999</v>
      </c>
      <c r="F1085" s="120">
        <v>332.79300000000001</v>
      </c>
    </row>
    <row r="1086" spans="1:8" ht="15" customHeight="1" x14ac:dyDescent="0.25">
      <c r="A1086" s="56" t="s">
        <v>2622</v>
      </c>
      <c r="B1086" s="117" t="s">
        <v>267</v>
      </c>
      <c r="C1086" s="119" t="s">
        <v>17</v>
      </c>
      <c r="D1086" s="118">
        <v>75.150000000000006</v>
      </c>
      <c r="E1086" s="118">
        <v>72</v>
      </c>
      <c r="F1086" s="118">
        <v>3.15</v>
      </c>
    </row>
    <row r="1087" spans="1:8" s="27" customFormat="1" ht="18.75" thickBot="1" x14ac:dyDescent="0.3">
      <c r="A1087" s="56" t="s">
        <v>2622</v>
      </c>
      <c r="B1087" s="127" t="s">
        <v>658</v>
      </c>
      <c r="C1087" s="128" t="s">
        <v>659</v>
      </c>
      <c r="D1087" s="129">
        <v>4427.4404599999998</v>
      </c>
      <c r="E1087" s="129">
        <v>3257.6473900000001</v>
      </c>
      <c r="F1087" s="129">
        <v>1169.7930700000002</v>
      </c>
      <c r="G1087" s="130"/>
      <c r="H1087" s="130"/>
    </row>
    <row r="1088" spans="1:8" s="27" customFormat="1" ht="15.75" thickTop="1" x14ac:dyDescent="0.25">
      <c r="A1088" s="56" t="s">
        <v>2622</v>
      </c>
      <c r="B1088" s="131" t="s">
        <v>267</v>
      </c>
      <c r="C1088" s="132" t="s">
        <v>10</v>
      </c>
      <c r="D1088" s="133">
        <v>4352.2904600000002</v>
      </c>
      <c r="E1088" s="133">
        <v>3185.6473900000001</v>
      </c>
      <c r="F1088" s="133">
        <v>1166.6430700000001</v>
      </c>
      <c r="G1088" s="130"/>
      <c r="H1088" s="130"/>
    </row>
    <row r="1089" spans="1:8" s="27" customFormat="1" x14ac:dyDescent="0.25">
      <c r="A1089" s="56" t="s">
        <v>2622</v>
      </c>
      <c r="B1089" s="131" t="s">
        <v>267</v>
      </c>
      <c r="C1089" s="134" t="s">
        <v>11</v>
      </c>
      <c r="D1089" s="135">
        <v>1643.6337900000001</v>
      </c>
      <c r="E1089" s="135">
        <v>1620.91966</v>
      </c>
      <c r="F1089" s="135">
        <v>22.714130000000001</v>
      </c>
      <c r="G1089" s="130"/>
      <c r="H1089" s="130"/>
    </row>
    <row r="1090" spans="1:8" s="27" customFormat="1" x14ac:dyDescent="0.25">
      <c r="A1090" s="56" t="s">
        <v>2622</v>
      </c>
      <c r="B1090" s="131" t="s">
        <v>267</v>
      </c>
      <c r="C1090" s="134" t="s">
        <v>12</v>
      </c>
      <c r="D1090" s="135">
        <v>2247.0299399999999</v>
      </c>
      <c r="E1090" s="135">
        <v>1543.4775199999999</v>
      </c>
      <c r="F1090" s="135">
        <v>703.5524200000001</v>
      </c>
      <c r="G1090" s="130"/>
      <c r="H1090" s="130"/>
    </row>
    <row r="1091" spans="1:8" s="27" customFormat="1" x14ac:dyDescent="0.25">
      <c r="A1091" s="56" t="s">
        <v>2622</v>
      </c>
      <c r="B1091" s="131" t="s">
        <v>267</v>
      </c>
      <c r="C1091" s="134" t="s">
        <v>2</v>
      </c>
      <c r="D1091" s="135">
        <v>107.58352000000001</v>
      </c>
      <c r="E1091" s="135">
        <v>0</v>
      </c>
      <c r="F1091" s="135">
        <v>107.58352000000001</v>
      </c>
      <c r="G1091" s="130"/>
      <c r="H1091" s="130"/>
    </row>
    <row r="1092" spans="1:8" s="27" customFormat="1" x14ac:dyDescent="0.25">
      <c r="A1092" s="56" t="s">
        <v>2622</v>
      </c>
      <c r="B1092" s="131" t="s">
        <v>267</v>
      </c>
      <c r="C1092" s="134" t="s">
        <v>15</v>
      </c>
      <c r="D1092" s="135">
        <v>20.999389999999998</v>
      </c>
      <c r="E1092" s="135">
        <v>20.999389999999998</v>
      </c>
      <c r="F1092" s="135">
        <v>0</v>
      </c>
      <c r="G1092" s="130"/>
      <c r="H1092" s="130"/>
    </row>
    <row r="1093" spans="1:8" s="27" customFormat="1" x14ac:dyDescent="0.25">
      <c r="A1093" s="56" t="s">
        <v>2622</v>
      </c>
      <c r="B1093" s="131" t="s">
        <v>267</v>
      </c>
      <c r="C1093" s="134" t="s">
        <v>16</v>
      </c>
      <c r="D1093" s="135">
        <v>333.04381999999998</v>
      </c>
      <c r="E1093" s="135">
        <v>0.25081999999999999</v>
      </c>
      <c r="F1093" s="135">
        <v>332.79300000000001</v>
      </c>
      <c r="G1093" s="130"/>
      <c r="H1093" s="130"/>
    </row>
    <row r="1094" spans="1:8" s="27" customFormat="1" x14ac:dyDescent="0.25">
      <c r="A1094" s="56" t="s">
        <v>2622</v>
      </c>
      <c r="B1094" s="131" t="s">
        <v>267</v>
      </c>
      <c r="C1094" s="132" t="s">
        <v>17</v>
      </c>
      <c r="D1094" s="133">
        <v>75.150000000000006</v>
      </c>
      <c r="E1094" s="133">
        <v>72</v>
      </c>
      <c r="F1094" s="133">
        <v>3.15</v>
      </c>
      <c r="G1094" s="130"/>
      <c r="H1094" s="130"/>
    </row>
    <row r="1095" spans="1:8" ht="36.75" customHeight="1" thickBot="1" x14ac:dyDescent="0.3">
      <c r="A1095" s="56" t="s">
        <v>2622</v>
      </c>
      <c r="B1095" s="122" t="s">
        <v>660</v>
      </c>
      <c r="C1095" s="123" t="s">
        <v>661</v>
      </c>
      <c r="D1095" s="124">
        <v>3627.06682</v>
      </c>
      <c r="E1095" s="124">
        <v>3096.5495799999999</v>
      </c>
      <c r="F1095" s="124">
        <v>530.51724000000002</v>
      </c>
    </row>
    <row r="1096" spans="1:8" ht="15.75" customHeight="1" thickTop="1" x14ac:dyDescent="0.25">
      <c r="A1096" s="56" t="s">
        <v>2622</v>
      </c>
      <c r="B1096" s="117" t="s">
        <v>267</v>
      </c>
      <c r="C1096" s="119" t="s">
        <v>10</v>
      </c>
      <c r="D1096" s="118">
        <v>3615.4268200000001</v>
      </c>
      <c r="E1096" s="118">
        <v>3084.90958</v>
      </c>
      <c r="F1096" s="118">
        <v>530.51724000000002</v>
      </c>
    </row>
    <row r="1097" spans="1:8" ht="15" customHeight="1" x14ac:dyDescent="0.25">
      <c r="A1097" s="56" t="s">
        <v>2622</v>
      </c>
      <c r="B1097" s="117" t="s">
        <v>267</v>
      </c>
      <c r="C1097" s="121" t="s">
        <v>11</v>
      </c>
      <c r="D1097" s="120">
        <v>1980.45172</v>
      </c>
      <c r="E1097" s="120">
        <v>1980.45172</v>
      </c>
      <c r="F1097" s="120">
        <v>0</v>
      </c>
    </row>
    <row r="1098" spans="1:8" ht="15" customHeight="1" x14ac:dyDescent="0.25">
      <c r="A1098" s="56" t="s">
        <v>2622</v>
      </c>
      <c r="B1098" s="117" t="s">
        <v>267</v>
      </c>
      <c r="C1098" s="121" t="s">
        <v>12</v>
      </c>
      <c r="D1098" s="120">
        <v>1488.5760600000003</v>
      </c>
      <c r="E1098" s="120">
        <v>1104.4578600000002</v>
      </c>
      <c r="F1098" s="120">
        <v>384.1182</v>
      </c>
    </row>
    <row r="1099" spans="1:8" ht="15" customHeight="1" x14ac:dyDescent="0.25">
      <c r="A1099" s="56" t="s">
        <v>2622</v>
      </c>
      <c r="B1099" s="117" t="s">
        <v>267</v>
      </c>
      <c r="C1099" s="121" t="s">
        <v>2</v>
      </c>
      <c r="D1099" s="120">
        <v>71</v>
      </c>
      <c r="E1099" s="120">
        <v>0</v>
      </c>
      <c r="F1099" s="120">
        <v>71</v>
      </c>
    </row>
    <row r="1100" spans="1:8" ht="15" customHeight="1" x14ac:dyDescent="0.25">
      <c r="A1100" s="56" t="s">
        <v>2622</v>
      </c>
      <c r="B1100" s="117" t="s">
        <v>267</v>
      </c>
      <c r="C1100" s="121" t="s">
        <v>15</v>
      </c>
      <c r="D1100" s="120">
        <v>62.499849999999995</v>
      </c>
      <c r="E1100" s="120">
        <v>0</v>
      </c>
      <c r="F1100" s="120">
        <v>62.499849999999995</v>
      </c>
    </row>
    <row r="1101" spans="1:8" ht="15" customHeight="1" x14ac:dyDescent="0.25">
      <c r="A1101" s="56" t="s">
        <v>2622</v>
      </c>
      <c r="B1101" s="117" t="s">
        <v>267</v>
      </c>
      <c r="C1101" s="121" t="s">
        <v>16</v>
      </c>
      <c r="D1101" s="120">
        <v>12.899190000000001</v>
      </c>
      <c r="E1101" s="120">
        <v>0</v>
      </c>
      <c r="F1101" s="120">
        <v>12.899190000000001</v>
      </c>
    </row>
    <row r="1102" spans="1:8" ht="15" customHeight="1" x14ac:dyDescent="0.25">
      <c r="A1102" s="56" t="s">
        <v>2622</v>
      </c>
      <c r="B1102" s="117" t="s">
        <v>267</v>
      </c>
      <c r="C1102" s="119" t="s">
        <v>17</v>
      </c>
      <c r="D1102" s="118">
        <v>11.64</v>
      </c>
      <c r="E1102" s="118">
        <v>11.64</v>
      </c>
      <c r="F1102" s="118">
        <v>0</v>
      </c>
    </row>
    <row r="1103" spans="1:8" s="27" customFormat="1" ht="36.75" thickBot="1" x14ac:dyDescent="0.3">
      <c r="A1103" s="56" t="s">
        <v>2622</v>
      </c>
      <c r="B1103" s="127" t="s">
        <v>662</v>
      </c>
      <c r="C1103" s="128" t="s">
        <v>663</v>
      </c>
      <c r="D1103" s="129">
        <v>3627.06682</v>
      </c>
      <c r="E1103" s="129">
        <v>3096.5495799999999</v>
      </c>
      <c r="F1103" s="129">
        <v>530.51724000000002</v>
      </c>
      <c r="G1103" s="130"/>
      <c r="H1103" s="130"/>
    </row>
    <row r="1104" spans="1:8" s="27" customFormat="1" ht="15.75" thickTop="1" x14ac:dyDescent="0.25">
      <c r="A1104" s="56" t="s">
        <v>2622</v>
      </c>
      <c r="B1104" s="131" t="s">
        <v>267</v>
      </c>
      <c r="C1104" s="132" t="s">
        <v>10</v>
      </c>
      <c r="D1104" s="133">
        <v>3615.4268200000001</v>
      </c>
      <c r="E1104" s="133">
        <v>3084.90958</v>
      </c>
      <c r="F1104" s="133">
        <v>530.51724000000002</v>
      </c>
      <c r="G1104" s="130"/>
      <c r="H1104" s="130"/>
    </row>
    <row r="1105" spans="1:8" s="27" customFormat="1" x14ac:dyDescent="0.25">
      <c r="A1105" s="56" t="s">
        <v>2622</v>
      </c>
      <c r="B1105" s="131" t="s">
        <v>267</v>
      </c>
      <c r="C1105" s="134" t="s">
        <v>11</v>
      </c>
      <c r="D1105" s="135">
        <v>1980.45172</v>
      </c>
      <c r="E1105" s="135">
        <v>1980.45172</v>
      </c>
      <c r="F1105" s="135">
        <v>0</v>
      </c>
      <c r="G1105" s="130"/>
      <c r="H1105" s="130"/>
    </row>
    <row r="1106" spans="1:8" s="27" customFormat="1" x14ac:dyDescent="0.25">
      <c r="A1106" s="56" t="s">
        <v>2622</v>
      </c>
      <c r="B1106" s="131" t="s">
        <v>267</v>
      </c>
      <c r="C1106" s="134" t="s">
        <v>12</v>
      </c>
      <c r="D1106" s="135">
        <v>1488.5760600000003</v>
      </c>
      <c r="E1106" s="135">
        <v>1104.4578600000002</v>
      </c>
      <c r="F1106" s="135">
        <v>384.1182</v>
      </c>
      <c r="G1106" s="130"/>
      <c r="H1106" s="130"/>
    </row>
    <row r="1107" spans="1:8" s="27" customFormat="1" x14ac:dyDescent="0.25">
      <c r="A1107" s="56" t="s">
        <v>2622</v>
      </c>
      <c r="B1107" s="131" t="s">
        <v>267</v>
      </c>
      <c r="C1107" s="134" t="s">
        <v>2</v>
      </c>
      <c r="D1107" s="135">
        <v>71</v>
      </c>
      <c r="E1107" s="135">
        <v>0</v>
      </c>
      <c r="F1107" s="135">
        <v>71</v>
      </c>
      <c r="G1107" s="130"/>
      <c r="H1107" s="130"/>
    </row>
    <row r="1108" spans="1:8" s="27" customFormat="1" x14ac:dyDescent="0.25">
      <c r="A1108" s="56" t="s">
        <v>2622</v>
      </c>
      <c r="B1108" s="131" t="s">
        <v>267</v>
      </c>
      <c r="C1108" s="134" t="s">
        <v>15</v>
      </c>
      <c r="D1108" s="135">
        <v>62.499849999999995</v>
      </c>
      <c r="E1108" s="135">
        <v>0</v>
      </c>
      <c r="F1108" s="135">
        <v>62.499849999999995</v>
      </c>
      <c r="G1108" s="130"/>
      <c r="H1108" s="130"/>
    </row>
    <row r="1109" spans="1:8" s="27" customFormat="1" x14ac:dyDescent="0.25">
      <c r="A1109" s="56" t="s">
        <v>2622</v>
      </c>
      <c r="B1109" s="131" t="s">
        <v>267</v>
      </c>
      <c r="C1109" s="134" t="s">
        <v>16</v>
      </c>
      <c r="D1109" s="135">
        <v>12.899190000000001</v>
      </c>
      <c r="E1109" s="135">
        <v>0</v>
      </c>
      <c r="F1109" s="135">
        <v>12.899190000000001</v>
      </c>
      <c r="G1109" s="130"/>
      <c r="H1109" s="130"/>
    </row>
    <row r="1110" spans="1:8" s="27" customFormat="1" x14ac:dyDescent="0.25">
      <c r="A1110" s="56" t="s">
        <v>2622</v>
      </c>
      <c r="B1110" s="131" t="s">
        <v>267</v>
      </c>
      <c r="C1110" s="132" t="s">
        <v>17</v>
      </c>
      <c r="D1110" s="133">
        <v>11.64</v>
      </c>
      <c r="E1110" s="133">
        <v>11.64</v>
      </c>
      <c r="F1110" s="133">
        <v>0</v>
      </c>
      <c r="G1110" s="130"/>
      <c r="H1110" s="130"/>
    </row>
    <row r="1111" spans="1:8" ht="36.75" customHeight="1" thickBot="1" x14ac:dyDescent="0.3">
      <c r="A1111" s="56" t="s">
        <v>2622</v>
      </c>
      <c r="B1111" s="122" t="s">
        <v>664</v>
      </c>
      <c r="C1111" s="123" t="s">
        <v>665</v>
      </c>
      <c r="D1111" s="124">
        <v>17638.56942</v>
      </c>
      <c r="E1111" s="124">
        <v>1327.90464</v>
      </c>
      <c r="F1111" s="124">
        <v>16310.664780000001</v>
      </c>
    </row>
    <row r="1112" spans="1:8" ht="15.75" customHeight="1" thickTop="1" x14ac:dyDescent="0.25">
      <c r="A1112" s="56" t="s">
        <v>2622</v>
      </c>
      <c r="B1112" s="117" t="s">
        <v>267</v>
      </c>
      <c r="C1112" s="119" t="s">
        <v>10</v>
      </c>
      <c r="D1112" s="118">
        <v>15812.123530000001</v>
      </c>
      <c r="E1112" s="118">
        <v>1327.90464</v>
      </c>
      <c r="F1112" s="118">
        <v>14484.21889</v>
      </c>
    </row>
    <row r="1113" spans="1:8" ht="15" customHeight="1" x14ac:dyDescent="0.25">
      <c r="A1113" s="56" t="s">
        <v>2622</v>
      </c>
      <c r="B1113" s="117" t="s">
        <v>267</v>
      </c>
      <c r="C1113" s="121" t="s">
        <v>11</v>
      </c>
      <c r="D1113" s="120">
        <v>6603.0247900000004</v>
      </c>
      <c r="E1113" s="120">
        <v>0</v>
      </c>
      <c r="F1113" s="120">
        <v>6603.0247900000004</v>
      </c>
    </row>
    <row r="1114" spans="1:8" ht="15" customHeight="1" x14ac:dyDescent="0.25">
      <c r="A1114" s="56" t="s">
        <v>2622</v>
      </c>
      <c r="B1114" s="117" t="s">
        <v>267</v>
      </c>
      <c r="C1114" s="121" t="s">
        <v>12</v>
      </c>
      <c r="D1114" s="120">
        <v>8457.8833500000001</v>
      </c>
      <c r="E1114" s="120">
        <v>1327.90464</v>
      </c>
      <c r="F1114" s="120">
        <v>7129.9787100000003</v>
      </c>
    </row>
    <row r="1115" spans="1:8" ht="15" customHeight="1" x14ac:dyDescent="0.25">
      <c r="A1115" s="56" t="s">
        <v>2622</v>
      </c>
      <c r="B1115" s="117" t="s">
        <v>267</v>
      </c>
      <c r="C1115" s="121" t="s">
        <v>2</v>
      </c>
      <c r="D1115" s="120">
        <v>105</v>
      </c>
      <c r="E1115" s="120">
        <v>0</v>
      </c>
      <c r="F1115" s="120">
        <v>105</v>
      </c>
    </row>
    <row r="1116" spans="1:8" ht="15" customHeight="1" x14ac:dyDescent="0.25">
      <c r="A1116" s="56" t="s">
        <v>2622</v>
      </c>
      <c r="B1116" s="117" t="s">
        <v>267</v>
      </c>
      <c r="C1116" s="121" t="s">
        <v>15</v>
      </c>
      <c r="D1116" s="120">
        <v>606.57080000000008</v>
      </c>
      <c r="E1116" s="120">
        <v>0</v>
      </c>
      <c r="F1116" s="120">
        <v>606.57080000000008</v>
      </c>
    </row>
    <row r="1117" spans="1:8" ht="15" customHeight="1" x14ac:dyDescent="0.25">
      <c r="A1117" s="56" t="s">
        <v>2622</v>
      </c>
      <c r="B1117" s="117" t="s">
        <v>267</v>
      </c>
      <c r="C1117" s="121" t="s">
        <v>16</v>
      </c>
      <c r="D1117" s="120">
        <v>39.644589999999994</v>
      </c>
      <c r="E1117" s="120">
        <v>0</v>
      </c>
      <c r="F1117" s="120">
        <v>39.644589999999994</v>
      </c>
    </row>
    <row r="1118" spans="1:8" ht="15" customHeight="1" x14ac:dyDescent="0.25">
      <c r="A1118" s="56" t="s">
        <v>2622</v>
      </c>
      <c r="B1118" s="117" t="s">
        <v>267</v>
      </c>
      <c r="C1118" s="119" t="s">
        <v>17</v>
      </c>
      <c r="D1118" s="118">
        <v>1826.44589</v>
      </c>
      <c r="E1118" s="118">
        <v>0</v>
      </c>
      <c r="F1118" s="118">
        <v>1826.44589</v>
      </c>
    </row>
    <row r="1119" spans="1:8" ht="36.75" customHeight="1" thickBot="1" x14ac:dyDescent="0.3">
      <c r="A1119" s="56" t="s">
        <v>2622</v>
      </c>
      <c r="B1119" s="122" t="s">
        <v>666</v>
      </c>
      <c r="C1119" s="123" t="s">
        <v>667</v>
      </c>
      <c r="D1119" s="124">
        <v>36751.073340000003</v>
      </c>
      <c r="E1119" s="124">
        <v>8146.3362600000009</v>
      </c>
      <c r="F1119" s="124">
        <v>28604.737080000003</v>
      </c>
    </row>
    <row r="1120" spans="1:8" ht="15.75" customHeight="1" thickTop="1" x14ac:dyDescent="0.25">
      <c r="A1120" s="56" t="s">
        <v>2622</v>
      </c>
      <c r="B1120" s="117" t="s">
        <v>267</v>
      </c>
      <c r="C1120" s="119" t="s">
        <v>10</v>
      </c>
      <c r="D1120" s="118">
        <v>35642.995340000001</v>
      </c>
      <c r="E1120" s="118">
        <v>7932.1362600000011</v>
      </c>
      <c r="F1120" s="118">
        <v>27710.859080000002</v>
      </c>
    </row>
    <row r="1121" spans="1:6" ht="15" customHeight="1" x14ac:dyDescent="0.25">
      <c r="A1121" s="56" t="s">
        <v>2622</v>
      </c>
      <c r="B1121" s="117" t="s">
        <v>267</v>
      </c>
      <c r="C1121" s="121" t="s">
        <v>11</v>
      </c>
      <c r="D1121" s="120">
        <v>3584.5545099999999</v>
      </c>
      <c r="E1121" s="120">
        <v>0</v>
      </c>
      <c r="F1121" s="120">
        <v>3584.5545099999999</v>
      </c>
    </row>
    <row r="1122" spans="1:6" ht="15" customHeight="1" x14ac:dyDescent="0.25">
      <c r="A1122" s="56" t="s">
        <v>2622</v>
      </c>
      <c r="B1122" s="117" t="s">
        <v>267</v>
      </c>
      <c r="C1122" s="121" t="s">
        <v>12</v>
      </c>
      <c r="D1122" s="120">
        <v>14594.805260000001</v>
      </c>
      <c r="E1122" s="120">
        <v>7794.2117500000004</v>
      </c>
      <c r="F1122" s="120">
        <v>6800.5935099999997</v>
      </c>
    </row>
    <row r="1123" spans="1:6" ht="15" customHeight="1" x14ac:dyDescent="0.25">
      <c r="A1123" s="56" t="s">
        <v>2622</v>
      </c>
      <c r="B1123" s="117" t="s">
        <v>267</v>
      </c>
      <c r="C1123" s="121" t="s">
        <v>2</v>
      </c>
      <c r="D1123" s="120">
        <v>16295.925110000002</v>
      </c>
      <c r="E1123" s="120">
        <v>0</v>
      </c>
      <c r="F1123" s="120">
        <v>16295.925110000002</v>
      </c>
    </row>
    <row r="1124" spans="1:6" ht="15" customHeight="1" x14ac:dyDescent="0.25">
      <c r="A1124" s="56" t="s">
        <v>2622</v>
      </c>
      <c r="B1124" s="117" t="s">
        <v>267</v>
      </c>
      <c r="C1124" s="121" t="s">
        <v>15</v>
      </c>
      <c r="D1124" s="120">
        <v>389.37162000000001</v>
      </c>
      <c r="E1124" s="120">
        <v>93.062690000000003</v>
      </c>
      <c r="F1124" s="120">
        <v>296.30892999999998</v>
      </c>
    </row>
    <row r="1125" spans="1:6" ht="15" customHeight="1" x14ac:dyDescent="0.25">
      <c r="A1125" s="56" t="s">
        <v>2622</v>
      </c>
      <c r="B1125" s="117" t="s">
        <v>267</v>
      </c>
      <c r="C1125" s="121" t="s">
        <v>16</v>
      </c>
      <c r="D1125" s="120">
        <v>778.33884</v>
      </c>
      <c r="E1125" s="120">
        <v>44.861820000000002</v>
      </c>
      <c r="F1125" s="120">
        <v>733.47702000000004</v>
      </c>
    </row>
    <row r="1126" spans="1:6" ht="15" customHeight="1" x14ac:dyDescent="0.25">
      <c r="A1126" s="56" t="s">
        <v>2622</v>
      </c>
      <c r="B1126" s="117" t="s">
        <v>267</v>
      </c>
      <c r="C1126" s="119" t="s">
        <v>17</v>
      </c>
      <c r="D1126" s="118">
        <v>1108.078</v>
      </c>
      <c r="E1126" s="118">
        <v>214.2</v>
      </c>
      <c r="F1126" s="118">
        <v>893.87800000000004</v>
      </c>
    </row>
    <row r="1127" spans="1:6" ht="54.75" customHeight="1" thickBot="1" x14ac:dyDescent="0.3">
      <c r="A1127" s="56" t="s">
        <v>2622</v>
      </c>
      <c r="B1127" s="122" t="s">
        <v>668</v>
      </c>
      <c r="C1127" s="123" t="s">
        <v>669</v>
      </c>
      <c r="D1127" s="124">
        <v>633.94092999999998</v>
      </c>
      <c r="E1127" s="124">
        <v>633.94092999999998</v>
      </c>
      <c r="F1127" s="124">
        <v>0</v>
      </c>
    </row>
    <row r="1128" spans="1:6" ht="15.75" customHeight="1" thickTop="1" x14ac:dyDescent="0.25">
      <c r="A1128" s="56" t="s">
        <v>2622</v>
      </c>
      <c r="B1128" s="117" t="s">
        <v>267</v>
      </c>
      <c r="C1128" s="119" t="s">
        <v>10</v>
      </c>
      <c r="D1128" s="118">
        <v>633.94092999999998</v>
      </c>
      <c r="E1128" s="118">
        <v>633.94092999999998</v>
      </c>
      <c r="F1128" s="118">
        <v>0</v>
      </c>
    </row>
    <row r="1129" spans="1:6" ht="15" customHeight="1" x14ac:dyDescent="0.25">
      <c r="A1129" s="56" t="s">
        <v>2622</v>
      </c>
      <c r="B1129" s="117" t="s">
        <v>267</v>
      </c>
      <c r="C1129" s="121" t="s">
        <v>12</v>
      </c>
      <c r="D1129" s="120">
        <v>633.94092999999998</v>
      </c>
      <c r="E1129" s="120">
        <v>633.94092999999998</v>
      </c>
      <c r="F1129" s="120">
        <v>0</v>
      </c>
    </row>
    <row r="1130" spans="1:6" ht="36.75" customHeight="1" thickBot="1" x14ac:dyDescent="0.3">
      <c r="A1130" s="56" t="s">
        <v>2622</v>
      </c>
      <c r="B1130" s="122" t="s">
        <v>670</v>
      </c>
      <c r="C1130" s="123" t="s">
        <v>671</v>
      </c>
      <c r="D1130" s="124">
        <v>19815.629369999999</v>
      </c>
      <c r="E1130" s="124">
        <v>150.72624999999999</v>
      </c>
      <c r="F1130" s="124">
        <v>19664.903119999999</v>
      </c>
    </row>
    <row r="1131" spans="1:6" ht="15.75" customHeight="1" thickTop="1" x14ac:dyDescent="0.25">
      <c r="A1131" s="56" t="s">
        <v>2622</v>
      </c>
      <c r="B1131" s="117" t="s">
        <v>267</v>
      </c>
      <c r="C1131" s="119" t="s">
        <v>10</v>
      </c>
      <c r="D1131" s="118">
        <v>19114.226369999997</v>
      </c>
      <c r="E1131" s="118">
        <v>150.72624999999999</v>
      </c>
      <c r="F1131" s="118">
        <v>18963.500119999997</v>
      </c>
    </row>
    <row r="1132" spans="1:6" ht="15" customHeight="1" x14ac:dyDescent="0.25">
      <c r="A1132" s="56" t="s">
        <v>2622</v>
      </c>
      <c r="B1132" s="117" t="s">
        <v>267</v>
      </c>
      <c r="C1132" s="121" t="s">
        <v>11</v>
      </c>
      <c r="D1132" s="120">
        <v>4159.7185300000001</v>
      </c>
      <c r="E1132" s="120">
        <v>0</v>
      </c>
      <c r="F1132" s="120">
        <v>4159.7185300000001</v>
      </c>
    </row>
    <row r="1133" spans="1:6" ht="15" customHeight="1" x14ac:dyDescent="0.25">
      <c r="A1133" s="56" t="s">
        <v>2622</v>
      </c>
      <c r="B1133" s="117" t="s">
        <v>267</v>
      </c>
      <c r="C1133" s="121" t="s">
        <v>12</v>
      </c>
      <c r="D1133" s="120">
        <v>9575.8624099999997</v>
      </c>
      <c r="E1133" s="120">
        <v>150.72624999999999</v>
      </c>
      <c r="F1133" s="120">
        <v>9425.13616</v>
      </c>
    </row>
    <row r="1134" spans="1:6" ht="15" customHeight="1" x14ac:dyDescent="0.25">
      <c r="A1134" s="56" t="s">
        <v>2622</v>
      </c>
      <c r="B1134" s="117" t="s">
        <v>267</v>
      </c>
      <c r="C1134" s="121" t="s">
        <v>2</v>
      </c>
      <c r="D1134" s="120">
        <v>5145</v>
      </c>
      <c r="E1134" s="120">
        <v>0</v>
      </c>
      <c r="F1134" s="120">
        <v>5145</v>
      </c>
    </row>
    <row r="1135" spans="1:6" ht="15" customHeight="1" x14ac:dyDescent="0.25">
      <c r="A1135" s="56" t="s">
        <v>2622</v>
      </c>
      <c r="B1135" s="117" t="s">
        <v>267</v>
      </c>
      <c r="C1135" s="121" t="s">
        <v>15</v>
      </c>
      <c r="D1135" s="120">
        <v>182.31632999999999</v>
      </c>
      <c r="E1135" s="120">
        <v>0</v>
      </c>
      <c r="F1135" s="120">
        <v>182.31632999999999</v>
      </c>
    </row>
    <row r="1136" spans="1:6" ht="15" customHeight="1" x14ac:dyDescent="0.25">
      <c r="A1136" s="56" t="s">
        <v>2622</v>
      </c>
      <c r="B1136" s="117" t="s">
        <v>267</v>
      </c>
      <c r="C1136" s="121" t="s">
        <v>16</v>
      </c>
      <c r="D1136" s="120">
        <v>51.329099999999997</v>
      </c>
      <c r="E1136" s="120">
        <v>0</v>
      </c>
      <c r="F1136" s="120">
        <v>51.329099999999997</v>
      </c>
    </row>
    <row r="1137" spans="1:6" ht="15" customHeight="1" x14ac:dyDescent="0.25">
      <c r="A1137" s="56" t="s">
        <v>2622</v>
      </c>
      <c r="B1137" s="117" t="s">
        <v>267</v>
      </c>
      <c r="C1137" s="119" t="s">
        <v>17</v>
      </c>
      <c r="D1137" s="118">
        <v>701.40300000000002</v>
      </c>
      <c r="E1137" s="118">
        <v>0</v>
      </c>
      <c r="F1137" s="118">
        <v>701.40300000000002</v>
      </c>
    </row>
    <row r="1138" spans="1:6" ht="36.75" customHeight="1" thickBot="1" x14ac:dyDescent="0.3">
      <c r="A1138" s="56" t="s">
        <v>2622</v>
      </c>
      <c r="B1138" s="122" t="s">
        <v>672</v>
      </c>
      <c r="C1138" s="123" t="s">
        <v>673</v>
      </c>
      <c r="D1138" s="124">
        <v>589.13442000000009</v>
      </c>
      <c r="E1138" s="124">
        <v>0</v>
      </c>
      <c r="F1138" s="124">
        <v>589.13442000000009</v>
      </c>
    </row>
    <row r="1139" spans="1:6" ht="15.75" customHeight="1" thickTop="1" x14ac:dyDescent="0.25">
      <c r="A1139" s="56" t="s">
        <v>2622</v>
      </c>
      <c r="B1139" s="117" t="s">
        <v>267</v>
      </c>
      <c r="C1139" s="119" t="s">
        <v>10</v>
      </c>
      <c r="D1139" s="118">
        <v>589.13442000000009</v>
      </c>
      <c r="E1139" s="118">
        <v>0</v>
      </c>
      <c r="F1139" s="118">
        <v>589.13442000000009</v>
      </c>
    </row>
    <row r="1140" spans="1:6" ht="15" customHeight="1" x14ac:dyDescent="0.25">
      <c r="A1140" s="56" t="s">
        <v>2622</v>
      </c>
      <c r="B1140" s="117" t="s">
        <v>267</v>
      </c>
      <c r="C1140" s="121" t="s">
        <v>11</v>
      </c>
      <c r="D1140" s="120">
        <v>293.26400000000001</v>
      </c>
      <c r="E1140" s="120">
        <v>0</v>
      </c>
      <c r="F1140" s="120">
        <v>293.26400000000001</v>
      </c>
    </row>
    <row r="1141" spans="1:6" ht="15" customHeight="1" x14ac:dyDescent="0.25">
      <c r="A1141" s="56" t="s">
        <v>2622</v>
      </c>
      <c r="B1141" s="117" t="s">
        <v>267</v>
      </c>
      <c r="C1141" s="121" t="s">
        <v>12</v>
      </c>
      <c r="D1141" s="120">
        <v>177.51882000000001</v>
      </c>
      <c r="E1141" s="120">
        <v>0</v>
      </c>
      <c r="F1141" s="120">
        <v>177.51882000000001</v>
      </c>
    </row>
    <row r="1142" spans="1:6" ht="15" customHeight="1" x14ac:dyDescent="0.25">
      <c r="A1142" s="56" t="s">
        <v>2622</v>
      </c>
      <c r="B1142" s="117" t="s">
        <v>267</v>
      </c>
      <c r="C1142" s="121" t="s">
        <v>2</v>
      </c>
      <c r="D1142" s="120">
        <v>115</v>
      </c>
      <c r="E1142" s="120">
        <v>0</v>
      </c>
      <c r="F1142" s="120">
        <v>115</v>
      </c>
    </row>
    <row r="1143" spans="1:6" ht="15" customHeight="1" x14ac:dyDescent="0.25">
      <c r="A1143" s="56" t="s">
        <v>2622</v>
      </c>
      <c r="B1143" s="117" t="s">
        <v>267</v>
      </c>
      <c r="C1143" s="121" t="s">
        <v>15</v>
      </c>
      <c r="D1143" s="120">
        <v>2.6120000000000001</v>
      </c>
      <c r="E1143" s="120">
        <v>0</v>
      </c>
      <c r="F1143" s="120">
        <v>2.6120000000000001</v>
      </c>
    </row>
    <row r="1144" spans="1:6" ht="15" customHeight="1" x14ac:dyDescent="0.25">
      <c r="A1144" s="56" t="s">
        <v>2622</v>
      </c>
      <c r="B1144" s="117" t="s">
        <v>267</v>
      </c>
      <c r="C1144" s="121" t="s">
        <v>16</v>
      </c>
      <c r="D1144" s="120">
        <v>0.73960000000000004</v>
      </c>
      <c r="E1144" s="120">
        <v>0</v>
      </c>
      <c r="F1144" s="120">
        <v>0.73960000000000004</v>
      </c>
    </row>
    <row r="1145" spans="1:6" ht="54.75" customHeight="1" thickBot="1" x14ac:dyDescent="0.3">
      <c r="A1145" s="56" t="s">
        <v>2622</v>
      </c>
      <c r="B1145" s="122" t="s">
        <v>674</v>
      </c>
      <c r="C1145" s="123" t="s">
        <v>675</v>
      </c>
      <c r="D1145" s="124">
        <v>10122.07041</v>
      </c>
      <c r="E1145" s="124">
        <v>0</v>
      </c>
      <c r="F1145" s="124">
        <v>10122.07041</v>
      </c>
    </row>
    <row r="1146" spans="1:6" ht="15.75" customHeight="1" thickTop="1" x14ac:dyDescent="0.25">
      <c r="A1146" s="56" t="s">
        <v>2622</v>
      </c>
      <c r="B1146" s="117" t="s">
        <v>267</v>
      </c>
      <c r="C1146" s="119" t="s">
        <v>10</v>
      </c>
      <c r="D1146" s="118">
        <v>9448.4509199999993</v>
      </c>
      <c r="E1146" s="118">
        <v>0</v>
      </c>
      <c r="F1146" s="118">
        <v>9448.4509199999993</v>
      </c>
    </row>
    <row r="1147" spans="1:6" ht="15" customHeight="1" x14ac:dyDescent="0.25">
      <c r="A1147" s="56" t="s">
        <v>2622</v>
      </c>
      <c r="B1147" s="117" t="s">
        <v>267</v>
      </c>
      <c r="C1147" s="121" t="s">
        <v>11</v>
      </c>
      <c r="D1147" s="120">
        <v>3357.99287</v>
      </c>
      <c r="E1147" s="120">
        <v>0</v>
      </c>
      <c r="F1147" s="120">
        <v>3357.99287</v>
      </c>
    </row>
    <row r="1148" spans="1:6" ht="15" customHeight="1" x14ac:dyDescent="0.25">
      <c r="A1148" s="56" t="s">
        <v>2622</v>
      </c>
      <c r="B1148" s="117" t="s">
        <v>267</v>
      </c>
      <c r="C1148" s="121" t="s">
        <v>12</v>
      </c>
      <c r="D1148" s="120">
        <v>3127.1375400000002</v>
      </c>
      <c r="E1148" s="120">
        <v>0</v>
      </c>
      <c r="F1148" s="120">
        <v>3127.1375400000002</v>
      </c>
    </row>
    <row r="1149" spans="1:6" ht="15" customHeight="1" x14ac:dyDescent="0.25">
      <c r="A1149" s="56" t="s">
        <v>2622</v>
      </c>
      <c r="B1149" s="117" t="s">
        <v>267</v>
      </c>
      <c r="C1149" s="121" t="s">
        <v>2</v>
      </c>
      <c r="D1149" s="120">
        <v>2574.9516899999999</v>
      </c>
      <c r="E1149" s="120">
        <v>0</v>
      </c>
      <c r="F1149" s="120">
        <v>2574.9516899999999</v>
      </c>
    </row>
    <row r="1150" spans="1:6" ht="15" customHeight="1" x14ac:dyDescent="0.25">
      <c r="A1150" s="56" t="s">
        <v>2622</v>
      </c>
      <c r="B1150" s="117" t="s">
        <v>267</v>
      </c>
      <c r="C1150" s="121" t="s">
        <v>15</v>
      </c>
      <c r="D1150" s="120">
        <v>165.88709</v>
      </c>
      <c r="E1150" s="120">
        <v>0</v>
      </c>
      <c r="F1150" s="120">
        <v>165.88709</v>
      </c>
    </row>
    <row r="1151" spans="1:6" ht="15" customHeight="1" x14ac:dyDescent="0.25">
      <c r="A1151" s="56" t="s">
        <v>2622</v>
      </c>
      <c r="B1151" s="117" t="s">
        <v>267</v>
      </c>
      <c r="C1151" s="121" t="s">
        <v>16</v>
      </c>
      <c r="D1151" s="120">
        <v>222.48173</v>
      </c>
      <c r="E1151" s="120">
        <v>0</v>
      </c>
      <c r="F1151" s="120">
        <v>222.48173</v>
      </c>
    </row>
    <row r="1152" spans="1:6" ht="15" customHeight="1" x14ac:dyDescent="0.25">
      <c r="A1152" s="56" t="s">
        <v>2622</v>
      </c>
      <c r="B1152" s="117" t="s">
        <v>267</v>
      </c>
      <c r="C1152" s="119" t="s">
        <v>17</v>
      </c>
      <c r="D1152" s="118">
        <v>673.61949000000004</v>
      </c>
      <c r="E1152" s="118">
        <v>0</v>
      </c>
      <c r="F1152" s="118">
        <v>673.61949000000004</v>
      </c>
    </row>
    <row r="1153" spans="1:6" ht="54.75" customHeight="1" thickBot="1" x14ac:dyDescent="0.3">
      <c r="A1153" s="56" t="s">
        <v>2622</v>
      </c>
      <c r="B1153" s="122" t="s">
        <v>676</v>
      </c>
      <c r="C1153" s="123" t="s">
        <v>677</v>
      </c>
      <c r="D1153" s="124">
        <v>1932065.2413799998</v>
      </c>
      <c r="E1153" s="124">
        <v>1921367.5133699998</v>
      </c>
      <c r="F1153" s="124">
        <v>10697.728010000003</v>
      </c>
    </row>
    <row r="1154" spans="1:6" ht="15.75" customHeight="1" thickTop="1" x14ac:dyDescent="0.25">
      <c r="A1154" s="56" t="s">
        <v>2622</v>
      </c>
      <c r="B1154" s="117" t="s">
        <v>267</v>
      </c>
      <c r="C1154" s="119" t="s">
        <v>10</v>
      </c>
      <c r="D1154" s="118">
        <v>1893719.6291699996</v>
      </c>
      <c r="E1154" s="118">
        <v>1883053.2446499995</v>
      </c>
      <c r="F1154" s="118">
        <v>10666.384520000001</v>
      </c>
    </row>
    <row r="1155" spans="1:6" ht="15" customHeight="1" x14ac:dyDescent="0.25">
      <c r="A1155" s="56" t="s">
        <v>2622</v>
      </c>
      <c r="B1155" s="117" t="s">
        <v>267</v>
      </c>
      <c r="C1155" s="121" t="s">
        <v>11</v>
      </c>
      <c r="D1155" s="120">
        <v>15541.391170000001</v>
      </c>
      <c r="E1155" s="120">
        <v>15357.63746</v>
      </c>
      <c r="F1155" s="120">
        <v>183.75370999999998</v>
      </c>
    </row>
    <row r="1156" spans="1:6" ht="15" customHeight="1" x14ac:dyDescent="0.25">
      <c r="A1156" s="56" t="s">
        <v>2622</v>
      </c>
      <c r="B1156" s="117" t="s">
        <v>267</v>
      </c>
      <c r="C1156" s="121" t="s">
        <v>12</v>
      </c>
      <c r="D1156" s="120">
        <v>59942.90022000001</v>
      </c>
      <c r="E1156" s="120">
        <v>58989.318700000011</v>
      </c>
      <c r="F1156" s="120">
        <v>953.58152000000018</v>
      </c>
    </row>
    <row r="1157" spans="1:6" ht="15" customHeight="1" x14ac:dyDescent="0.25">
      <c r="A1157" s="56" t="s">
        <v>2622</v>
      </c>
      <c r="B1157" s="117" t="s">
        <v>267</v>
      </c>
      <c r="C1157" s="121" t="s">
        <v>2</v>
      </c>
      <c r="D1157" s="120">
        <v>4618.7642599999999</v>
      </c>
      <c r="E1157" s="120">
        <v>4418.7642599999999</v>
      </c>
      <c r="F1157" s="120">
        <v>200</v>
      </c>
    </row>
    <row r="1158" spans="1:6" ht="15" customHeight="1" x14ac:dyDescent="0.25">
      <c r="A1158" s="56" t="s">
        <v>2622</v>
      </c>
      <c r="B1158" s="117" t="s">
        <v>267</v>
      </c>
      <c r="C1158" s="121" t="s">
        <v>15</v>
      </c>
      <c r="D1158" s="120">
        <v>1764927.7302100002</v>
      </c>
      <c r="E1158" s="120">
        <v>1764704.2755400003</v>
      </c>
      <c r="F1158" s="120">
        <v>223.45466999999999</v>
      </c>
    </row>
    <row r="1159" spans="1:6" ht="15" customHeight="1" x14ac:dyDescent="0.25">
      <c r="A1159" s="56" t="s">
        <v>2622</v>
      </c>
      <c r="B1159" s="117" t="s">
        <v>267</v>
      </c>
      <c r="C1159" s="121" t="s">
        <v>16</v>
      </c>
      <c r="D1159" s="120">
        <v>48688.843310000011</v>
      </c>
      <c r="E1159" s="120">
        <v>39583.248690000008</v>
      </c>
      <c r="F1159" s="120">
        <v>9105.5946200000017</v>
      </c>
    </row>
    <row r="1160" spans="1:6" ht="15" customHeight="1" x14ac:dyDescent="0.25">
      <c r="A1160" s="56" t="s">
        <v>2622</v>
      </c>
      <c r="B1160" s="117" t="s">
        <v>267</v>
      </c>
      <c r="C1160" s="119" t="s">
        <v>17</v>
      </c>
      <c r="D1160" s="118">
        <v>38345.612209999999</v>
      </c>
      <c r="E1160" s="118">
        <v>38314.26872</v>
      </c>
      <c r="F1160" s="118">
        <v>31.343490000000003</v>
      </c>
    </row>
    <row r="1161" spans="1:6" ht="54.75" customHeight="1" thickBot="1" x14ac:dyDescent="0.3">
      <c r="A1161" s="56" t="s">
        <v>2622</v>
      </c>
      <c r="B1161" s="122" t="s">
        <v>678</v>
      </c>
      <c r="C1161" s="123" t="s">
        <v>679</v>
      </c>
      <c r="D1161" s="124">
        <v>26295.884720000005</v>
      </c>
      <c r="E1161" s="124">
        <v>24844.875430000004</v>
      </c>
      <c r="F1161" s="124">
        <v>1451.0092900000002</v>
      </c>
    </row>
    <row r="1162" spans="1:6" ht="15.75" customHeight="1" thickTop="1" x14ac:dyDescent="0.25">
      <c r="A1162" s="56" t="s">
        <v>2622</v>
      </c>
      <c r="B1162" s="117" t="s">
        <v>267</v>
      </c>
      <c r="C1162" s="119" t="s">
        <v>10</v>
      </c>
      <c r="D1162" s="118">
        <v>25420.340840000004</v>
      </c>
      <c r="E1162" s="118">
        <v>24000.675040000006</v>
      </c>
      <c r="F1162" s="118">
        <v>1419.6658000000002</v>
      </c>
    </row>
    <row r="1163" spans="1:6" ht="15" customHeight="1" x14ac:dyDescent="0.25">
      <c r="A1163" s="56" t="s">
        <v>2622</v>
      </c>
      <c r="B1163" s="117" t="s">
        <v>267</v>
      </c>
      <c r="C1163" s="121" t="s">
        <v>11</v>
      </c>
      <c r="D1163" s="120">
        <v>14204.797289999999</v>
      </c>
      <c r="E1163" s="120">
        <v>14151.954529999999</v>
      </c>
      <c r="F1163" s="120">
        <v>52.842760000000006</v>
      </c>
    </row>
    <row r="1164" spans="1:6" ht="15" customHeight="1" x14ac:dyDescent="0.25">
      <c r="A1164" s="56" t="s">
        <v>2622</v>
      </c>
      <c r="B1164" s="117" t="s">
        <v>267</v>
      </c>
      <c r="C1164" s="121" t="s">
        <v>12</v>
      </c>
      <c r="D1164" s="120">
        <v>9626.7011699999966</v>
      </c>
      <c r="E1164" s="120">
        <v>8724.3062999999966</v>
      </c>
      <c r="F1164" s="120">
        <v>902.39487000000008</v>
      </c>
    </row>
    <row r="1165" spans="1:6" ht="15" customHeight="1" x14ac:dyDescent="0.25">
      <c r="A1165" s="56" t="s">
        <v>2622</v>
      </c>
      <c r="B1165" s="117" t="s">
        <v>267</v>
      </c>
      <c r="C1165" s="121" t="s">
        <v>2</v>
      </c>
      <c r="D1165" s="120">
        <v>398.68624999999997</v>
      </c>
      <c r="E1165" s="120">
        <v>198.68625</v>
      </c>
      <c r="F1165" s="120">
        <v>200</v>
      </c>
    </row>
    <row r="1166" spans="1:6" ht="15" customHeight="1" x14ac:dyDescent="0.25">
      <c r="A1166" s="56" t="s">
        <v>2622</v>
      </c>
      <c r="B1166" s="117" t="s">
        <v>267</v>
      </c>
      <c r="C1166" s="121" t="s">
        <v>15</v>
      </c>
      <c r="D1166" s="120">
        <v>540.52747999999997</v>
      </c>
      <c r="E1166" s="120">
        <v>332.75094999999999</v>
      </c>
      <c r="F1166" s="120">
        <v>207.77653000000001</v>
      </c>
    </row>
    <row r="1167" spans="1:6" ht="15" customHeight="1" x14ac:dyDescent="0.25">
      <c r="A1167" s="56" t="s">
        <v>2622</v>
      </c>
      <c r="B1167" s="117" t="s">
        <v>267</v>
      </c>
      <c r="C1167" s="121" t="s">
        <v>16</v>
      </c>
      <c r="D1167" s="120">
        <v>649.62865000000011</v>
      </c>
      <c r="E1167" s="120">
        <v>592.97701000000006</v>
      </c>
      <c r="F1167" s="120">
        <v>56.65164</v>
      </c>
    </row>
    <row r="1168" spans="1:6" ht="15" customHeight="1" x14ac:dyDescent="0.25">
      <c r="A1168" s="56" t="s">
        <v>2622</v>
      </c>
      <c r="B1168" s="117" t="s">
        <v>267</v>
      </c>
      <c r="C1168" s="119" t="s">
        <v>17</v>
      </c>
      <c r="D1168" s="118">
        <v>875.54387999999994</v>
      </c>
      <c r="E1168" s="118">
        <v>844.20038999999997</v>
      </c>
      <c r="F1168" s="118">
        <v>31.343490000000003</v>
      </c>
    </row>
    <row r="1169" spans="1:6" ht="54.75" customHeight="1" thickBot="1" x14ac:dyDescent="0.3">
      <c r="A1169" s="56" t="s">
        <v>2622</v>
      </c>
      <c r="B1169" s="122" t="s">
        <v>680</v>
      </c>
      <c r="C1169" s="123" t="s">
        <v>681</v>
      </c>
      <c r="D1169" s="124">
        <v>3077.5196000000001</v>
      </c>
      <c r="E1169" s="124">
        <v>3077.5196000000001</v>
      </c>
      <c r="F1169" s="124">
        <v>0</v>
      </c>
    </row>
    <row r="1170" spans="1:6" ht="15.75" customHeight="1" thickTop="1" x14ac:dyDescent="0.25">
      <c r="A1170" s="56" t="s">
        <v>2622</v>
      </c>
      <c r="B1170" s="117" t="s">
        <v>267</v>
      </c>
      <c r="C1170" s="119" t="s">
        <v>10</v>
      </c>
      <c r="D1170" s="118">
        <v>2972.7769399999997</v>
      </c>
      <c r="E1170" s="118">
        <v>2972.7769399999997</v>
      </c>
      <c r="F1170" s="118">
        <v>0</v>
      </c>
    </row>
    <row r="1171" spans="1:6" ht="15" customHeight="1" x14ac:dyDescent="0.25">
      <c r="A1171" s="56" t="s">
        <v>2622</v>
      </c>
      <c r="B1171" s="117" t="s">
        <v>267</v>
      </c>
      <c r="C1171" s="121" t="s">
        <v>11</v>
      </c>
      <c r="D1171" s="120">
        <v>1432.52054</v>
      </c>
      <c r="E1171" s="120">
        <v>1432.52054</v>
      </c>
      <c r="F1171" s="120">
        <v>0</v>
      </c>
    </row>
    <row r="1172" spans="1:6" ht="15" customHeight="1" x14ac:dyDescent="0.25">
      <c r="A1172" s="56" t="s">
        <v>2622</v>
      </c>
      <c r="B1172" s="117" t="s">
        <v>267</v>
      </c>
      <c r="C1172" s="121" t="s">
        <v>12</v>
      </c>
      <c r="D1172" s="120">
        <v>1429.5802200000001</v>
      </c>
      <c r="E1172" s="120">
        <v>1429.5802200000001</v>
      </c>
      <c r="F1172" s="120">
        <v>0</v>
      </c>
    </row>
    <row r="1173" spans="1:6" ht="15" customHeight="1" x14ac:dyDescent="0.25">
      <c r="A1173" s="56" t="s">
        <v>2622</v>
      </c>
      <c r="B1173" s="117" t="s">
        <v>267</v>
      </c>
      <c r="C1173" s="121" t="s">
        <v>2</v>
      </c>
      <c r="D1173" s="120">
        <v>40</v>
      </c>
      <c r="E1173" s="120">
        <v>40</v>
      </c>
      <c r="F1173" s="120">
        <v>0</v>
      </c>
    </row>
    <row r="1174" spans="1:6" ht="15" customHeight="1" x14ac:dyDescent="0.25">
      <c r="A1174" s="56" t="s">
        <v>2622</v>
      </c>
      <c r="B1174" s="117" t="s">
        <v>267</v>
      </c>
      <c r="C1174" s="121" t="s">
        <v>15</v>
      </c>
      <c r="D1174" s="120">
        <v>54.809739999999998</v>
      </c>
      <c r="E1174" s="120">
        <v>54.809739999999998</v>
      </c>
      <c r="F1174" s="120">
        <v>0</v>
      </c>
    </row>
    <row r="1175" spans="1:6" ht="15" customHeight="1" x14ac:dyDescent="0.25">
      <c r="A1175" s="56" t="s">
        <v>2622</v>
      </c>
      <c r="B1175" s="117" t="s">
        <v>267</v>
      </c>
      <c r="C1175" s="121" t="s">
        <v>16</v>
      </c>
      <c r="D1175" s="120">
        <v>15.866440000000001</v>
      </c>
      <c r="E1175" s="120">
        <v>15.866440000000001</v>
      </c>
      <c r="F1175" s="120">
        <v>0</v>
      </c>
    </row>
    <row r="1176" spans="1:6" ht="15" customHeight="1" x14ac:dyDescent="0.25">
      <c r="A1176" s="56" t="s">
        <v>2622</v>
      </c>
      <c r="B1176" s="117" t="s">
        <v>267</v>
      </c>
      <c r="C1176" s="119" t="s">
        <v>17</v>
      </c>
      <c r="D1176" s="118">
        <v>104.74266</v>
      </c>
      <c r="E1176" s="118">
        <v>104.74266</v>
      </c>
      <c r="F1176" s="118">
        <v>0</v>
      </c>
    </row>
    <row r="1177" spans="1:6" ht="18.75" customHeight="1" thickBot="1" x14ac:dyDescent="0.3">
      <c r="A1177" s="56" t="s">
        <v>2622</v>
      </c>
      <c r="B1177" s="122" t="s">
        <v>682</v>
      </c>
      <c r="C1177" s="123" t="s">
        <v>683</v>
      </c>
      <c r="D1177" s="124">
        <v>2655.2997</v>
      </c>
      <c r="E1177" s="124">
        <v>1699.84106</v>
      </c>
      <c r="F1177" s="124">
        <v>955.45864000000017</v>
      </c>
    </row>
    <row r="1178" spans="1:6" ht="15.75" customHeight="1" thickTop="1" x14ac:dyDescent="0.25">
      <c r="A1178" s="56" t="s">
        <v>2622</v>
      </c>
      <c r="B1178" s="117" t="s">
        <v>267</v>
      </c>
      <c r="C1178" s="119" t="s">
        <v>10</v>
      </c>
      <c r="D1178" s="118">
        <v>2646.5657000000001</v>
      </c>
      <c r="E1178" s="118">
        <v>1691.85706</v>
      </c>
      <c r="F1178" s="118">
        <v>954.70864000000017</v>
      </c>
    </row>
    <row r="1179" spans="1:6" ht="15" customHeight="1" x14ac:dyDescent="0.25">
      <c r="A1179" s="56" t="s">
        <v>2622</v>
      </c>
      <c r="B1179" s="117" t="s">
        <v>267</v>
      </c>
      <c r="C1179" s="121" t="s">
        <v>11</v>
      </c>
      <c r="D1179" s="120">
        <v>1140.9272100000001</v>
      </c>
      <c r="E1179" s="120">
        <v>1140.9272100000001</v>
      </c>
      <c r="F1179" s="120">
        <v>0</v>
      </c>
    </row>
    <row r="1180" spans="1:6" ht="15" customHeight="1" x14ac:dyDescent="0.25">
      <c r="A1180" s="56" t="s">
        <v>2622</v>
      </c>
      <c r="B1180" s="117" t="s">
        <v>267</v>
      </c>
      <c r="C1180" s="121" t="s">
        <v>12</v>
      </c>
      <c r="D1180" s="120">
        <v>1219.46271</v>
      </c>
      <c r="E1180" s="120">
        <v>476.17329999999998</v>
      </c>
      <c r="F1180" s="120">
        <v>743.28941000000009</v>
      </c>
    </row>
    <row r="1181" spans="1:6" ht="15" customHeight="1" x14ac:dyDescent="0.25">
      <c r="A1181" s="56" t="s">
        <v>2622</v>
      </c>
      <c r="B1181" s="117" t="s">
        <v>267</v>
      </c>
      <c r="C1181" s="121" t="s">
        <v>2</v>
      </c>
      <c r="D1181" s="120">
        <v>200</v>
      </c>
      <c r="E1181" s="120">
        <v>0</v>
      </c>
      <c r="F1181" s="120">
        <v>200</v>
      </c>
    </row>
    <row r="1182" spans="1:6" ht="15" customHeight="1" x14ac:dyDescent="0.25">
      <c r="A1182" s="56" t="s">
        <v>2622</v>
      </c>
      <c r="B1182" s="117" t="s">
        <v>267</v>
      </c>
      <c r="C1182" s="121" t="s">
        <v>15</v>
      </c>
      <c r="D1182" s="120">
        <v>14.80387</v>
      </c>
      <c r="E1182" s="120">
        <v>8.8994400000000002</v>
      </c>
      <c r="F1182" s="120">
        <v>5.9044300000000005</v>
      </c>
    </row>
    <row r="1183" spans="1:6" ht="15" customHeight="1" x14ac:dyDescent="0.25">
      <c r="A1183" s="56" t="s">
        <v>2622</v>
      </c>
      <c r="B1183" s="117" t="s">
        <v>267</v>
      </c>
      <c r="C1183" s="121" t="s">
        <v>16</v>
      </c>
      <c r="D1183" s="120">
        <v>71.37191</v>
      </c>
      <c r="E1183" s="120">
        <v>65.857110000000006</v>
      </c>
      <c r="F1183" s="120">
        <v>5.5148000000000001</v>
      </c>
    </row>
    <row r="1184" spans="1:6" ht="15" customHeight="1" x14ac:dyDescent="0.25">
      <c r="A1184" s="56" t="s">
        <v>2622</v>
      </c>
      <c r="B1184" s="117" t="s">
        <v>267</v>
      </c>
      <c r="C1184" s="119" t="s">
        <v>17</v>
      </c>
      <c r="D1184" s="118">
        <v>8.734</v>
      </c>
      <c r="E1184" s="118">
        <v>7.984</v>
      </c>
      <c r="F1184" s="118">
        <v>0.75</v>
      </c>
    </row>
    <row r="1185" spans="1:8" s="27" customFormat="1" ht="36.75" thickBot="1" x14ac:dyDescent="0.3">
      <c r="A1185" s="136" t="s">
        <v>2622</v>
      </c>
      <c r="B1185" s="127" t="s">
        <v>684</v>
      </c>
      <c r="C1185" s="128" t="s">
        <v>683</v>
      </c>
      <c r="D1185" s="129">
        <v>2650.2937000000002</v>
      </c>
      <c r="E1185" s="129">
        <v>1694.8350600000001</v>
      </c>
      <c r="F1185" s="129">
        <v>955.45864000000017</v>
      </c>
      <c r="G1185" s="130"/>
      <c r="H1185" s="130"/>
    </row>
    <row r="1186" spans="1:8" s="27" customFormat="1" ht="15.75" thickTop="1" x14ac:dyDescent="0.25">
      <c r="A1186" s="136" t="s">
        <v>2622</v>
      </c>
      <c r="B1186" s="131" t="s">
        <v>267</v>
      </c>
      <c r="C1186" s="132" t="s">
        <v>10</v>
      </c>
      <c r="D1186" s="133">
        <v>2641.5597000000002</v>
      </c>
      <c r="E1186" s="133">
        <v>1686.85106</v>
      </c>
      <c r="F1186" s="133">
        <v>954.70864000000017</v>
      </c>
      <c r="G1186" s="130"/>
      <c r="H1186" s="130"/>
    </row>
    <row r="1187" spans="1:8" s="27" customFormat="1" x14ac:dyDescent="0.25">
      <c r="A1187" s="136" t="s">
        <v>2622</v>
      </c>
      <c r="B1187" s="131" t="s">
        <v>267</v>
      </c>
      <c r="C1187" s="134" t="s">
        <v>11</v>
      </c>
      <c r="D1187" s="135">
        <v>1140.9272100000001</v>
      </c>
      <c r="E1187" s="135">
        <v>1140.9272100000001</v>
      </c>
      <c r="F1187" s="135">
        <v>0</v>
      </c>
      <c r="G1187" s="130"/>
      <c r="H1187" s="130"/>
    </row>
    <row r="1188" spans="1:8" s="27" customFormat="1" x14ac:dyDescent="0.25">
      <c r="A1188" s="136" t="s">
        <v>2622</v>
      </c>
      <c r="B1188" s="131" t="s">
        <v>267</v>
      </c>
      <c r="C1188" s="134" t="s">
        <v>12</v>
      </c>
      <c r="D1188" s="135">
        <v>1219.46271</v>
      </c>
      <c r="E1188" s="135">
        <v>476.17329999999998</v>
      </c>
      <c r="F1188" s="135">
        <v>743.28941000000009</v>
      </c>
      <c r="G1188" s="130"/>
      <c r="H1188" s="130"/>
    </row>
    <row r="1189" spans="1:8" s="27" customFormat="1" x14ac:dyDescent="0.25">
      <c r="A1189" s="136" t="s">
        <v>2622</v>
      </c>
      <c r="B1189" s="131" t="s">
        <v>267</v>
      </c>
      <c r="C1189" s="134" t="s">
        <v>2</v>
      </c>
      <c r="D1189" s="135">
        <v>200</v>
      </c>
      <c r="E1189" s="135">
        <v>0</v>
      </c>
      <c r="F1189" s="135">
        <v>200</v>
      </c>
      <c r="G1189" s="130"/>
      <c r="H1189" s="130"/>
    </row>
    <row r="1190" spans="1:8" s="27" customFormat="1" x14ac:dyDescent="0.25">
      <c r="A1190" s="136" t="s">
        <v>2622</v>
      </c>
      <c r="B1190" s="131" t="s">
        <v>267</v>
      </c>
      <c r="C1190" s="134" t="s">
        <v>15</v>
      </c>
      <c r="D1190" s="135">
        <v>14.80387</v>
      </c>
      <c r="E1190" s="135">
        <v>8.8994400000000002</v>
      </c>
      <c r="F1190" s="135">
        <v>5.9044300000000005</v>
      </c>
      <c r="G1190" s="130"/>
      <c r="H1190" s="130"/>
    </row>
    <row r="1191" spans="1:8" s="27" customFormat="1" x14ac:dyDescent="0.25">
      <c r="A1191" s="136" t="s">
        <v>2622</v>
      </c>
      <c r="B1191" s="131" t="s">
        <v>267</v>
      </c>
      <c r="C1191" s="134" t="s">
        <v>16</v>
      </c>
      <c r="D1191" s="135">
        <v>66.36591</v>
      </c>
      <c r="E1191" s="135">
        <v>60.851109999999998</v>
      </c>
      <c r="F1191" s="135">
        <v>5.5148000000000001</v>
      </c>
      <c r="G1191" s="130"/>
      <c r="H1191" s="130"/>
    </row>
    <row r="1192" spans="1:8" s="27" customFormat="1" x14ac:dyDescent="0.25">
      <c r="A1192" s="136" t="s">
        <v>2622</v>
      </c>
      <c r="B1192" s="131" t="s">
        <v>267</v>
      </c>
      <c r="C1192" s="132" t="s">
        <v>17</v>
      </c>
      <c r="D1192" s="133">
        <v>8.734</v>
      </c>
      <c r="E1192" s="133">
        <v>7.984</v>
      </c>
      <c r="F1192" s="133">
        <v>0.75</v>
      </c>
      <c r="G1192" s="130"/>
      <c r="H1192" s="130"/>
    </row>
    <row r="1193" spans="1:8" s="27" customFormat="1" ht="36.75" thickBot="1" x14ac:dyDescent="0.3">
      <c r="A1193" s="136" t="s">
        <v>2622</v>
      </c>
      <c r="B1193" s="127" t="s">
        <v>685</v>
      </c>
      <c r="C1193" s="128" t="s">
        <v>686</v>
      </c>
      <c r="D1193" s="129">
        <v>5.0060000000000002</v>
      </c>
      <c r="E1193" s="129">
        <v>5.0060000000000002</v>
      </c>
      <c r="F1193" s="129">
        <v>0</v>
      </c>
      <c r="G1193" s="130"/>
      <c r="H1193" s="130"/>
    </row>
    <row r="1194" spans="1:8" s="27" customFormat="1" ht="15.75" thickTop="1" x14ac:dyDescent="0.25">
      <c r="A1194" s="136" t="s">
        <v>2622</v>
      </c>
      <c r="B1194" s="131" t="s">
        <v>267</v>
      </c>
      <c r="C1194" s="132" t="s">
        <v>10</v>
      </c>
      <c r="D1194" s="133">
        <v>5.0060000000000002</v>
      </c>
      <c r="E1194" s="133">
        <v>5.0060000000000002</v>
      </c>
      <c r="F1194" s="133">
        <v>0</v>
      </c>
      <c r="G1194" s="130"/>
      <c r="H1194" s="130"/>
    </row>
    <row r="1195" spans="1:8" s="27" customFormat="1" x14ac:dyDescent="0.25">
      <c r="A1195" s="136" t="s">
        <v>2622</v>
      </c>
      <c r="B1195" s="131" t="s">
        <v>267</v>
      </c>
      <c r="C1195" s="134" t="s">
        <v>16</v>
      </c>
      <c r="D1195" s="135">
        <v>5.0060000000000002</v>
      </c>
      <c r="E1195" s="135">
        <v>5.0060000000000002</v>
      </c>
      <c r="F1195" s="135">
        <v>0</v>
      </c>
      <c r="G1195" s="130"/>
      <c r="H1195" s="130"/>
    </row>
    <row r="1196" spans="1:8" ht="36.75" customHeight="1" thickBot="1" x14ac:dyDescent="0.3">
      <c r="A1196" s="56" t="s">
        <v>2622</v>
      </c>
      <c r="B1196" s="122" t="s">
        <v>687</v>
      </c>
      <c r="C1196" s="123" t="s">
        <v>688</v>
      </c>
      <c r="D1196" s="124">
        <v>6300.3017199999995</v>
      </c>
      <c r="E1196" s="124">
        <v>6193.0231699999995</v>
      </c>
      <c r="F1196" s="124">
        <v>107.27855000000001</v>
      </c>
    </row>
    <row r="1197" spans="1:8" ht="15.75" customHeight="1" thickTop="1" x14ac:dyDescent="0.25">
      <c r="A1197" s="56" t="s">
        <v>2622</v>
      </c>
      <c r="B1197" s="117" t="s">
        <v>267</v>
      </c>
      <c r="C1197" s="119" t="s">
        <v>10</v>
      </c>
      <c r="D1197" s="118">
        <v>6195.3394600000001</v>
      </c>
      <c r="E1197" s="118">
        <v>6088.0609100000001</v>
      </c>
      <c r="F1197" s="118">
        <v>107.27855000000001</v>
      </c>
    </row>
    <row r="1198" spans="1:8" ht="15" customHeight="1" x14ac:dyDescent="0.25">
      <c r="A1198" s="56" t="s">
        <v>2622</v>
      </c>
      <c r="B1198" s="117" t="s">
        <v>267</v>
      </c>
      <c r="C1198" s="121" t="s">
        <v>11</v>
      </c>
      <c r="D1198" s="120">
        <v>2945.5439900000001</v>
      </c>
      <c r="E1198" s="120">
        <v>2892.7012300000001</v>
      </c>
      <c r="F1198" s="120">
        <v>52.842760000000006</v>
      </c>
    </row>
    <row r="1199" spans="1:8" ht="15" customHeight="1" x14ac:dyDescent="0.25">
      <c r="A1199" s="56" t="s">
        <v>2622</v>
      </c>
      <c r="B1199" s="117" t="s">
        <v>267</v>
      </c>
      <c r="C1199" s="121" t="s">
        <v>12</v>
      </c>
      <c r="D1199" s="120">
        <v>2623.1284000000001</v>
      </c>
      <c r="E1199" s="120">
        <v>2574.0750499999999</v>
      </c>
      <c r="F1199" s="120">
        <v>49.053350000000002</v>
      </c>
    </row>
    <row r="1200" spans="1:8" ht="15" customHeight="1" x14ac:dyDescent="0.25">
      <c r="A1200" s="56" t="s">
        <v>2622</v>
      </c>
      <c r="B1200" s="117" t="s">
        <v>267</v>
      </c>
      <c r="C1200" s="121" t="s">
        <v>2</v>
      </c>
      <c r="D1200" s="120">
        <v>111.20407</v>
      </c>
      <c r="E1200" s="120">
        <v>111.20407</v>
      </c>
      <c r="F1200" s="120">
        <v>0</v>
      </c>
    </row>
    <row r="1201" spans="1:8" ht="15" customHeight="1" x14ac:dyDescent="0.25">
      <c r="A1201" s="56" t="s">
        <v>2622</v>
      </c>
      <c r="B1201" s="117" t="s">
        <v>267</v>
      </c>
      <c r="C1201" s="121" t="s">
        <v>15</v>
      </c>
      <c r="D1201" s="120">
        <v>41.324940000000005</v>
      </c>
      <c r="E1201" s="120">
        <v>41.324940000000005</v>
      </c>
      <c r="F1201" s="120">
        <v>0</v>
      </c>
    </row>
    <row r="1202" spans="1:8" ht="15" customHeight="1" x14ac:dyDescent="0.25">
      <c r="A1202" s="56" t="s">
        <v>2622</v>
      </c>
      <c r="B1202" s="117" t="s">
        <v>267</v>
      </c>
      <c r="C1202" s="121" t="s">
        <v>16</v>
      </c>
      <c r="D1202" s="120">
        <v>474.13806</v>
      </c>
      <c r="E1202" s="120">
        <v>468.75562000000002</v>
      </c>
      <c r="F1202" s="120">
        <v>5.3824399999999999</v>
      </c>
    </row>
    <row r="1203" spans="1:8" ht="15" customHeight="1" x14ac:dyDescent="0.25">
      <c r="A1203" s="56" t="s">
        <v>2622</v>
      </c>
      <c r="B1203" s="117" t="s">
        <v>267</v>
      </c>
      <c r="C1203" s="119" t="s">
        <v>17</v>
      </c>
      <c r="D1203" s="118">
        <v>104.96226</v>
      </c>
      <c r="E1203" s="118">
        <v>104.96226</v>
      </c>
      <c r="F1203" s="118">
        <v>0</v>
      </c>
    </row>
    <row r="1204" spans="1:8" ht="18.75" customHeight="1" thickBot="1" x14ac:dyDescent="0.3">
      <c r="A1204" s="56" t="s">
        <v>2622</v>
      </c>
      <c r="B1204" s="122" t="s">
        <v>689</v>
      </c>
      <c r="C1204" s="123" t="s">
        <v>690</v>
      </c>
      <c r="D1204" s="124">
        <v>5184.3237399999998</v>
      </c>
      <c r="E1204" s="124">
        <v>5184.3237399999998</v>
      </c>
      <c r="F1204" s="124">
        <v>0</v>
      </c>
    </row>
    <row r="1205" spans="1:8" ht="15.75" customHeight="1" thickTop="1" x14ac:dyDescent="0.25">
      <c r="A1205" s="56" t="s">
        <v>2622</v>
      </c>
      <c r="B1205" s="117" t="s">
        <v>267</v>
      </c>
      <c r="C1205" s="119" t="s">
        <v>10</v>
      </c>
      <c r="D1205" s="118">
        <v>4691.4492700000001</v>
      </c>
      <c r="E1205" s="118">
        <v>4691.4492700000001</v>
      </c>
      <c r="F1205" s="118">
        <v>0</v>
      </c>
    </row>
    <row r="1206" spans="1:8" ht="15" customHeight="1" x14ac:dyDescent="0.25">
      <c r="A1206" s="56" t="s">
        <v>2622</v>
      </c>
      <c r="B1206" s="117" t="s">
        <v>267</v>
      </c>
      <c r="C1206" s="121" t="s">
        <v>11</v>
      </c>
      <c r="D1206" s="120">
        <v>3289.1164700000004</v>
      </c>
      <c r="E1206" s="120">
        <v>3289.1164700000004</v>
      </c>
      <c r="F1206" s="120">
        <v>0</v>
      </c>
    </row>
    <row r="1207" spans="1:8" ht="15" customHeight="1" x14ac:dyDescent="0.25">
      <c r="A1207" s="56" t="s">
        <v>2622</v>
      </c>
      <c r="B1207" s="117" t="s">
        <v>267</v>
      </c>
      <c r="C1207" s="121" t="s">
        <v>12</v>
      </c>
      <c r="D1207" s="120">
        <v>1269.4528400000002</v>
      </c>
      <c r="E1207" s="120">
        <v>1269.4528400000002</v>
      </c>
      <c r="F1207" s="120">
        <v>0</v>
      </c>
    </row>
    <row r="1208" spans="1:8" ht="15" customHeight="1" x14ac:dyDescent="0.25">
      <c r="A1208" s="56" t="s">
        <v>2622</v>
      </c>
      <c r="B1208" s="117" t="s">
        <v>267</v>
      </c>
      <c r="C1208" s="121" t="s">
        <v>2</v>
      </c>
      <c r="D1208" s="120">
        <v>47.48218</v>
      </c>
      <c r="E1208" s="120">
        <v>47.48218</v>
      </c>
      <c r="F1208" s="120">
        <v>0</v>
      </c>
    </row>
    <row r="1209" spans="1:8" ht="15" customHeight="1" x14ac:dyDescent="0.25">
      <c r="A1209" s="56" t="s">
        <v>2622</v>
      </c>
      <c r="B1209" s="117" t="s">
        <v>267</v>
      </c>
      <c r="C1209" s="121" t="s">
        <v>15</v>
      </c>
      <c r="D1209" s="120">
        <v>76.590350000000001</v>
      </c>
      <c r="E1209" s="120">
        <v>76.590350000000001</v>
      </c>
      <c r="F1209" s="120">
        <v>0</v>
      </c>
    </row>
    <row r="1210" spans="1:8" ht="15" customHeight="1" x14ac:dyDescent="0.25">
      <c r="A1210" s="56" t="s">
        <v>2622</v>
      </c>
      <c r="B1210" s="117" t="s">
        <v>267</v>
      </c>
      <c r="C1210" s="121" t="s">
        <v>16</v>
      </c>
      <c r="D1210" s="120">
        <v>8.8074299999999983</v>
      </c>
      <c r="E1210" s="120">
        <v>8.8074299999999983</v>
      </c>
      <c r="F1210" s="120">
        <v>0</v>
      </c>
    </row>
    <row r="1211" spans="1:8" ht="15" customHeight="1" x14ac:dyDescent="0.25">
      <c r="A1211" s="56" t="s">
        <v>2622</v>
      </c>
      <c r="B1211" s="117" t="s">
        <v>267</v>
      </c>
      <c r="C1211" s="119" t="s">
        <v>17</v>
      </c>
      <c r="D1211" s="118">
        <v>492.87446999999997</v>
      </c>
      <c r="E1211" s="118">
        <v>492.87446999999997</v>
      </c>
      <c r="F1211" s="118">
        <v>0</v>
      </c>
    </row>
    <row r="1212" spans="1:8" s="27" customFormat="1" ht="36.75" thickBot="1" x14ac:dyDescent="0.3">
      <c r="A1212" s="136" t="s">
        <v>2622</v>
      </c>
      <c r="B1212" s="127" t="s">
        <v>691</v>
      </c>
      <c r="C1212" s="128" t="s">
        <v>692</v>
      </c>
      <c r="D1212" s="129">
        <v>4928.2257299999992</v>
      </c>
      <c r="E1212" s="129">
        <v>4928.2257299999992</v>
      </c>
      <c r="F1212" s="129">
        <v>0</v>
      </c>
      <c r="G1212" s="130"/>
      <c r="H1212" s="130"/>
    </row>
    <row r="1213" spans="1:8" s="27" customFormat="1" ht="15.75" thickTop="1" x14ac:dyDescent="0.25">
      <c r="A1213" s="136" t="s">
        <v>2622</v>
      </c>
      <c r="B1213" s="131" t="s">
        <v>267</v>
      </c>
      <c r="C1213" s="132" t="s">
        <v>10</v>
      </c>
      <c r="D1213" s="133">
        <v>4435.3512599999995</v>
      </c>
      <c r="E1213" s="133">
        <v>4435.3512599999995</v>
      </c>
      <c r="F1213" s="133">
        <v>0</v>
      </c>
      <c r="G1213" s="130"/>
      <c r="H1213" s="130"/>
    </row>
    <row r="1214" spans="1:8" s="27" customFormat="1" x14ac:dyDescent="0.25">
      <c r="A1214" s="136" t="s">
        <v>2622</v>
      </c>
      <c r="B1214" s="131" t="s">
        <v>267</v>
      </c>
      <c r="C1214" s="134" t="s">
        <v>11</v>
      </c>
      <c r="D1214" s="135">
        <v>3289.1164700000004</v>
      </c>
      <c r="E1214" s="135">
        <v>3289.1164700000004</v>
      </c>
      <c r="F1214" s="135">
        <v>0</v>
      </c>
      <c r="G1214" s="130"/>
      <c r="H1214" s="130"/>
    </row>
    <row r="1215" spans="1:8" s="27" customFormat="1" x14ac:dyDescent="0.25">
      <c r="A1215" s="136" t="s">
        <v>2622</v>
      </c>
      <c r="B1215" s="131" t="s">
        <v>267</v>
      </c>
      <c r="C1215" s="134" t="s">
        <v>12</v>
      </c>
      <c r="D1215" s="135">
        <v>1016.46998</v>
      </c>
      <c r="E1215" s="135">
        <v>1016.46998</v>
      </c>
      <c r="F1215" s="135">
        <v>0</v>
      </c>
      <c r="G1215" s="130"/>
      <c r="H1215" s="130"/>
    </row>
    <row r="1216" spans="1:8" s="27" customFormat="1" x14ac:dyDescent="0.25">
      <c r="A1216" s="136" t="s">
        <v>2622</v>
      </c>
      <c r="B1216" s="131" t="s">
        <v>267</v>
      </c>
      <c r="C1216" s="134" t="s">
        <v>2</v>
      </c>
      <c r="D1216" s="135">
        <v>47.48218</v>
      </c>
      <c r="E1216" s="135">
        <v>47.48218</v>
      </c>
      <c r="F1216" s="135">
        <v>0</v>
      </c>
      <c r="G1216" s="130"/>
      <c r="H1216" s="130"/>
    </row>
    <row r="1217" spans="1:8" s="27" customFormat="1" x14ac:dyDescent="0.25">
      <c r="A1217" s="136" t="s">
        <v>2622</v>
      </c>
      <c r="B1217" s="131" t="s">
        <v>267</v>
      </c>
      <c r="C1217" s="134" t="s">
        <v>15</v>
      </c>
      <c r="D1217" s="135">
        <v>76.590350000000001</v>
      </c>
      <c r="E1217" s="135">
        <v>76.590350000000001</v>
      </c>
      <c r="F1217" s="135">
        <v>0</v>
      </c>
      <c r="G1217" s="130"/>
      <c r="H1217" s="130"/>
    </row>
    <row r="1218" spans="1:8" s="27" customFormat="1" x14ac:dyDescent="0.25">
      <c r="A1218" s="136" t="s">
        <v>2622</v>
      </c>
      <c r="B1218" s="131" t="s">
        <v>267</v>
      </c>
      <c r="C1218" s="134" t="s">
        <v>16</v>
      </c>
      <c r="D1218" s="135">
        <v>5.6922799999999993</v>
      </c>
      <c r="E1218" s="135">
        <v>5.6922799999999993</v>
      </c>
      <c r="F1218" s="135">
        <v>0</v>
      </c>
      <c r="G1218" s="130"/>
      <c r="H1218" s="130"/>
    </row>
    <row r="1219" spans="1:8" s="27" customFormat="1" x14ac:dyDescent="0.25">
      <c r="A1219" s="136" t="s">
        <v>2622</v>
      </c>
      <c r="B1219" s="131" t="s">
        <v>267</v>
      </c>
      <c r="C1219" s="132" t="s">
        <v>17</v>
      </c>
      <c r="D1219" s="133">
        <v>492.87446999999997</v>
      </c>
      <c r="E1219" s="133">
        <v>492.87446999999997</v>
      </c>
      <c r="F1219" s="133">
        <v>0</v>
      </c>
      <c r="G1219" s="130"/>
      <c r="H1219" s="130"/>
    </row>
    <row r="1220" spans="1:8" s="27" customFormat="1" ht="36.75" thickBot="1" x14ac:dyDescent="0.3">
      <c r="A1220" s="136" t="s">
        <v>2622</v>
      </c>
      <c r="B1220" s="127" t="s">
        <v>693</v>
      </c>
      <c r="C1220" s="128" t="s">
        <v>694</v>
      </c>
      <c r="D1220" s="129">
        <v>51.443750000000001</v>
      </c>
      <c r="E1220" s="129">
        <v>51.443750000000001</v>
      </c>
      <c r="F1220" s="129">
        <v>0</v>
      </c>
      <c r="G1220" s="130"/>
      <c r="H1220" s="130"/>
    </row>
    <row r="1221" spans="1:8" s="27" customFormat="1" ht="15.75" thickTop="1" x14ac:dyDescent="0.25">
      <c r="A1221" s="136" t="s">
        <v>2622</v>
      </c>
      <c r="B1221" s="131" t="s">
        <v>267</v>
      </c>
      <c r="C1221" s="132" t="s">
        <v>10</v>
      </c>
      <c r="D1221" s="133">
        <v>51.443750000000001</v>
      </c>
      <c r="E1221" s="133">
        <v>51.443750000000001</v>
      </c>
      <c r="F1221" s="133">
        <v>0</v>
      </c>
      <c r="G1221" s="130"/>
      <c r="H1221" s="130"/>
    </row>
    <row r="1222" spans="1:8" s="27" customFormat="1" x14ac:dyDescent="0.25">
      <c r="A1222" s="136" t="s">
        <v>2622</v>
      </c>
      <c r="B1222" s="131" t="s">
        <v>267</v>
      </c>
      <c r="C1222" s="134" t="s">
        <v>12</v>
      </c>
      <c r="D1222" s="135">
        <v>51.252549999999999</v>
      </c>
      <c r="E1222" s="135">
        <v>51.252549999999999</v>
      </c>
      <c r="F1222" s="135">
        <v>0</v>
      </c>
      <c r="G1222" s="130"/>
      <c r="H1222" s="130"/>
    </row>
    <row r="1223" spans="1:8" s="27" customFormat="1" x14ac:dyDescent="0.25">
      <c r="A1223" s="136" t="s">
        <v>2622</v>
      </c>
      <c r="B1223" s="131" t="s">
        <v>267</v>
      </c>
      <c r="C1223" s="134" t="s">
        <v>16</v>
      </c>
      <c r="D1223" s="135">
        <v>0.19119999999999998</v>
      </c>
      <c r="E1223" s="135">
        <v>0.19119999999999998</v>
      </c>
      <c r="F1223" s="135">
        <v>0</v>
      </c>
      <c r="G1223" s="130"/>
      <c r="H1223" s="130"/>
    </row>
    <row r="1224" spans="1:8" s="27" customFormat="1" ht="36.75" thickBot="1" x14ac:dyDescent="0.3">
      <c r="A1224" s="136" t="s">
        <v>2622</v>
      </c>
      <c r="B1224" s="127" t="s">
        <v>695</v>
      </c>
      <c r="C1224" s="128" t="s">
        <v>696</v>
      </c>
      <c r="D1224" s="129">
        <v>37.438439999999993</v>
      </c>
      <c r="E1224" s="129">
        <v>37.438439999999993</v>
      </c>
      <c r="F1224" s="129">
        <v>0</v>
      </c>
      <c r="G1224" s="130"/>
      <c r="H1224" s="130"/>
    </row>
    <row r="1225" spans="1:8" s="27" customFormat="1" ht="15.75" thickTop="1" x14ac:dyDescent="0.25">
      <c r="A1225" s="136" t="s">
        <v>2622</v>
      </c>
      <c r="B1225" s="131" t="s">
        <v>267</v>
      </c>
      <c r="C1225" s="132" t="s">
        <v>10</v>
      </c>
      <c r="D1225" s="133">
        <v>37.438439999999993</v>
      </c>
      <c r="E1225" s="133">
        <v>37.438439999999993</v>
      </c>
      <c r="F1225" s="133">
        <v>0</v>
      </c>
      <c r="G1225" s="130"/>
      <c r="H1225" s="130"/>
    </row>
    <row r="1226" spans="1:8" s="27" customFormat="1" x14ac:dyDescent="0.25">
      <c r="A1226" s="136" t="s">
        <v>2622</v>
      </c>
      <c r="B1226" s="131" t="s">
        <v>267</v>
      </c>
      <c r="C1226" s="134" t="s">
        <v>12</v>
      </c>
      <c r="D1226" s="135">
        <v>37.156239999999997</v>
      </c>
      <c r="E1226" s="135">
        <v>37.156239999999997</v>
      </c>
      <c r="F1226" s="135">
        <v>0</v>
      </c>
      <c r="G1226" s="130"/>
      <c r="H1226" s="130"/>
    </row>
    <row r="1227" spans="1:8" s="27" customFormat="1" x14ac:dyDescent="0.25">
      <c r="A1227" s="136" t="s">
        <v>2622</v>
      </c>
      <c r="B1227" s="131" t="s">
        <v>267</v>
      </c>
      <c r="C1227" s="134" t="s">
        <v>16</v>
      </c>
      <c r="D1227" s="135">
        <v>0.28220000000000001</v>
      </c>
      <c r="E1227" s="135">
        <v>0.28220000000000001</v>
      </c>
      <c r="F1227" s="135">
        <v>0</v>
      </c>
      <c r="G1227" s="130"/>
      <c r="H1227" s="130"/>
    </row>
    <row r="1228" spans="1:8" s="27" customFormat="1" ht="36.75" thickBot="1" x14ac:dyDescent="0.3">
      <c r="A1228" s="136" t="s">
        <v>2622</v>
      </c>
      <c r="B1228" s="127" t="s">
        <v>697</v>
      </c>
      <c r="C1228" s="128" t="s">
        <v>698</v>
      </c>
      <c r="D1228" s="129">
        <v>31.11082</v>
      </c>
      <c r="E1228" s="129">
        <v>31.11082</v>
      </c>
      <c r="F1228" s="129">
        <v>0</v>
      </c>
      <c r="G1228" s="130"/>
      <c r="H1228" s="130"/>
    </row>
    <row r="1229" spans="1:8" s="27" customFormat="1" ht="15.75" thickTop="1" x14ac:dyDescent="0.25">
      <c r="A1229" s="136" t="s">
        <v>2622</v>
      </c>
      <c r="B1229" s="131" t="s">
        <v>267</v>
      </c>
      <c r="C1229" s="132" t="s">
        <v>10</v>
      </c>
      <c r="D1229" s="133">
        <v>31.11082</v>
      </c>
      <c r="E1229" s="133">
        <v>31.11082</v>
      </c>
      <c r="F1229" s="133">
        <v>0</v>
      </c>
      <c r="G1229" s="130"/>
      <c r="H1229" s="130"/>
    </row>
    <row r="1230" spans="1:8" s="27" customFormat="1" x14ac:dyDescent="0.25">
      <c r="A1230" s="136" t="s">
        <v>2622</v>
      </c>
      <c r="B1230" s="131" t="s">
        <v>267</v>
      </c>
      <c r="C1230" s="134" t="s">
        <v>12</v>
      </c>
      <c r="D1230" s="135">
        <v>31.11082</v>
      </c>
      <c r="E1230" s="135">
        <v>31.11082</v>
      </c>
      <c r="F1230" s="135">
        <v>0</v>
      </c>
      <c r="G1230" s="130"/>
      <c r="H1230" s="130"/>
    </row>
    <row r="1231" spans="1:8" s="27" customFormat="1" ht="36.75" thickBot="1" x14ac:dyDescent="0.3">
      <c r="A1231" s="136" t="s">
        <v>2622</v>
      </c>
      <c r="B1231" s="127" t="s">
        <v>699</v>
      </c>
      <c r="C1231" s="128" t="s">
        <v>700</v>
      </c>
      <c r="D1231" s="129">
        <v>17.994579999999999</v>
      </c>
      <c r="E1231" s="129">
        <v>17.994579999999999</v>
      </c>
      <c r="F1231" s="129">
        <v>0</v>
      </c>
      <c r="G1231" s="130"/>
      <c r="H1231" s="130"/>
    </row>
    <row r="1232" spans="1:8" s="27" customFormat="1" ht="15.75" thickTop="1" x14ac:dyDescent="0.25">
      <c r="A1232" s="136" t="s">
        <v>2622</v>
      </c>
      <c r="B1232" s="131" t="s">
        <v>267</v>
      </c>
      <c r="C1232" s="132" t="s">
        <v>10</v>
      </c>
      <c r="D1232" s="133">
        <v>17.994579999999999</v>
      </c>
      <c r="E1232" s="133">
        <v>17.994579999999999</v>
      </c>
      <c r="F1232" s="133">
        <v>0</v>
      </c>
      <c r="G1232" s="130"/>
      <c r="H1232" s="130"/>
    </row>
    <row r="1233" spans="1:8" s="27" customFormat="1" x14ac:dyDescent="0.25">
      <c r="A1233" s="136" t="s">
        <v>2622</v>
      </c>
      <c r="B1233" s="131" t="s">
        <v>267</v>
      </c>
      <c r="C1233" s="134" t="s">
        <v>12</v>
      </c>
      <c r="D1233" s="135">
        <v>17.541910000000001</v>
      </c>
      <c r="E1233" s="135">
        <v>17.541910000000001</v>
      </c>
      <c r="F1233" s="135">
        <v>0</v>
      </c>
      <c r="G1233" s="130"/>
      <c r="H1233" s="130"/>
    </row>
    <row r="1234" spans="1:8" s="27" customFormat="1" x14ac:dyDescent="0.25">
      <c r="A1234" s="136" t="s">
        <v>2622</v>
      </c>
      <c r="B1234" s="131" t="s">
        <v>267</v>
      </c>
      <c r="C1234" s="134" t="s">
        <v>16</v>
      </c>
      <c r="D1234" s="135">
        <v>0.45267000000000002</v>
      </c>
      <c r="E1234" s="135">
        <v>0.45267000000000002</v>
      </c>
      <c r="F1234" s="135">
        <v>0</v>
      </c>
      <c r="G1234" s="130"/>
      <c r="H1234" s="130"/>
    </row>
    <row r="1235" spans="1:8" s="27" customFormat="1" ht="36.75" thickBot="1" x14ac:dyDescent="0.3">
      <c r="A1235" s="136" t="s">
        <v>2622</v>
      </c>
      <c r="B1235" s="127" t="s">
        <v>701</v>
      </c>
      <c r="C1235" s="128" t="s">
        <v>702</v>
      </c>
      <c r="D1235" s="129">
        <v>41.378709999999998</v>
      </c>
      <c r="E1235" s="129">
        <v>41.378709999999998</v>
      </c>
      <c r="F1235" s="129">
        <v>0</v>
      </c>
      <c r="G1235" s="130"/>
      <c r="H1235" s="130"/>
    </row>
    <row r="1236" spans="1:8" s="27" customFormat="1" ht="15.75" thickTop="1" x14ac:dyDescent="0.25">
      <c r="A1236" s="136" t="s">
        <v>2622</v>
      </c>
      <c r="B1236" s="131" t="s">
        <v>267</v>
      </c>
      <c r="C1236" s="132" t="s">
        <v>10</v>
      </c>
      <c r="D1236" s="133">
        <v>41.378709999999998</v>
      </c>
      <c r="E1236" s="133">
        <v>41.378709999999998</v>
      </c>
      <c r="F1236" s="133">
        <v>0</v>
      </c>
      <c r="G1236" s="130"/>
      <c r="H1236" s="130"/>
    </row>
    <row r="1237" spans="1:8" s="27" customFormat="1" x14ac:dyDescent="0.25">
      <c r="A1237" s="136" t="s">
        <v>2622</v>
      </c>
      <c r="B1237" s="131" t="s">
        <v>267</v>
      </c>
      <c r="C1237" s="134" t="s">
        <v>12</v>
      </c>
      <c r="D1237" s="135">
        <v>39.959019999999995</v>
      </c>
      <c r="E1237" s="135">
        <v>39.959019999999995</v>
      </c>
      <c r="F1237" s="135">
        <v>0</v>
      </c>
      <c r="G1237" s="130"/>
      <c r="H1237" s="130"/>
    </row>
    <row r="1238" spans="1:8" s="27" customFormat="1" x14ac:dyDescent="0.25">
      <c r="A1238" s="136" t="s">
        <v>2622</v>
      </c>
      <c r="B1238" s="131" t="s">
        <v>267</v>
      </c>
      <c r="C1238" s="134" t="s">
        <v>16</v>
      </c>
      <c r="D1238" s="135">
        <v>1.4196900000000001</v>
      </c>
      <c r="E1238" s="135">
        <v>1.4196900000000001</v>
      </c>
      <c r="F1238" s="135">
        <v>0</v>
      </c>
      <c r="G1238" s="130"/>
      <c r="H1238" s="130"/>
    </row>
    <row r="1239" spans="1:8" s="27" customFormat="1" ht="36.75" thickBot="1" x14ac:dyDescent="0.3">
      <c r="A1239" s="136" t="s">
        <v>2622</v>
      </c>
      <c r="B1239" s="127" t="s">
        <v>703</v>
      </c>
      <c r="C1239" s="128" t="s">
        <v>704</v>
      </c>
      <c r="D1239" s="129">
        <v>16.48602</v>
      </c>
      <c r="E1239" s="129">
        <v>16.48602</v>
      </c>
      <c r="F1239" s="129">
        <v>0</v>
      </c>
      <c r="G1239" s="130"/>
      <c r="H1239" s="130"/>
    </row>
    <row r="1240" spans="1:8" s="27" customFormat="1" ht="15.75" thickTop="1" x14ac:dyDescent="0.25">
      <c r="A1240" s="136" t="s">
        <v>2622</v>
      </c>
      <c r="B1240" s="131" t="s">
        <v>267</v>
      </c>
      <c r="C1240" s="132" t="s">
        <v>10</v>
      </c>
      <c r="D1240" s="133">
        <v>16.48602</v>
      </c>
      <c r="E1240" s="133">
        <v>16.48602</v>
      </c>
      <c r="F1240" s="133">
        <v>0</v>
      </c>
      <c r="G1240" s="130"/>
      <c r="H1240" s="130"/>
    </row>
    <row r="1241" spans="1:8" s="27" customFormat="1" x14ac:dyDescent="0.25">
      <c r="A1241" s="136" t="s">
        <v>2622</v>
      </c>
      <c r="B1241" s="131" t="s">
        <v>267</v>
      </c>
      <c r="C1241" s="134" t="s">
        <v>12</v>
      </c>
      <c r="D1241" s="135">
        <v>16.151949999999999</v>
      </c>
      <c r="E1241" s="135">
        <v>16.151949999999999</v>
      </c>
      <c r="F1241" s="135">
        <v>0</v>
      </c>
      <c r="G1241" s="130"/>
      <c r="H1241" s="130"/>
    </row>
    <row r="1242" spans="1:8" s="27" customFormat="1" x14ac:dyDescent="0.25">
      <c r="A1242" s="136" t="s">
        <v>2622</v>
      </c>
      <c r="B1242" s="131" t="s">
        <v>267</v>
      </c>
      <c r="C1242" s="134" t="s">
        <v>16</v>
      </c>
      <c r="D1242" s="135">
        <v>0.33406999999999998</v>
      </c>
      <c r="E1242" s="135">
        <v>0.33406999999999998</v>
      </c>
      <c r="F1242" s="135">
        <v>0</v>
      </c>
      <c r="G1242" s="130"/>
      <c r="H1242" s="130"/>
    </row>
    <row r="1243" spans="1:8" s="27" customFormat="1" ht="36.75" thickBot="1" x14ac:dyDescent="0.3">
      <c r="A1243" s="136" t="s">
        <v>2622</v>
      </c>
      <c r="B1243" s="127" t="s">
        <v>705</v>
      </c>
      <c r="C1243" s="128" t="s">
        <v>706</v>
      </c>
      <c r="D1243" s="129">
        <v>17.536579999999997</v>
      </c>
      <c r="E1243" s="129">
        <v>17.536579999999997</v>
      </c>
      <c r="F1243" s="129">
        <v>0</v>
      </c>
      <c r="G1243" s="130"/>
      <c r="H1243" s="130"/>
    </row>
    <row r="1244" spans="1:8" s="27" customFormat="1" ht="15.75" thickTop="1" x14ac:dyDescent="0.25">
      <c r="A1244" s="136" t="s">
        <v>2622</v>
      </c>
      <c r="B1244" s="131" t="s">
        <v>267</v>
      </c>
      <c r="C1244" s="132" t="s">
        <v>10</v>
      </c>
      <c r="D1244" s="133">
        <v>17.536579999999997</v>
      </c>
      <c r="E1244" s="133">
        <v>17.536579999999997</v>
      </c>
      <c r="F1244" s="133">
        <v>0</v>
      </c>
      <c r="G1244" s="130"/>
      <c r="H1244" s="130"/>
    </row>
    <row r="1245" spans="1:8" s="27" customFormat="1" x14ac:dyDescent="0.25">
      <c r="A1245" s="136" t="s">
        <v>2622</v>
      </c>
      <c r="B1245" s="131" t="s">
        <v>267</v>
      </c>
      <c r="C1245" s="134" t="s">
        <v>12</v>
      </c>
      <c r="D1245" s="135">
        <v>17.373660000000001</v>
      </c>
      <c r="E1245" s="135">
        <v>17.373660000000001</v>
      </c>
      <c r="F1245" s="135">
        <v>0</v>
      </c>
      <c r="G1245" s="130"/>
      <c r="H1245" s="130"/>
    </row>
    <row r="1246" spans="1:8" s="27" customFormat="1" x14ac:dyDescent="0.25">
      <c r="A1246" s="136" t="s">
        <v>2622</v>
      </c>
      <c r="B1246" s="131" t="s">
        <v>267</v>
      </c>
      <c r="C1246" s="134" t="s">
        <v>16</v>
      </c>
      <c r="D1246" s="135">
        <v>0.16291999999999998</v>
      </c>
      <c r="E1246" s="135">
        <v>0.16291999999999998</v>
      </c>
      <c r="F1246" s="135">
        <v>0</v>
      </c>
      <c r="G1246" s="130"/>
      <c r="H1246" s="130"/>
    </row>
    <row r="1247" spans="1:8" s="27" customFormat="1" ht="36.75" thickBot="1" x14ac:dyDescent="0.3">
      <c r="A1247" s="136" t="s">
        <v>2622</v>
      </c>
      <c r="B1247" s="127" t="s">
        <v>707</v>
      </c>
      <c r="C1247" s="128" t="s">
        <v>708</v>
      </c>
      <c r="D1247" s="129">
        <v>9.8495799999999996</v>
      </c>
      <c r="E1247" s="129">
        <v>9.8495799999999996</v>
      </c>
      <c r="F1247" s="129">
        <v>0</v>
      </c>
      <c r="G1247" s="130"/>
      <c r="H1247" s="130"/>
    </row>
    <row r="1248" spans="1:8" s="27" customFormat="1" ht="15.75" thickTop="1" x14ac:dyDescent="0.25">
      <c r="A1248" s="136" t="s">
        <v>2622</v>
      </c>
      <c r="B1248" s="131" t="s">
        <v>267</v>
      </c>
      <c r="C1248" s="132" t="s">
        <v>10</v>
      </c>
      <c r="D1248" s="133">
        <v>9.8495799999999996</v>
      </c>
      <c r="E1248" s="133">
        <v>9.8495799999999996</v>
      </c>
      <c r="F1248" s="133">
        <v>0</v>
      </c>
      <c r="G1248" s="130"/>
      <c r="H1248" s="130"/>
    </row>
    <row r="1249" spans="1:8" s="27" customFormat="1" x14ac:dyDescent="0.25">
      <c r="A1249" s="136" t="s">
        <v>2622</v>
      </c>
      <c r="B1249" s="131" t="s">
        <v>267</v>
      </c>
      <c r="C1249" s="134" t="s">
        <v>12</v>
      </c>
      <c r="D1249" s="135">
        <v>9.76858</v>
      </c>
      <c r="E1249" s="135">
        <v>9.76858</v>
      </c>
      <c r="F1249" s="135">
        <v>0</v>
      </c>
      <c r="G1249" s="130"/>
      <c r="H1249" s="130"/>
    </row>
    <row r="1250" spans="1:8" s="27" customFormat="1" x14ac:dyDescent="0.25">
      <c r="A1250" s="136" t="s">
        <v>2622</v>
      </c>
      <c r="B1250" s="131" t="s">
        <v>267</v>
      </c>
      <c r="C1250" s="134" t="s">
        <v>16</v>
      </c>
      <c r="D1250" s="135">
        <v>8.1000000000000003E-2</v>
      </c>
      <c r="E1250" s="135">
        <v>8.1000000000000003E-2</v>
      </c>
      <c r="F1250" s="135">
        <v>0</v>
      </c>
      <c r="G1250" s="130"/>
      <c r="H1250" s="130"/>
    </row>
    <row r="1251" spans="1:8" s="27" customFormat="1" ht="54.75" thickBot="1" x14ac:dyDescent="0.3">
      <c r="A1251" s="136" t="s">
        <v>2622</v>
      </c>
      <c r="B1251" s="127" t="s">
        <v>709</v>
      </c>
      <c r="C1251" s="128" t="s">
        <v>710</v>
      </c>
      <c r="D1251" s="129">
        <v>14.725709999999999</v>
      </c>
      <c r="E1251" s="129">
        <v>14.725709999999999</v>
      </c>
      <c r="F1251" s="129">
        <v>0</v>
      </c>
      <c r="G1251" s="130"/>
      <c r="H1251" s="130"/>
    </row>
    <row r="1252" spans="1:8" s="27" customFormat="1" ht="15.75" thickTop="1" x14ac:dyDescent="0.25">
      <c r="A1252" s="136" t="s">
        <v>2622</v>
      </c>
      <c r="B1252" s="131" t="s">
        <v>267</v>
      </c>
      <c r="C1252" s="132" t="s">
        <v>10</v>
      </c>
      <c r="D1252" s="133">
        <v>14.725709999999999</v>
      </c>
      <c r="E1252" s="133">
        <v>14.725709999999999</v>
      </c>
      <c r="F1252" s="133">
        <v>0</v>
      </c>
      <c r="G1252" s="130"/>
      <c r="H1252" s="130"/>
    </row>
    <row r="1253" spans="1:8" s="27" customFormat="1" x14ac:dyDescent="0.25">
      <c r="A1253" s="136" t="s">
        <v>2622</v>
      </c>
      <c r="B1253" s="131" t="s">
        <v>267</v>
      </c>
      <c r="C1253" s="134" t="s">
        <v>12</v>
      </c>
      <c r="D1253" s="135">
        <v>14.53431</v>
      </c>
      <c r="E1253" s="135">
        <v>14.53431</v>
      </c>
      <c r="F1253" s="135">
        <v>0</v>
      </c>
      <c r="G1253" s="130"/>
      <c r="H1253" s="130"/>
    </row>
    <row r="1254" spans="1:8" s="27" customFormat="1" x14ac:dyDescent="0.25">
      <c r="A1254" s="136" t="s">
        <v>2622</v>
      </c>
      <c r="B1254" s="131" t="s">
        <v>267</v>
      </c>
      <c r="C1254" s="134" t="s">
        <v>16</v>
      </c>
      <c r="D1254" s="135">
        <v>0.19140000000000001</v>
      </c>
      <c r="E1254" s="135">
        <v>0.19140000000000001</v>
      </c>
      <c r="F1254" s="135">
        <v>0</v>
      </c>
      <c r="G1254" s="130"/>
      <c r="H1254" s="130"/>
    </row>
    <row r="1255" spans="1:8" s="27" customFormat="1" ht="36.75" thickBot="1" x14ac:dyDescent="0.3">
      <c r="A1255" s="136" t="s">
        <v>2622</v>
      </c>
      <c r="B1255" s="127" t="s">
        <v>711</v>
      </c>
      <c r="C1255" s="128" t="s">
        <v>712</v>
      </c>
      <c r="D1255" s="129">
        <v>18.13382</v>
      </c>
      <c r="E1255" s="129">
        <v>18.13382</v>
      </c>
      <c r="F1255" s="129">
        <v>0</v>
      </c>
      <c r="G1255" s="130"/>
      <c r="H1255" s="130"/>
    </row>
    <row r="1256" spans="1:8" s="27" customFormat="1" ht="15.75" thickTop="1" x14ac:dyDescent="0.25">
      <c r="A1256" s="136" t="s">
        <v>2622</v>
      </c>
      <c r="B1256" s="131" t="s">
        <v>267</v>
      </c>
      <c r="C1256" s="132" t="s">
        <v>10</v>
      </c>
      <c r="D1256" s="133">
        <v>18.13382</v>
      </c>
      <c r="E1256" s="133">
        <v>18.13382</v>
      </c>
      <c r="F1256" s="133">
        <v>0</v>
      </c>
      <c r="G1256" s="130"/>
      <c r="H1256" s="130"/>
    </row>
    <row r="1257" spans="1:8" s="27" customFormat="1" x14ac:dyDescent="0.25">
      <c r="A1257" s="136" t="s">
        <v>2622</v>
      </c>
      <c r="B1257" s="131" t="s">
        <v>267</v>
      </c>
      <c r="C1257" s="134" t="s">
        <v>12</v>
      </c>
      <c r="D1257" s="135">
        <v>18.13382</v>
      </c>
      <c r="E1257" s="135">
        <v>18.13382</v>
      </c>
      <c r="F1257" s="135">
        <v>0</v>
      </c>
      <c r="G1257" s="130"/>
      <c r="H1257" s="130"/>
    </row>
    <row r="1258" spans="1:8" ht="54.75" customHeight="1" thickBot="1" x14ac:dyDescent="0.3">
      <c r="A1258" s="56" t="s">
        <v>2622</v>
      </c>
      <c r="B1258" s="122" t="s">
        <v>713</v>
      </c>
      <c r="C1258" s="123" t="s">
        <v>714</v>
      </c>
      <c r="D1258" s="124">
        <v>2637.3835900000004</v>
      </c>
      <c r="E1258" s="124">
        <v>2621.3176600000002</v>
      </c>
      <c r="F1258" s="124">
        <v>16.065930000000002</v>
      </c>
    </row>
    <row r="1259" spans="1:8" ht="15.75" customHeight="1" thickTop="1" x14ac:dyDescent="0.25">
      <c r="A1259" s="56" t="s">
        <v>2622</v>
      </c>
      <c r="B1259" s="117" t="s">
        <v>267</v>
      </c>
      <c r="C1259" s="119" t="s">
        <v>10</v>
      </c>
      <c r="D1259" s="118">
        <v>2637.2335900000003</v>
      </c>
      <c r="E1259" s="118">
        <v>2621.1676600000001</v>
      </c>
      <c r="F1259" s="118">
        <v>16.065930000000002</v>
      </c>
    </row>
    <row r="1260" spans="1:8" ht="15" customHeight="1" x14ac:dyDescent="0.25">
      <c r="A1260" s="56" t="s">
        <v>2622</v>
      </c>
      <c r="B1260" s="117" t="s">
        <v>267</v>
      </c>
      <c r="C1260" s="121" t="s">
        <v>11</v>
      </c>
      <c r="D1260" s="120">
        <v>2233.6468500000001</v>
      </c>
      <c r="E1260" s="120">
        <v>2233.6468500000001</v>
      </c>
      <c r="F1260" s="120">
        <v>0</v>
      </c>
    </row>
    <row r="1261" spans="1:8" ht="15" customHeight="1" x14ac:dyDescent="0.25">
      <c r="A1261" s="56" t="s">
        <v>2622</v>
      </c>
      <c r="B1261" s="117" t="s">
        <v>267</v>
      </c>
      <c r="C1261" s="121" t="s">
        <v>12</v>
      </c>
      <c r="D1261" s="120">
        <v>349.00364000000002</v>
      </c>
      <c r="E1261" s="120">
        <v>334.58983000000001</v>
      </c>
      <c r="F1261" s="120">
        <v>14.41381</v>
      </c>
    </row>
    <row r="1262" spans="1:8" ht="15" customHeight="1" x14ac:dyDescent="0.25">
      <c r="A1262" s="56" t="s">
        <v>2622</v>
      </c>
      <c r="B1262" s="117" t="s">
        <v>267</v>
      </c>
      <c r="C1262" s="121" t="s">
        <v>15</v>
      </c>
      <c r="D1262" s="120">
        <v>45.058300000000003</v>
      </c>
      <c r="E1262" s="120">
        <v>45.058300000000003</v>
      </c>
      <c r="F1262" s="120">
        <v>0</v>
      </c>
    </row>
    <row r="1263" spans="1:8" ht="15" customHeight="1" x14ac:dyDescent="0.25">
      <c r="A1263" s="56" t="s">
        <v>2622</v>
      </c>
      <c r="B1263" s="117" t="s">
        <v>267</v>
      </c>
      <c r="C1263" s="121" t="s">
        <v>16</v>
      </c>
      <c r="D1263" s="120">
        <v>9.524799999999999</v>
      </c>
      <c r="E1263" s="120">
        <v>7.8726799999999999</v>
      </c>
      <c r="F1263" s="120">
        <v>1.6521199999999998</v>
      </c>
    </row>
    <row r="1264" spans="1:8" ht="15" customHeight="1" x14ac:dyDescent="0.25">
      <c r="A1264" s="56" t="s">
        <v>2622</v>
      </c>
      <c r="B1264" s="117" t="s">
        <v>267</v>
      </c>
      <c r="C1264" s="119" t="s">
        <v>17</v>
      </c>
      <c r="D1264" s="118">
        <v>0.15</v>
      </c>
      <c r="E1264" s="118">
        <v>0.15</v>
      </c>
      <c r="F1264" s="118">
        <v>0</v>
      </c>
    </row>
    <row r="1265" spans="1:6" ht="36.75" customHeight="1" thickBot="1" x14ac:dyDescent="0.3">
      <c r="A1265" s="56" t="s">
        <v>2622</v>
      </c>
      <c r="B1265" s="122" t="s">
        <v>715</v>
      </c>
      <c r="C1265" s="123" t="s">
        <v>716</v>
      </c>
      <c r="D1265" s="124">
        <v>1282.7106099999999</v>
      </c>
      <c r="E1265" s="124">
        <v>1150.3098599999998</v>
      </c>
      <c r="F1265" s="124">
        <v>132.40074999999999</v>
      </c>
    </row>
    <row r="1266" spans="1:6" ht="15.75" customHeight="1" thickTop="1" x14ac:dyDescent="0.25">
      <c r="A1266" s="56" t="s">
        <v>2622</v>
      </c>
      <c r="B1266" s="117" t="s">
        <v>267</v>
      </c>
      <c r="C1266" s="119" t="s">
        <v>10</v>
      </c>
      <c r="D1266" s="118">
        <v>1252.8661199999999</v>
      </c>
      <c r="E1266" s="118">
        <v>1150.3098599999998</v>
      </c>
      <c r="F1266" s="118">
        <v>102.55626000000001</v>
      </c>
    </row>
    <row r="1267" spans="1:6" ht="15" customHeight="1" x14ac:dyDescent="0.25">
      <c r="A1267" s="56" t="s">
        <v>2622</v>
      </c>
      <c r="B1267" s="117" t="s">
        <v>267</v>
      </c>
      <c r="C1267" s="121" t="s">
        <v>11</v>
      </c>
      <c r="D1267" s="120">
        <v>801.21231999999998</v>
      </c>
      <c r="E1267" s="120">
        <v>801.21231999999998</v>
      </c>
      <c r="F1267" s="120">
        <v>0</v>
      </c>
    </row>
    <row r="1268" spans="1:6" ht="15" customHeight="1" x14ac:dyDescent="0.25">
      <c r="A1268" s="56" t="s">
        <v>2622</v>
      </c>
      <c r="B1268" s="117" t="s">
        <v>267</v>
      </c>
      <c r="C1268" s="121" t="s">
        <v>12</v>
      </c>
      <c r="D1268" s="120">
        <v>400.22283999999996</v>
      </c>
      <c r="E1268" s="120">
        <v>313.69653999999997</v>
      </c>
      <c r="F1268" s="120">
        <v>86.526300000000006</v>
      </c>
    </row>
    <row r="1269" spans="1:6" ht="15" customHeight="1" x14ac:dyDescent="0.25">
      <c r="A1269" s="56" t="s">
        <v>2622</v>
      </c>
      <c r="B1269" s="117" t="s">
        <v>267</v>
      </c>
      <c r="C1269" s="121" t="s">
        <v>15</v>
      </c>
      <c r="D1269" s="120">
        <v>25.077650000000002</v>
      </c>
      <c r="E1269" s="120">
        <v>25.077650000000002</v>
      </c>
      <c r="F1269" s="120">
        <v>0</v>
      </c>
    </row>
    <row r="1270" spans="1:6" ht="15" customHeight="1" x14ac:dyDescent="0.25">
      <c r="A1270" s="56" t="s">
        <v>2622</v>
      </c>
      <c r="B1270" s="117" t="s">
        <v>267</v>
      </c>
      <c r="C1270" s="121" t="s">
        <v>16</v>
      </c>
      <c r="D1270" s="120">
        <v>26.35331</v>
      </c>
      <c r="E1270" s="120">
        <v>10.32335</v>
      </c>
      <c r="F1270" s="120">
        <v>16.029959999999999</v>
      </c>
    </row>
    <row r="1271" spans="1:6" ht="15" customHeight="1" x14ac:dyDescent="0.25">
      <c r="A1271" s="56" t="s">
        <v>2622</v>
      </c>
      <c r="B1271" s="117" t="s">
        <v>267</v>
      </c>
      <c r="C1271" s="119" t="s">
        <v>17</v>
      </c>
      <c r="D1271" s="118">
        <v>29.84449</v>
      </c>
      <c r="E1271" s="118">
        <v>0</v>
      </c>
      <c r="F1271" s="118">
        <v>29.84449</v>
      </c>
    </row>
    <row r="1272" spans="1:6" ht="36.75" customHeight="1" thickBot="1" x14ac:dyDescent="0.3">
      <c r="A1272" s="56" t="s">
        <v>2622</v>
      </c>
      <c r="B1272" s="122" t="s">
        <v>717</v>
      </c>
      <c r="C1272" s="123" t="s">
        <v>718</v>
      </c>
      <c r="D1272" s="124">
        <v>1590.40273</v>
      </c>
      <c r="E1272" s="124">
        <v>1590.40273</v>
      </c>
      <c r="F1272" s="124">
        <v>0</v>
      </c>
    </row>
    <row r="1273" spans="1:6" ht="15.75" customHeight="1" thickTop="1" x14ac:dyDescent="0.25">
      <c r="A1273" s="56" t="s">
        <v>2622</v>
      </c>
      <c r="B1273" s="117" t="s">
        <v>267</v>
      </c>
      <c r="C1273" s="119" t="s">
        <v>10</v>
      </c>
      <c r="D1273" s="118">
        <v>1590.40273</v>
      </c>
      <c r="E1273" s="118">
        <v>1590.40273</v>
      </c>
      <c r="F1273" s="118">
        <v>0</v>
      </c>
    </row>
    <row r="1274" spans="1:6" ht="15" customHeight="1" x14ac:dyDescent="0.25">
      <c r="A1274" s="56" t="s">
        <v>2622</v>
      </c>
      <c r="B1274" s="117" t="s">
        <v>267</v>
      </c>
      <c r="C1274" s="121" t="s">
        <v>11</v>
      </c>
      <c r="D1274" s="120">
        <v>1044.2537</v>
      </c>
      <c r="E1274" s="120">
        <v>1044.2537</v>
      </c>
      <c r="F1274" s="120">
        <v>0</v>
      </c>
    </row>
    <row r="1275" spans="1:6" ht="15" customHeight="1" x14ac:dyDescent="0.25">
      <c r="A1275" s="56" t="s">
        <v>2622</v>
      </c>
      <c r="B1275" s="117" t="s">
        <v>267</v>
      </c>
      <c r="C1275" s="121" t="s">
        <v>12</v>
      </c>
      <c r="D1275" s="120">
        <v>519.56901000000005</v>
      </c>
      <c r="E1275" s="120">
        <v>519.56901000000005</v>
      </c>
      <c r="F1275" s="120">
        <v>0</v>
      </c>
    </row>
    <row r="1276" spans="1:6" ht="15" customHeight="1" x14ac:dyDescent="0.25">
      <c r="A1276" s="56" t="s">
        <v>2622</v>
      </c>
      <c r="B1276" s="117" t="s">
        <v>267</v>
      </c>
      <c r="C1276" s="121" t="s">
        <v>15</v>
      </c>
      <c r="D1276" s="120">
        <v>17.809339999999999</v>
      </c>
      <c r="E1276" s="120">
        <v>17.809339999999999</v>
      </c>
      <c r="F1276" s="120">
        <v>0</v>
      </c>
    </row>
    <row r="1277" spans="1:6" ht="15" customHeight="1" x14ac:dyDescent="0.25">
      <c r="A1277" s="56" t="s">
        <v>2622</v>
      </c>
      <c r="B1277" s="117" t="s">
        <v>267</v>
      </c>
      <c r="C1277" s="121" t="s">
        <v>16</v>
      </c>
      <c r="D1277" s="120">
        <v>8.7706800000000005</v>
      </c>
      <c r="E1277" s="120">
        <v>8.7706800000000005</v>
      </c>
      <c r="F1277" s="120">
        <v>0</v>
      </c>
    </row>
    <row r="1278" spans="1:6" ht="18.75" customHeight="1" thickBot="1" x14ac:dyDescent="0.3">
      <c r="A1278" s="56" t="s">
        <v>2622</v>
      </c>
      <c r="B1278" s="122" t="s">
        <v>719</v>
      </c>
      <c r="C1278" s="123" t="s">
        <v>720</v>
      </c>
      <c r="D1278" s="124">
        <v>143.93141</v>
      </c>
      <c r="E1278" s="124">
        <v>143.93141</v>
      </c>
      <c r="F1278" s="124">
        <v>0</v>
      </c>
    </row>
    <row r="1279" spans="1:6" ht="15.75" customHeight="1" thickTop="1" x14ac:dyDescent="0.25">
      <c r="A1279" s="56" t="s">
        <v>2622</v>
      </c>
      <c r="B1279" s="117" t="s">
        <v>267</v>
      </c>
      <c r="C1279" s="119" t="s">
        <v>10</v>
      </c>
      <c r="D1279" s="118">
        <v>142.90141</v>
      </c>
      <c r="E1279" s="118">
        <v>142.90141</v>
      </c>
      <c r="F1279" s="118">
        <v>0</v>
      </c>
    </row>
    <row r="1280" spans="1:6" ht="15" customHeight="1" x14ac:dyDescent="0.25">
      <c r="A1280" s="56" t="s">
        <v>2622</v>
      </c>
      <c r="B1280" s="117" t="s">
        <v>267</v>
      </c>
      <c r="C1280" s="121" t="s">
        <v>11</v>
      </c>
      <c r="D1280" s="120">
        <v>106.90363000000001</v>
      </c>
      <c r="E1280" s="120">
        <v>106.90363000000001</v>
      </c>
      <c r="F1280" s="120">
        <v>0</v>
      </c>
    </row>
    <row r="1281" spans="1:6" ht="15" customHeight="1" x14ac:dyDescent="0.25">
      <c r="A1281" s="56" t="s">
        <v>2622</v>
      </c>
      <c r="B1281" s="117" t="s">
        <v>267</v>
      </c>
      <c r="C1281" s="121" t="s">
        <v>12</v>
      </c>
      <c r="D1281" s="120">
        <v>27.894130000000001</v>
      </c>
      <c r="E1281" s="120">
        <v>27.894130000000001</v>
      </c>
      <c r="F1281" s="120">
        <v>0</v>
      </c>
    </row>
    <row r="1282" spans="1:6" ht="15" customHeight="1" x14ac:dyDescent="0.25">
      <c r="A1282" s="56" t="s">
        <v>2622</v>
      </c>
      <c r="B1282" s="117" t="s">
        <v>267</v>
      </c>
      <c r="C1282" s="121" t="s">
        <v>15</v>
      </c>
      <c r="D1282" s="120">
        <v>6.2662800000000001</v>
      </c>
      <c r="E1282" s="120">
        <v>6.2662800000000001</v>
      </c>
      <c r="F1282" s="120">
        <v>0</v>
      </c>
    </row>
    <row r="1283" spans="1:6" ht="15" customHeight="1" x14ac:dyDescent="0.25">
      <c r="A1283" s="56" t="s">
        <v>2622</v>
      </c>
      <c r="B1283" s="117" t="s">
        <v>267</v>
      </c>
      <c r="C1283" s="121" t="s">
        <v>16</v>
      </c>
      <c r="D1283" s="120">
        <v>1.8373699999999999</v>
      </c>
      <c r="E1283" s="120">
        <v>1.8373699999999999</v>
      </c>
      <c r="F1283" s="120">
        <v>0</v>
      </c>
    </row>
    <row r="1284" spans="1:6" ht="15" customHeight="1" x14ac:dyDescent="0.25">
      <c r="A1284" s="56" t="s">
        <v>2622</v>
      </c>
      <c r="B1284" s="117" t="s">
        <v>267</v>
      </c>
      <c r="C1284" s="119" t="s">
        <v>17</v>
      </c>
      <c r="D1284" s="118">
        <v>1.03</v>
      </c>
      <c r="E1284" s="118">
        <v>1.03</v>
      </c>
      <c r="F1284" s="118">
        <v>0</v>
      </c>
    </row>
    <row r="1285" spans="1:6" ht="18.75" customHeight="1" thickBot="1" x14ac:dyDescent="0.3">
      <c r="A1285" s="56" t="s">
        <v>2622</v>
      </c>
      <c r="B1285" s="122" t="s">
        <v>721</v>
      </c>
      <c r="C1285" s="123" t="s">
        <v>722</v>
      </c>
      <c r="D1285" s="124">
        <v>784.70766000000003</v>
      </c>
      <c r="E1285" s="124">
        <v>784.70766000000003</v>
      </c>
      <c r="F1285" s="124">
        <v>0</v>
      </c>
    </row>
    <row r="1286" spans="1:6" ht="15.75" customHeight="1" thickTop="1" x14ac:dyDescent="0.25">
      <c r="A1286" s="56" t="s">
        <v>2622</v>
      </c>
      <c r="B1286" s="117" t="s">
        <v>267</v>
      </c>
      <c r="C1286" s="119" t="s">
        <v>10</v>
      </c>
      <c r="D1286" s="118">
        <v>784.70766000000003</v>
      </c>
      <c r="E1286" s="118">
        <v>784.70766000000003</v>
      </c>
      <c r="F1286" s="118">
        <v>0</v>
      </c>
    </row>
    <row r="1287" spans="1:6" ht="15" customHeight="1" x14ac:dyDescent="0.25">
      <c r="A1287" s="56" t="s">
        <v>2622</v>
      </c>
      <c r="B1287" s="117" t="s">
        <v>267</v>
      </c>
      <c r="C1287" s="121" t="s">
        <v>11</v>
      </c>
      <c r="D1287" s="120">
        <v>653.68521999999996</v>
      </c>
      <c r="E1287" s="120">
        <v>653.68521999999996</v>
      </c>
      <c r="F1287" s="120">
        <v>0</v>
      </c>
    </row>
    <row r="1288" spans="1:6" ht="15" customHeight="1" x14ac:dyDescent="0.25">
      <c r="A1288" s="56" t="s">
        <v>2622</v>
      </c>
      <c r="B1288" s="117" t="s">
        <v>267</v>
      </c>
      <c r="C1288" s="121" t="s">
        <v>12</v>
      </c>
      <c r="D1288" s="120">
        <v>114.47964</v>
      </c>
      <c r="E1288" s="120">
        <v>114.47964</v>
      </c>
      <c r="F1288" s="120">
        <v>0</v>
      </c>
    </row>
    <row r="1289" spans="1:6" ht="15" customHeight="1" x14ac:dyDescent="0.25">
      <c r="A1289" s="56" t="s">
        <v>2622</v>
      </c>
      <c r="B1289" s="117" t="s">
        <v>267</v>
      </c>
      <c r="C1289" s="121" t="s">
        <v>15</v>
      </c>
      <c r="D1289" s="120">
        <v>12.426399999999999</v>
      </c>
      <c r="E1289" s="120">
        <v>12.426399999999999</v>
      </c>
      <c r="F1289" s="120">
        <v>0</v>
      </c>
    </row>
    <row r="1290" spans="1:6" ht="15" customHeight="1" x14ac:dyDescent="0.25">
      <c r="A1290" s="56" t="s">
        <v>2622</v>
      </c>
      <c r="B1290" s="117" t="s">
        <v>267</v>
      </c>
      <c r="C1290" s="121" t="s">
        <v>16</v>
      </c>
      <c r="D1290" s="120">
        <v>4.1163999999999996</v>
      </c>
      <c r="E1290" s="120">
        <v>4.1163999999999996</v>
      </c>
      <c r="F1290" s="120">
        <v>0</v>
      </c>
    </row>
    <row r="1291" spans="1:6" ht="36.75" customHeight="1" thickBot="1" x14ac:dyDescent="0.3">
      <c r="A1291" s="56" t="s">
        <v>2622</v>
      </c>
      <c r="B1291" s="122" t="s">
        <v>723</v>
      </c>
      <c r="C1291" s="123" t="s">
        <v>724</v>
      </c>
      <c r="D1291" s="124">
        <v>2240.1548500000004</v>
      </c>
      <c r="E1291" s="124">
        <v>2222.1855300000002</v>
      </c>
      <c r="F1291" s="124">
        <v>17.96932</v>
      </c>
    </row>
    <row r="1292" spans="1:6" ht="15.75" customHeight="1" thickTop="1" x14ac:dyDescent="0.25">
      <c r="A1292" s="56" t="s">
        <v>2622</v>
      </c>
      <c r="B1292" s="117" t="s">
        <v>267</v>
      </c>
      <c r="C1292" s="119" t="s">
        <v>10</v>
      </c>
      <c r="D1292" s="118">
        <v>2106.9488499999998</v>
      </c>
      <c r="E1292" s="118">
        <v>2089.7285299999999</v>
      </c>
      <c r="F1292" s="118">
        <v>17.220320000000001</v>
      </c>
    </row>
    <row r="1293" spans="1:6" ht="15" customHeight="1" x14ac:dyDescent="0.25">
      <c r="A1293" s="56" t="s">
        <v>2622</v>
      </c>
      <c r="B1293" s="117" t="s">
        <v>267</v>
      </c>
      <c r="C1293" s="121" t="s">
        <v>11</v>
      </c>
      <c r="D1293" s="120">
        <v>427.44277</v>
      </c>
      <c r="E1293" s="120">
        <v>427.44277</v>
      </c>
      <c r="F1293" s="120">
        <v>0</v>
      </c>
    </row>
    <row r="1294" spans="1:6" ht="15" customHeight="1" x14ac:dyDescent="0.25">
      <c r="A1294" s="56" t="s">
        <v>2622</v>
      </c>
      <c r="B1294" s="117" t="s">
        <v>267</v>
      </c>
      <c r="C1294" s="121" t="s">
        <v>12</v>
      </c>
      <c r="D1294" s="120">
        <v>1628.46423</v>
      </c>
      <c r="E1294" s="120">
        <v>1619.35223</v>
      </c>
      <c r="F1294" s="120">
        <v>9.1120000000000001</v>
      </c>
    </row>
    <row r="1295" spans="1:6" ht="15" customHeight="1" x14ac:dyDescent="0.25">
      <c r="A1295" s="56" t="s">
        <v>2622</v>
      </c>
      <c r="B1295" s="117" t="s">
        <v>267</v>
      </c>
      <c r="C1295" s="121" t="s">
        <v>15</v>
      </c>
      <c r="D1295" s="120">
        <v>42.163599999999995</v>
      </c>
      <c r="E1295" s="120">
        <v>42.163599999999995</v>
      </c>
      <c r="F1295" s="120">
        <v>0</v>
      </c>
    </row>
    <row r="1296" spans="1:6" ht="15" customHeight="1" x14ac:dyDescent="0.25">
      <c r="A1296" s="56" t="s">
        <v>2622</v>
      </c>
      <c r="B1296" s="117" t="s">
        <v>267</v>
      </c>
      <c r="C1296" s="121" t="s">
        <v>16</v>
      </c>
      <c r="D1296" s="120">
        <v>8.8782499999999995</v>
      </c>
      <c r="E1296" s="120">
        <v>0.76993</v>
      </c>
      <c r="F1296" s="120">
        <v>8.1083199999999991</v>
      </c>
    </row>
    <row r="1297" spans="1:6" ht="15" customHeight="1" x14ac:dyDescent="0.25">
      <c r="A1297" s="56" t="s">
        <v>2622</v>
      </c>
      <c r="B1297" s="117" t="s">
        <v>267</v>
      </c>
      <c r="C1297" s="119" t="s">
        <v>17</v>
      </c>
      <c r="D1297" s="118">
        <v>133.20599999999999</v>
      </c>
      <c r="E1297" s="118">
        <v>132.45699999999999</v>
      </c>
      <c r="F1297" s="118">
        <v>0.749</v>
      </c>
    </row>
    <row r="1298" spans="1:6" ht="36.75" customHeight="1" thickBot="1" x14ac:dyDescent="0.3">
      <c r="A1298" s="56" t="s">
        <v>2622</v>
      </c>
      <c r="B1298" s="122" t="s">
        <v>725</v>
      </c>
      <c r="C1298" s="123" t="s">
        <v>724</v>
      </c>
      <c r="D1298" s="124">
        <v>2240.1548500000004</v>
      </c>
      <c r="E1298" s="124">
        <v>2222.1855300000002</v>
      </c>
      <c r="F1298" s="124">
        <v>17.96932</v>
      </c>
    </row>
    <row r="1299" spans="1:6" ht="15.75" customHeight="1" thickTop="1" x14ac:dyDescent="0.25">
      <c r="A1299" s="56" t="s">
        <v>2622</v>
      </c>
      <c r="B1299" s="117" t="s">
        <v>267</v>
      </c>
      <c r="C1299" s="119" t="s">
        <v>10</v>
      </c>
      <c r="D1299" s="118">
        <v>2106.9488499999998</v>
      </c>
      <c r="E1299" s="118">
        <v>2089.7285299999999</v>
      </c>
      <c r="F1299" s="118">
        <v>17.220320000000001</v>
      </c>
    </row>
    <row r="1300" spans="1:6" ht="15" customHeight="1" x14ac:dyDescent="0.25">
      <c r="A1300" s="56" t="s">
        <v>2622</v>
      </c>
      <c r="B1300" s="117" t="s">
        <v>267</v>
      </c>
      <c r="C1300" s="121" t="s">
        <v>11</v>
      </c>
      <c r="D1300" s="120">
        <v>427.44277</v>
      </c>
      <c r="E1300" s="120">
        <v>427.44277</v>
      </c>
      <c r="F1300" s="120">
        <v>0</v>
      </c>
    </row>
    <row r="1301" spans="1:6" ht="15" customHeight="1" x14ac:dyDescent="0.25">
      <c r="A1301" s="56" t="s">
        <v>2622</v>
      </c>
      <c r="B1301" s="117" t="s">
        <v>267</v>
      </c>
      <c r="C1301" s="121" t="s">
        <v>12</v>
      </c>
      <c r="D1301" s="120">
        <v>1628.46423</v>
      </c>
      <c r="E1301" s="120">
        <v>1619.35223</v>
      </c>
      <c r="F1301" s="120">
        <v>9.1120000000000001</v>
      </c>
    </row>
    <row r="1302" spans="1:6" ht="15" customHeight="1" x14ac:dyDescent="0.25">
      <c r="A1302" s="56" t="s">
        <v>2622</v>
      </c>
      <c r="B1302" s="117" t="s">
        <v>267</v>
      </c>
      <c r="C1302" s="121" t="s">
        <v>15</v>
      </c>
      <c r="D1302" s="120">
        <v>42.163599999999995</v>
      </c>
      <c r="E1302" s="120">
        <v>42.163599999999995</v>
      </c>
      <c r="F1302" s="120">
        <v>0</v>
      </c>
    </row>
    <row r="1303" spans="1:6" ht="15" customHeight="1" x14ac:dyDescent="0.25">
      <c r="A1303" s="56" t="s">
        <v>2622</v>
      </c>
      <c r="B1303" s="117" t="s">
        <v>267</v>
      </c>
      <c r="C1303" s="121" t="s">
        <v>16</v>
      </c>
      <c r="D1303" s="120">
        <v>8.8782499999999995</v>
      </c>
      <c r="E1303" s="120">
        <v>0.76993</v>
      </c>
      <c r="F1303" s="120">
        <v>8.1083199999999991</v>
      </c>
    </row>
    <row r="1304" spans="1:6" ht="15" customHeight="1" x14ac:dyDescent="0.25">
      <c r="A1304" s="56" t="s">
        <v>2622</v>
      </c>
      <c r="B1304" s="117" t="s">
        <v>267</v>
      </c>
      <c r="C1304" s="119" t="s">
        <v>17</v>
      </c>
      <c r="D1304" s="118">
        <v>133.20599999999999</v>
      </c>
      <c r="E1304" s="118">
        <v>132.45699999999999</v>
      </c>
      <c r="F1304" s="118">
        <v>0.749</v>
      </c>
    </row>
    <row r="1305" spans="1:6" ht="36.75" customHeight="1" thickBot="1" x14ac:dyDescent="0.3">
      <c r="A1305" s="56" t="s">
        <v>2622</v>
      </c>
      <c r="B1305" s="122" t="s">
        <v>726</v>
      </c>
      <c r="C1305" s="123" t="s">
        <v>727</v>
      </c>
      <c r="D1305" s="124">
        <v>399.14911000000006</v>
      </c>
      <c r="E1305" s="124">
        <v>177.31301000000002</v>
      </c>
      <c r="F1305" s="124">
        <v>221.83610000000002</v>
      </c>
    </row>
    <row r="1306" spans="1:6" ht="15.75" customHeight="1" thickTop="1" x14ac:dyDescent="0.25">
      <c r="A1306" s="56" t="s">
        <v>2622</v>
      </c>
      <c r="B1306" s="117" t="s">
        <v>267</v>
      </c>
      <c r="C1306" s="119" t="s">
        <v>10</v>
      </c>
      <c r="D1306" s="118">
        <v>399.14911000000006</v>
      </c>
      <c r="E1306" s="118">
        <v>177.31301000000002</v>
      </c>
      <c r="F1306" s="118">
        <v>221.83610000000002</v>
      </c>
    </row>
    <row r="1307" spans="1:6" ht="15" customHeight="1" x14ac:dyDescent="0.25">
      <c r="A1307" s="56" t="s">
        <v>2622</v>
      </c>
      <c r="B1307" s="117" t="s">
        <v>267</v>
      </c>
      <c r="C1307" s="121" t="s">
        <v>11</v>
      </c>
      <c r="D1307" s="120">
        <v>129.54459</v>
      </c>
      <c r="E1307" s="120">
        <v>129.54459</v>
      </c>
      <c r="F1307" s="120">
        <v>0</v>
      </c>
    </row>
    <row r="1308" spans="1:6" ht="15" customHeight="1" x14ac:dyDescent="0.25">
      <c r="A1308" s="56" t="s">
        <v>2622</v>
      </c>
      <c r="B1308" s="117" t="s">
        <v>267</v>
      </c>
      <c r="C1308" s="121" t="s">
        <v>12</v>
      </c>
      <c r="D1308" s="120">
        <v>45.443510000000003</v>
      </c>
      <c r="E1308" s="120">
        <v>45.443510000000003</v>
      </c>
      <c r="F1308" s="120">
        <v>0</v>
      </c>
    </row>
    <row r="1309" spans="1:6" ht="15" customHeight="1" x14ac:dyDescent="0.25">
      <c r="A1309" s="56" t="s">
        <v>2622</v>
      </c>
      <c r="B1309" s="117" t="s">
        <v>267</v>
      </c>
      <c r="C1309" s="121" t="s">
        <v>15</v>
      </c>
      <c r="D1309" s="120">
        <v>204.19701000000001</v>
      </c>
      <c r="E1309" s="120">
        <v>2.32491</v>
      </c>
      <c r="F1309" s="120">
        <v>201.87210000000002</v>
      </c>
    </row>
    <row r="1310" spans="1:6" ht="15" customHeight="1" x14ac:dyDescent="0.25">
      <c r="A1310" s="56" t="s">
        <v>2622</v>
      </c>
      <c r="B1310" s="117" t="s">
        <v>267</v>
      </c>
      <c r="C1310" s="121" t="s">
        <v>16</v>
      </c>
      <c r="D1310" s="120">
        <v>19.963999999999999</v>
      </c>
      <c r="E1310" s="120">
        <v>0</v>
      </c>
      <c r="F1310" s="120">
        <v>19.963999999999999</v>
      </c>
    </row>
    <row r="1311" spans="1:6" ht="18.75" customHeight="1" thickBot="1" x14ac:dyDescent="0.3">
      <c r="A1311" s="56" t="s">
        <v>2622</v>
      </c>
      <c r="B1311" s="122" t="s">
        <v>728</v>
      </c>
      <c r="C1311" s="123" t="s">
        <v>729</v>
      </c>
      <c r="D1311" s="124">
        <v>1387875.8936299998</v>
      </c>
      <c r="E1311" s="124">
        <v>1387875.8936299998</v>
      </c>
      <c r="F1311" s="124">
        <v>0</v>
      </c>
    </row>
    <row r="1312" spans="1:6" ht="15.75" customHeight="1" thickTop="1" x14ac:dyDescent="0.25">
      <c r="A1312" s="56" t="s">
        <v>2622</v>
      </c>
      <c r="B1312" s="117" t="s">
        <v>267</v>
      </c>
      <c r="C1312" s="119" t="s">
        <v>10</v>
      </c>
      <c r="D1312" s="118">
        <v>1387875.8936299998</v>
      </c>
      <c r="E1312" s="118">
        <v>1387875.8936299998</v>
      </c>
      <c r="F1312" s="118">
        <v>0</v>
      </c>
    </row>
    <row r="1313" spans="1:8" ht="15" customHeight="1" x14ac:dyDescent="0.25">
      <c r="A1313" s="56" t="s">
        <v>2622</v>
      </c>
      <c r="B1313" s="117" t="s">
        <v>267</v>
      </c>
      <c r="C1313" s="121" t="s">
        <v>12</v>
      </c>
      <c r="D1313" s="120">
        <v>7487.4889700000003</v>
      </c>
      <c r="E1313" s="120">
        <v>7487.4889700000003</v>
      </c>
      <c r="F1313" s="120">
        <v>0</v>
      </c>
    </row>
    <row r="1314" spans="1:8" ht="15" customHeight="1" x14ac:dyDescent="0.25">
      <c r="A1314" s="56" t="s">
        <v>2622</v>
      </c>
      <c r="B1314" s="117" t="s">
        <v>267</v>
      </c>
      <c r="C1314" s="121" t="s">
        <v>15</v>
      </c>
      <c r="D1314" s="120">
        <v>1379282.2524100002</v>
      </c>
      <c r="E1314" s="120">
        <v>1379282.2524100002</v>
      </c>
      <c r="F1314" s="120">
        <v>0</v>
      </c>
    </row>
    <row r="1315" spans="1:8" ht="15" customHeight="1" x14ac:dyDescent="0.25">
      <c r="A1315" s="56" t="s">
        <v>2622</v>
      </c>
      <c r="B1315" s="117" t="s">
        <v>267</v>
      </c>
      <c r="C1315" s="121" t="s">
        <v>16</v>
      </c>
      <c r="D1315" s="120">
        <v>1106.1522500000001</v>
      </c>
      <c r="E1315" s="120">
        <v>1106.1522500000001</v>
      </c>
      <c r="F1315" s="120">
        <v>0</v>
      </c>
    </row>
    <row r="1316" spans="1:8" ht="18.75" customHeight="1" thickBot="1" x14ac:dyDescent="0.3">
      <c r="A1316" s="56" t="s">
        <v>2622</v>
      </c>
      <c r="B1316" s="122" t="s">
        <v>730</v>
      </c>
      <c r="C1316" s="123" t="s">
        <v>731</v>
      </c>
      <c r="D1316" s="124">
        <v>971490.70736</v>
      </c>
      <c r="E1316" s="124">
        <v>971490.70736</v>
      </c>
      <c r="F1316" s="124">
        <v>0</v>
      </c>
    </row>
    <row r="1317" spans="1:8" ht="15.75" customHeight="1" thickTop="1" x14ac:dyDescent="0.25">
      <c r="A1317" s="56" t="s">
        <v>2622</v>
      </c>
      <c r="B1317" s="117" t="s">
        <v>267</v>
      </c>
      <c r="C1317" s="119" t="s">
        <v>10</v>
      </c>
      <c r="D1317" s="118">
        <v>971490.70736</v>
      </c>
      <c r="E1317" s="118">
        <v>971490.70736</v>
      </c>
      <c r="F1317" s="118">
        <v>0</v>
      </c>
    </row>
    <row r="1318" spans="1:8" ht="15" customHeight="1" x14ac:dyDescent="0.25">
      <c r="A1318" s="56" t="s">
        <v>2622</v>
      </c>
      <c r="B1318" s="117" t="s">
        <v>267</v>
      </c>
      <c r="C1318" s="121" t="s">
        <v>12</v>
      </c>
      <c r="D1318" s="120">
        <v>3750</v>
      </c>
      <c r="E1318" s="120">
        <v>3750</v>
      </c>
      <c r="F1318" s="120">
        <v>0</v>
      </c>
    </row>
    <row r="1319" spans="1:8" ht="15" customHeight="1" x14ac:dyDescent="0.25">
      <c r="A1319" s="56" t="s">
        <v>2622</v>
      </c>
      <c r="B1319" s="117" t="s">
        <v>267</v>
      </c>
      <c r="C1319" s="121" t="s">
        <v>15</v>
      </c>
      <c r="D1319" s="120">
        <v>967687.79334000009</v>
      </c>
      <c r="E1319" s="120">
        <v>967687.79334000009</v>
      </c>
      <c r="F1319" s="120">
        <v>0</v>
      </c>
    </row>
    <row r="1320" spans="1:8" ht="15" customHeight="1" x14ac:dyDescent="0.25">
      <c r="A1320" s="56" t="s">
        <v>2622</v>
      </c>
      <c r="B1320" s="117" t="s">
        <v>267</v>
      </c>
      <c r="C1320" s="121" t="s">
        <v>16</v>
      </c>
      <c r="D1320" s="120">
        <v>52.914019999999994</v>
      </c>
      <c r="E1320" s="120">
        <v>52.914019999999994</v>
      </c>
      <c r="F1320" s="120">
        <v>0</v>
      </c>
    </row>
    <row r="1321" spans="1:8" ht="36.75" customHeight="1" thickBot="1" x14ac:dyDescent="0.3">
      <c r="A1321" s="56" t="s">
        <v>2622</v>
      </c>
      <c r="B1321" s="122" t="s">
        <v>732</v>
      </c>
      <c r="C1321" s="123" t="s">
        <v>733</v>
      </c>
      <c r="D1321" s="124">
        <v>371368.11639000004</v>
      </c>
      <c r="E1321" s="124">
        <v>371368.11639000004</v>
      </c>
      <c r="F1321" s="124">
        <v>0</v>
      </c>
    </row>
    <row r="1322" spans="1:8" ht="15.75" customHeight="1" thickTop="1" x14ac:dyDescent="0.25">
      <c r="A1322" s="56" t="s">
        <v>2622</v>
      </c>
      <c r="B1322" s="117" t="s">
        <v>267</v>
      </c>
      <c r="C1322" s="119" t="s">
        <v>10</v>
      </c>
      <c r="D1322" s="118">
        <v>371368.11639000004</v>
      </c>
      <c r="E1322" s="118">
        <v>371368.11639000004</v>
      </c>
      <c r="F1322" s="118">
        <v>0</v>
      </c>
    </row>
    <row r="1323" spans="1:8" ht="15" customHeight="1" x14ac:dyDescent="0.25">
      <c r="A1323" s="56" t="s">
        <v>2622</v>
      </c>
      <c r="B1323" s="117" t="s">
        <v>267</v>
      </c>
      <c r="C1323" s="121" t="s">
        <v>12</v>
      </c>
      <c r="D1323" s="120">
        <v>1201.1883300000002</v>
      </c>
      <c r="E1323" s="120">
        <v>1201.1883300000002</v>
      </c>
      <c r="F1323" s="120">
        <v>0</v>
      </c>
    </row>
    <row r="1324" spans="1:8" ht="15" customHeight="1" x14ac:dyDescent="0.25">
      <c r="A1324" s="56" t="s">
        <v>2622</v>
      </c>
      <c r="B1324" s="117" t="s">
        <v>267</v>
      </c>
      <c r="C1324" s="121" t="s">
        <v>15</v>
      </c>
      <c r="D1324" s="120">
        <v>370161.54806</v>
      </c>
      <c r="E1324" s="120">
        <v>370161.54806</v>
      </c>
      <c r="F1324" s="120">
        <v>0</v>
      </c>
    </row>
    <row r="1325" spans="1:8" ht="15" customHeight="1" x14ac:dyDescent="0.25">
      <c r="A1325" s="56" t="s">
        <v>2622</v>
      </c>
      <c r="B1325" s="117" t="s">
        <v>267</v>
      </c>
      <c r="C1325" s="121" t="s">
        <v>16</v>
      </c>
      <c r="D1325" s="120">
        <v>5.38</v>
      </c>
      <c r="E1325" s="120">
        <v>5.38</v>
      </c>
      <c r="F1325" s="120">
        <v>0</v>
      </c>
    </row>
    <row r="1326" spans="1:8" s="27" customFormat="1" ht="36.75" thickBot="1" x14ac:dyDescent="0.3">
      <c r="A1326" s="136" t="s">
        <v>2622</v>
      </c>
      <c r="B1326" s="127" t="s">
        <v>734</v>
      </c>
      <c r="C1326" s="128" t="s">
        <v>735</v>
      </c>
      <c r="D1326" s="129">
        <v>204225.39367000002</v>
      </c>
      <c r="E1326" s="129">
        <v>204225.39367000002</v>
      </c>
      <c r="F1326" s="129">
        <v>0</v>
      </c>
      <c r="G1326" s="130"/>
      <c r="H1326" s="130"/>
    </row>
    <row r="1327" spans="1:8" s="27" customFormat="1" ht="15.75" thickTop="1" x14ac:dyDescent="0.25">
      <c r="A1327" s="136" t="s">
        <v>2622</v>
      </c>
      <c r="B1327" s="131" t="s">
        <v>267</v>
      </c>
      <c r="C1327" s="132" t="s">
        <v>10</v>
      </c>
      <c r="D1327" s="133">
        <v>204225.39367000002</v>
      </c>
      <c r="E1327" s="133">
        <v>204225.39367000002</v>
      </c>
      <c r="F1327" s="133">
        <v>0</v>
      </c>
      <c r="G1327" s="130"/>
      <c r="H1327" s="130"/>
    </row>
    <row r="1328" spans="1:8" s="27" customFormat="1" x14ac:dyDescent="0.25">
      <c r="A1328" s="136" t="s">
        <v>2622</v>
      </c>
      <c r="B1328" s="131" t="s">
        <v>267</v>
      </c>
      <c r="C1328" s="134" t="s">
        <v>12</v>
      </c>
      <c r="D1328" s="135">
        <v>1200.9483300000002</v>
      </c>
      <c r="E1328" s="135">
        <v>1200.9483300000002</v>
      </c>
      <c r="F1328" s="135">
        <v>0</v>
      </c>
      <c r="G1328" s="130"/>
      <c r="H1328" s="130"/>
    </row>
    <row r="1329" spans="1:8" s="27" customFormat="1" x14ac:dyDescent="0.25">
      <c r="A1329" s="136" t="s">
        <v>2622</v>
      </c>
      <c r="B1329" s="131" t="s">
        <v>267</v>
      </c>
      <c r="C1329" s="134" t="s">
        <v>15</v>
      </c>
      <c r="D1329" s="135">
        <v>203024.44534000001</v>
      </c>
      <c r="E1329" s="135">
        <v>203024.44534000001</v>
      </c>
      <c r="F1329" s="135">
        <v>0</v>
      </c>
      <c r="G1329" s="130"/>
      <c r="H1329" s="130"/>
    </row>
    <row r="1330" spans="1:8" s="27" customFormat="1" ht="36.75" thickBot="1" x14ac:dyDescent="0.3">
      <c r="A1330" s="136" t="s">
        <v>2622</v>
      </c>
      <c r="B1330" s="127" t="s">
        <v>736</v>
      </c>
      <c r="C1330" s="128" t="s">
        <v>737</v>
      </c>
      <c r="D1330" s="129">
        <v>117540.50579000001</v>
      </c>
      <c r="E1330" s="129">
        <v>117540.50579000001</v>
      </c>
      <c r="F1330" s="129">
        <v>0</v>
      </c>
      <c r="G1330" s="130"/>
      <c r="H1330" s="130"/>
    </row>
    <row r="1331" spans="1:8" s="27" customFormat="1" ht="15.75" thickTop="1" x14ac:dyDescent="0.25">
      <c r="A1331" s="136" t="s">
        <v>2622</v>
      </c>
      <c r="B1331" s="131" t="s">
        <v>267</v>
      </c>
      <c r="C1331" s="132" t="s">
        <v>10</v>
      </c>
      <c r="D1331" s="133">
        <v>117540.50579000001</v>
      </c>
      <c r="E1331" s="133">
        <v>117540.50579000001</v>
      </c>
      <c r="F1331" s="133">
        <v>0</v>
      </c>
      <c r="G1331" s="130"/>
      <c r="H1331" s="130"/>
    </row>
    <row r="1332" spans="1:8" s="27" customFormat="1" x14ac:dyDescent="0.25">
      <c r="A1332" s="136" t="s">
        <v>2622</v>
      </c>
      <c r="B1332" s="131" t="s">
        <v>267</v>
      </c>
      <c r="C1332" s="134" t="s">
        <v>15</v>
      </c>
      <c r="D1332" s="135">
        <v>117540.50579000001</v>
      </c>
      <c r="E1332" s="135">
        <v>117540.50579000001</v>
      </c>
      <c r="F1332" s="135">
        <v>0</v>
      </c>
      <c r="G1332" s="130"/>
      <c r="H1332" s="130"/>
    </row>
    <row r="1333" spans="1:8" s="27" customFormat="1" ht="36.75" thickBot="1" x14ac:dyDescent="0.3">
      <c r="A1333" s="136" t="s">
        <v>2622</v>
      </c>
      <c r="B1333" s="127" t="s">
        <v>738</v>
      </c>
      <c r="C1333" s="128" t="s">
        <v>739</v>
      </c>
      <c r="D1333" s="129">
        <v>6333.2858499999993</v>
      </c>
      <c r="E1333" s="129">
        <v>6333.2858499999993</v>
      </c>
      <c r="F1333" s="129">
        <v>0</v>
      </c>
      <c r="G1333" s="130"/>
      <c r="H1333" s="130"/>
    </row>
    <row r="1334" spans="1:8" s="27" customFormat="1" ht="15.75" thickTop="1" x14ac:dyDescent="0.25">
      <c r="A1334" s="136" t="s">
        <v>2622</v>
      </c>
      <c r="B1334" s="131" t="s">
        <v>267</v>
      </c>
      <c r="C1334" s="132" t="s">
        <v>10</v>
      </c>
      <c r="D1334" s="133">
        <v>6333.2858499999993</v>
      </c>
      <c r="E1334" s="133">
        <v>6333.2858499999993</v>
      </c>
      <c r="F1334" s="133">
        <v>0</v>
      </c>
      <c r="G1334" s="130"/>
      <c r="H1334" s="130"/>
    </row>
    <row r="1335" spans="1:8" s="27" customFormat="1" x14ac:dyDescent="0.25">
      <c r="A1335" s="136" t="s">
        <v>2622</v>
      </c>
      <c r="B1335" s="131" t="s">
        <v>267</v>
      </c>
      <c r="C1335" s="134" t="s">
        <v>15</v>
      </c>
      <c r="D1335" s="135">
        <v>6333.2858499999993</v>
      </c>
      <c r="E1335" s="135">
        <v>6333.2858499999993</v>
      </c>
      <c r="F1335" s="135">
        <v>0</v>
      </c>
      <c r="G1335" s="130"/>
      <c r="H1335" s="130"/>
    </row>
    <row r="1336" spans="1:8" s="27" customFormat="1" ht="36.75" thickBot="1" x14ac:dyDescent="0.3">
      <c r="A1336" s="136" t="s">
        <v>2622</v>
      </c>
      <c r="B1336" s="127" t="s">
        <v>740</v>
      </c>
      <c r="C1336" s="128" t="s">
        <v>741</v>
      </c>
      <c r="D1336" s="129">
        <v>26317.215</v>
      </c>
      <c r="E1336" s="129">
        <v>26317.215</v>
      </c>
      <c r="F1336" s="129">
        <v>0</v>
      </c>
      <c r="G1336" s="130"/>
      <c r="H1336" s="130"/>
    </row>
    <row r="1337" spans="1:8" s="27" customFormat="1" ht="15.75" thickTop="1" x14ac:dyDescent="0.25">
      <c r="A1337" s="136" t="s">
        <v>2622</v>
      </c>
      <c r="B1337" s="131" t="s">
        <v>267</v>
      </c>
      <c r="C1337" s="132" t="s">
        <v>10</v>
      </c>
      <c r="D1337" s="133">
        <v>26317.215</v>
      </c>
      <c r="E1337" s="133">
        <v>26317.215</v>
      </c>
      <c r="F1337" s="133">
        <v>0</v>
      </c>
      <c r="G1337" s="130"/>
      <c r="H1337" s="130"/>
    </row>
    <row r="1338" spans="1:8" s="27" customFormat="1" x14ac:dyDescent="0.25">
      <c r="A1338" s="136" t="s">
        <v>2622</v>
      </c>
      <c r="B1338" s="131" t="s">
        <v>267</v>
      </c>
      <c r="C1338" s="134" t="s">
        <v>15</v>
      </c>
      <c r="D1338" s="135">
        <v>26317.215</v>
      </c>
      <c r="E1338" s="135">
        <v>26317.215</v>
      </c>
      <c r="F1338" s="135">
        <v>0</v>
      </c>
      <c r="G1338" s="130"/>
      <c r="H1338" s="130"/>
    </row>
    <row r="1339" spans="1:8" s="27" customFormat="1" ht="36.75" thickBot="1" x14ac:dyDescent="0.3">
      <c r="A1339" s="136" t="s">
        <v>2622</v>
      </c>
      <c r="B1339" s="127" t="s">
        <v>742</v>
      </c>
      <c r="C1339" s="128" t="s">
        <v>743</v>
      </c>
      <c r="D1339" s="129">
        <v>5183.05</v>
      </c>
      <c r="E1339" s="129">
        <v>5183.05</v>
      </c>
      <c r="F1339" s="129">
        <v>0</v>
      </c>
      <c r="G1339" s="130"/>
      <c r="H1339" s="130"/>
    </row>
    <row r="1340" spans="1:8" s="27" customFormat="1" ht="15.75" thickTop="1" x14ac:dyDescent="0.25">
      <c r="A1340" s="136" t="s">
        <v>2622</v>
      </c>
      <c r="B1340" s="131" t="s">
        <v>267</v>
      </c>
      <c r="C1340" s="132" t="s">
        <v>10</v>
      </c>
      <c r="D1340" s="133">
        <v>5183.05</v>
      </c>
      <c r="E1340" s="133">
        <v>5183.05</v>
      </c>
      <c r="F1340" s="133">
        <v>0</v>
      </c>
      <c r="G1340" s="130"/>
      <c r="H1340" s="130"/>
    </row>
    <row r="1341" spans="1:8" s="27" customFormat="1" x14ac:dyDescent="0.25">
      <c r="A1341" s="136" t="s">
        <v>2622</v>
      </c>
      <c r="B1341" s="131" t="s">
        <v>267</v>
      </c>
      <c r="C1341" s="134" t="s">
        <v>15</v>
      </c>
      <c r="D1341" s="135">
        <v>5183.05</v>
      </c>
      <c r="E1341" s="135">
        <v>5183.05</v>
      </c>
      <c r="F1341" s="135">
        <v>0</v>
      </c>
      <c r="G1341" s="130"/>
      <c r="H1341" s="130"/>
    </row>
    <row r="1342" spans="1:8" s="27" customFormat="1" ht="36.75" thickBot="1" x14ac:dyDescent="0.3">
      <c r="A1342" s="136" t="s">
        <v>2622</v>
      </c>
      <c r="B1342" s="127" t="s">
        <v>744</v>
      </c>
      <c r="C1342" s="128" t="s">
        <v>745</v>
      </c>
      <c r="D1342" s="129">
        <v>4918.4830000000002</v>
      </c>
      <c r="E1342" s="129">
        <v>4918.4830000000002</v>
      </c>
      <c r="F1342" s="129">
        <v>0</v>
      </c>
      <c r="G1342" s="130"/>
      <c r="H1342" s="130"/>
    </row>
    <row r="1343" spans="1:8" s="27" customFormat="1" ht="15.75" thickTop="1" x14ac:dyDescent="0.25">
      <c r="A1343" s="136" t="s">
        <v>2622</v>
      </c>
      <c r="B1343" s="131" t="s">
        <v>267</v>
      </c>
      <c r="C1343" s="132" t="s">
        <v>10</v>
      </c>
      <c r="D1343" s="133">
        <v>4918.4830000000002</v>
      </c>
      <c r="E1343" s="133">
        <v>4918.4830000000002</v>
      </c>
      <c r="F1343" s="133">
        <v>0</v>
      </c>
      <c r="G1343" s="130"/>
      <c r="H1343" s="130"/>
    </row>
    <row r="1344" spans="1:8" s="27" customFormat="1" x14ac:dyDescent="0.25">
      <c r="A1344" s="136" t="s">
        <v>2622</v>
      </c>
      <c r="B1344" s="131" t="s">
        <v>267</v>
      </c>
      <c r="C1344" s="134" t="s">
        <v>15</v>
      </c>
      <c r="D1344" s="135">
        <v>4918.4830000000002</v>
      </c>
      <c r="E1344" s="135">
        <v>4918.4830000000002</v>
      </c>
      <c r="F1344" s="135">
        <v>0</v>
      </c>
      <c r="G1344" s="130"/>
      <c r="H1344" s="130"/>
    </row>
    <row r="1345" spans="1:8" s="27" customFormat="1" ht="54.75" thickBot="1" x14ac:dyDescent="0.3">
      <c r="A1345" s="136" t="s">
        <v>2622</v>
      </c>
      <c r="B1345" s="127" t="s">
        <v>746</v>
      </c>
      <c r="C1345" s="128" t="s">
        <v>747</v>
      </c>
      <c r="D1345" s="129">
        <v>4146.2514499999997</v>
      </c>
      <c r="E1345" s="129">
        <v>4146.2514499999997</v>
      </c>
      <c r="F1345" s="129">
        <v>0</v>
      </c>
      <c r="G1345" s="130"/>
      <c r="H1345" s="130"/>
    </row>
    <row r="1346" spans="1:8" s="27" customFormat="1" ht="15.75" thickTop="1" x14ac:dyDescent="0.25">
      <c r="A1346" s="136" t="s">
        <v>2622</v>
      </c>
      <c r="B1346" s="131" t="s">
        <v>267</v>
      </c>
      <c r="C1346" s="132" t="s">
        <v>10</v>
      </c>
      <c r="D1346" s="133">
        <v>4146.2514499999997</v>
      </c>
      <c r="E1346" s="133">
        <v>4146.2514499999997</v>
      </c>
      <c r="F1346" s="133">
        <v>0</v>
      </c>
      <c r="G1346" s="130"/>
      <c r="H1346" s="130"/>
    </row>
    <row r="1347" spans="1:8" s="27" customFormat="1" x14ac:dyDescent="0.25">
      <c r="A1347" s="136" t="s">
        <v>2622</v>
      </c>
      <c r="B1347" s="131" t="s">
        <v>267</v>
      </c>
      <c r="C1347" s="134" t="s">
        <v>15</v>
      </c>
      <c r="D1347" s="135">
        <v>4146.2514499999997</v>
      </c>
      <c r="E1347" s="135">
        <v>4146.2514499999997</v>
      </c>
      <c r="F1347" s="135">
        <v>0</v>
      </c>
      <c r="G1347" s="130"/>
      <c r="H1347" s="130"/>
    </row>
    <row r="1348" spans="1:8" s="27" customFormat="1" ht="36.75" thickBot="1" x14ac:dyDescent="0.3">
      <c r="A1348" s="136" t="s">
        <v>2622</v>
      </c>
      <c r="B1348" s="127" t="s">
        <v>748</v>
      </c>
      <c r="C1348" s="128" t="s">
        <v>749</v>
      </c>
      <c r="D1348" s="129">
        <v>2703.6916299999998</v>
      </c>
      <c r="E1348" s="129">
        <v>2703.6916299999998</v>
      </c>
      <c r="F1348" s="129">
        <v>0</v>
      </c>
      <c r="G1348" s="130"/>
      <c r="H1348" s="130"/>
    </row>
    <row r="1349" spans="1:8" s="27" customFormat="1" ht="15.75" thickTop="1" x14ac:dyDescent="0.25">
      <c r="A1349" s="136" t="s">
        <v>2622</v>
      </c>
      <c r="B1349" s="131" t="s">
        <v>267</v>
      </c>
      <c r="C1349" s="132" t="s">
        <v>10</v>
      </c>
      <c r="D1349" s="133">
        <v>2703.6916299999998</v>
      </c>
      <c r="E1349" s="133">
        <v>2703.6916299999998</v>
      </c>
      <c r="F1349" s="133">
        <v>0</v>
      </c>
      <c r="G1349" s="130"/>
      <c r="H1349" s="130"/>
    </row>
    <row r="1350" spans="1:8" s="27" customFormat="1" x14ac:dyDescent="0.25">
      <c r="A1350" s="136" t="s">
        <v>2622</v>
      </c>
      <c r="B1350" s="131" t="s">
        <v>267</v>
      </c>
      <c r="C1350" s="134" t="s">
        <v>15</v>
      </c>
      <c r="D1350" s="135">
        <v>2698.3116299999997</v>
      </c>
      <c r="E1350" s="135">
        <v>2698.3116299999997</v>
      </c>
      <c r="F1350" s="135">
        <v>0</v>
      </c>
      <c r="G1350" s="130"/>
      <c r="H1350" s="130"/>
    </row>
    <row r="1351" spans="1:8" s="27" customFormat="1" x14ac:dyDescent="0.25">
      <c r="A1351" s="136" t="s">
        <v>2622</v>
      </c>
      <c r="B1351" s="131" t="s">
        <v>267</v>
      </c>
      <c r="C1351" s="134" t="s">
        <v>16</v>
      </c>
      <c r="D1351" s="135">
        <v>5.38</v>
      </c>
      <c r="E1351" s="135">
        <v>5.38</v>
      </c>
      <c r="F1351" s="135">
        <v>0</v>
      </c>
      <c r="G1351" s="130"/>
      <c r="H1351" s="130"/>
    </row>
    <row r="1352" spans="1:8" s="27" customFormat="1" ht="54.75" thickBot="1" x14ac:dyDescent="0.3">
      <c r="A1352" s="136" t="s">
        <v>2622</v>
      </c>
      <c r="B1352" s="127" t="s">
        <v>750</v>
      </c>
      <c r="C1352" s="128" t="s">
        <v>751</v>
      </c>
      <c r="D1352" s="129">
        <v>0.24</v>
      </c>
      <c r="E1352" s="129">
        <v>0.24</v>
      </c>
      <c r="F1352" s="129">
        <v>0</v>
      </c>
      <c r="G1352" s="130"/>
      <c r="H1352" s="130"/>
    </row>
    <row r="1353" spans="1:8" s="27" customFormat="1" ht="15.75" thickTop="1" x14ac:dyDescent="0.25">
      <c r="A1353" s="136" t="s">
        <v>2622</v>
      </c>
      <c r="B1353" s="131" t="s">
        <v>267</v>
      </c>
      <c r="C1353" s="132" t="s">
        <v>10</v>
      </c>
      <c r="D1353" s="133">
        <v>0.24</v>
      </c>
      <c r="E1353" s="133">
        <v>0.24</v>
      </c>
      <c r="F1353" s="133">
        <v>0</v>
      </c>
      <c r="G1353" s="130"/>
      <c r="H1353" s="130"/>
    </row>
    <row r="1354" spans="1:8" s="27" customFormat="1" x14ac:dyDescent="0.25">
      <c r="A1354" s="136" t="s">
        <v>2622</v>
      </c>
      <c r="B1354" s="131" t="s">
        <v>267</v>
      </c>
      <c r="C1354" s="134" t="s">
        <v>12</v>
      </c>
      <c r="D1354" s="135">
        <v>0.24</v>
      </c>
      <c r="E1354" s="135">
        <v>0.24</v>
      </c>
      <c r="F1354" s="135">
        <v>0</v>
      </c>
      <c r="G1354" s="130"/>
      <c r="H1354" s="130"/>
    </row>
    <row r="1355" spans="1:8" ht="18.75" customHeight="1" thickBot="1" x14ac:dyDescent="0.3">
      <c r="A1355" s="56" t="s">
        <v>2622</v>
      </c>
      <c r="B1355" s="122" t="s">
        <v>752</v>
      </c>
      <c r="C1355" s="123" t="s">
        <v>753</v>
      </c>
      <c r="D1355" s="124">
        <v>17250.520049999999</v>
      </c>
      <c r="E1355" s="124">
        <v>17250.520049999999</v>
      </c>
      <c r="F1355" s="124">
        <v>0</v>
      </c>
    </row>
    <row r="1356" spans="1:8" ht="15.75" customHeight="1" thickTop="1" x14ac:dyDescent="0.25">
      <c r="A1356" s="56" t="s">
        <v>2622</v>
      </c>
      <c r="B1356" s="117" t="s">
        <v>267</v>
      </c>
      <c r="C1356" s="119" t="s">
        <v>10</v>
      </c>
      <c r="D1356" s="118">
        <v>17250.520049999999</v>
      </c>
      <c r="E1356" s="118">
        <v>17250.520049999999</v>
      </c>
      <c r="F1356" s="118">
        <v>0</v>
      </c>
    </row>
    <row r="1357" spans="1:8" ht="15" customHeight="1" x14ac:dyDescent="0.25">
      <c r="A1357" s="56" t="s">
        <v>2622</v>
      </c>
      <c r="B1357" s="117" t="s">
        <v>267</v>
      </c>
      <c r="C1357" s="121" t="s">
        <v>12</v>
      </c>
      <c r="D1357" s="120">
        <v>581.50947999999994</v>
      </c>
      <c r="E1357" s="120">
        <v>581.50947999999994</v>
      </c>
      <c r="F1357" s="120">
        <v>0</v>
      </c>
    </row>
    <row r="1358" spans="1:8" ht="15" customHeight="1" x14ac:dyDescent="0.25">
      <c r="A1358" s="56" t="s">
        <v>2622</v>
      </c>
      <c r="B1358" s="117" t="s">
        <v>267</v>
      </c>
      <c r="C1358" s="121" t="s">
        <v>15</v>
      </c>
      <c r="D1358" s="120">
        <v>15622.99927</v>
      </c>
      <c r="E1358" s="120">
        <v>15622.99927</v>
      </c>
      <c r="F1358" s="120">
        <v>0</v>
      </c>
    </row>
    <row r="1359" spans="1:8" ht="15" customHeight="1" x14ac:dyDescent="0.25">
      <c r="A1359" s="56" t="s">
        <v>2622</v>
      </c>
      <c r="B1359" s="117" t="s">
        <v>267</v>
      </c>
      <c r="C1359" s="121" t="s">
        <v>16</v>
      </c>
      <c r="D1359" s="120">
        <v>1046.0113000000001</v>
      </c>
      <c r="E1359" s="120">
        <v>1046.0113000000001</v>
      </c>
      <c r="F1359" s="120">
        <v>0</v>
      </c>
    </row>
    <row r="1360" spans="1:8" s="27" customFormat="1" ht="36.75" thickBot="1" x14ac:dyDescent="0.3">
      <c r="A1360" s="136" t="s">
        <v>2622</v>
      </c>
      <c r="B1360" s="127" t="s">
        <v>754</v>
      </c>
      <c r="C1360" s="128" t="s">
        <v>755</v>
      </c>
      <c r="D1360" s="129">
        <v>3957.1542999999997</v>
      </c>
      <c r="E1360" s="129">
        <v>3957.1542999999997</v>
      </c>
      <c r="F1360" s="129">
        <v>0</v>
      </c>
      <c r="G1360" s="130"/>
      <c r="H1360" s="130"/>
    </row>
    <row r="1361" spans="1:8" s="27" customFormat="1" ht="15.75" thickTop="1" x14ac:dyDescent="0.25">
      <c r="A1361" s="136" t="s">
        <v>2622</v>
      </c>
      <c r="B1361" s="131" t="s">
        <v>267</v>
      </c>
      <c r="C1361" s="132" t="s">
        <v>10</v>
      </c>
      <c r="D1361" s="133">
        <v>3957.1542999999997</v>
      </c>
      <c r="E1361" s="133">
        <v>3957.1542999999997</v>
      </c>
      <c r="F1361" s="133">
        <v>0</v>
      </c>
      <c r="G1361" s="130"/>
      <c r="H1361" s="130"/>
    </row>
    <row r="1362" spans="1:8" s="27" customFormat="1" x14ac:dyDescent="0.25">
      <c r="A1362" s="136" t="s">
        <v>2622</v>
      </c>
      <c r="B1362" s="131" t="s">
        <v>267</v>
      </c>
      <c r="C1362" s="134" t="s">
        <v>15</v>
      </c>
      <c r="D1362" s="135">
        <v>2911.143</v>
      </c>
      <c r="E1362" s="135">
        <v>2911.143</v>
      </c>
      <c r="F1362" s="135">
        <v>0</v>
      </c>
      <c r="G1362" s="130"/>
      <c r="H1362" s="130"/>
    </row>
    <row r="1363" spans="1:8" s="27" customFormat="1" x14ac:dyDescent="0.25">
      <c r="A1363" s="136" t="s">
        <v>2622</v>
      </c>
      <c r="B1363" s="131" t="s">
        <v>267</v>
      </c>
      <c r="C1363" s="134" t="s">
        <v>16</v>
      </c>
      <c r="D1363" s="135">
        <v>1046.0113000000001</v>
      </c>
      <c r="E1363" s="135">
        <v>1046.0113000000001</v>
      </c>
      <c r="F1363" s="135">
        <v>0</v>
      </c>
      <c r="G1363" s="130"/>
      <c r="H1363" s="130"/>
    </row>
    <row r="1364" spans="1:8" s="27" customFormat="1" ht="36.75" thickBot="1" x14ac:dyDescent="0.3">
      <c r="A1364" s="136" t="s">
        <v>2622</v>
      </c>
      <c r="B1364" s="127" t="s">
        <v>756</v>
      </c>
      <c r="C1364" s="128" t="s">
        <v>757</v>
      </c>
      <c r="D1364" s="129">
        <v>779.42200000000003</v>
      </c>
      <c r="E1364" s="129">
        <v>779.42200000000003</v>
      </c>
      <c r="F1364" s="129">
        <v>0</v>
      </c>
      <c r="G1364" s="130"/>
      <c r="H1364" s="130"/>
    </row>
    <row r="1365" spans="1:8" s="27" customFormat="1" ht="15.75" thickTop="1" x14ac:dyDescent="0.25">
      <c r="A1365" s="136" t="s">
        <v>2622</v>
      </c>
      <c r="B1365" s="131" t="s">
        <v>267</v>
      </c>
      <c r="C1365" s="132" t="s">
        <v>10</v>
      </c>
      <c r="D1365" s="133">
        <v>779.42200000000003</v>
      </c>
      <c r="E1365" s="133">
        <v>779.42200000000003</v>
      </c>
      <c r="F1365" s="133">
        <v>0</v>
      </c>
      <c r="G1365" s="130"/>
      <c r="H1365" s="130"/>
    </row>
    <row r="1366" spans="1:8" s="27" customFormat="1" x14ac:dyDescent="0.25">
      <c r="A1366" s="136" t="s">
        <v>2622</v>
      </c>
      <c r="B1366" s="131" t="s">
        <v>267</v>
      </c>
      <c r="C1366" s="134" t="s">
        <v>15</v>
      </c>
      <c r="D1366" s="135">
        <v>779.42200000000003</v>
      </c>
      <c r="E1366" s="135">
        <v>779.42200000000003</v>
      </c>
      <c r="F1366" s="135">
        <v>0</v>
      </c>
      <c r="G1366" s="130"/>
      <c r="H1366" s="130"/>
    </row>
    <row r="1367" spans="1:8" s="27" customFormat="1" ht="36.75" thickBot="1" x14ac:dyDescent="0.3">
      <c r="A1367" s="136" t="s">
        <v>2622</v>
      </c>
      <c r="B1367" s="127" t="s">
        <v>758</v>
      </c>
      <c r="C1367" s="128" t="s">
        <v>759</v>
      </c>
      <c r="D1367" s="129">
        <v>1046.0113000000001</v>
      </c>
      <c r="E1367" s="129">
        <v>1046.0113000000001</v>
      </c>
      <c r="F1367" s="129">
        <v>0</v>
      </c>
      <c r="G1367" s="130"/>
      <c r="H1367" s="130"/>
    </row>
    <row r="1368" spans="1:8" s="27" customFormat="1" ht="15.75" thickTop="1" x14ac:dyDescent="0.25">
      <c r="A1368" s="136" t="s">
        <v>2622</v>
      </c>
      <c r="B1368" s="131" t="s">
        <v>267</v>
      </c>
      <c r="C1368" s="132" t="s">
        <v>10</v>
      </c>
      <c r="D1368" s="133">
        <v>1046.0113000000001</v>
      </c>
      <c r="E1368" s="133">
        <v>1046.0113000000001</v>
      </c>
      <c r="F1368" s="133">
        <v>0</v>
      </c>
      <c r="G1368" s="130"/>
      <c r="H1368" s="130"/>
    </row>
    <row r="1369" spans="1:8" s="27" customFormat="1" x14ac:dyDescent="0.25">
      <c r="A1369" s="136" t="s">
        <v>2622</v>
      </c>
      <c r="B1369" s="131" t="s">
        <v>267</v>
      </c>
      <c r="C1369" s="134" t="s">
        <v>16</v>
      </c>
      <c r="D1369" s="135">
        <v>1046.0113000000001</v>
      </c>
      <c r="E1369" s="135">
        <v>1046.0113000000001</v>
      </c>
      <c r="F1369" s="135">
        <v>0</v>
      </c>
      <c r="G1369" s="130"/>
      <c r="H1369" s="130"/>
    </row>
    <row r="1370" spans="1:8" s="27" customFormat="1" ht="36.75" thickBot="1" x14ac:dyDescent="0.3">
      <c r="A1370" s="136" t="s">
        <v>2622</v>
      </c>
      <c r="B1370" s="127" t="s">
        <v>760</v>
      </c>
      <c r="C1370" s="128" t="s">
        <v>761</v>
      </c>
      <c r="D1370" s="129">
        <v>18</v>
      </c>
      <c r="E1370" s="129">
        <v>18</v>
      </c>
      <c r="F1370" s="129">
        <v>0</v>
      </c>
      <c r="G1370" s="130"/>
      <c r="H1370" s="130"/>
    </row>
    <row r="1371" spans="1:8" s="27" customFormat="1" ht="15.75" thickTop="1" x14ac:dyDescent="0.25">
      <c r="A1371" s="136" t="s">
        <v>2622</v>
      </c>
      <c r="B1371" s="131" t="s">
        <v>267</v>
      </c>
      <c r="C1371" s="132" t="s">
        <v>10</v>
      </c>
      <c r="D1371" s="133">
        <v>18</v>
      </c>
      <c r="E1371" s="133">
        <v>18</v>
      </c>
      <c r="F1371" s="133">
        <v>0</v>
      </c>
      <c r="G1371" s="130"/>
      <c r="H1371" s="130"/>
    </row>
    <row r="1372" spans="1:8" s="27" customFormat="1" x14ac:dyDescent="0.25">
      <c r="A1372" s="136" t="s">
        <v>2622</v>
      </c>
      <c r="B1372" s="131" t="s">
        <v>267</v>
      </c>
      <c r="C1372" s="134" t="s">
        <v>15</v>
      </c>
      <c r="D1372" s="135">
        <v>18</v>
      </c>
      <c r="E1372" s="135">
        <v>18</v>
      </c>
      <c r="F1372" s="135">
        <v>0</v>
      </c>
      <c r="G1372" s="130"/>
      <c r="H1372" s="130"/>
    </row>
    <row r="1373" spans="1:8" s="27" customFormat="1" ht="36.75" thickBot="1" x14ac:dyDescent="0.3">
      <c r="A1373" s="136" t="s">
        <v>2622</v>
      </c>
      <c r="B1373" s="127" t="s">
        <v>762</v>
      </c>
      <c r="C1373" s="128" t="s">
        <v>763</v>
      </c>
      <c r="D1373" s="129">
        <v>2110.6210000000001</v>
      </c>
      <c r="E1373" s="129">
        <v>2110.6210000000001</v>
      </c>
      <c r="F1373" s="129">
        <v>0</v>
      </c>
      <c r="G1373" s="130"/>
      <c r="H1373" s="130"/>
    </row>
    <row r="1374" spans="1:8" s="27" customFormat="1" ht="15.75" thickTop="1" x14ac:dyDescent="0.25">
      <c r="A1374" s="136" t="s">
        <v>2622</v>
      </c>
      <c r="B1374" s="131" t="s">
        <v>267</v>
      </c>
      <c r="C1374" s="132" t="s">
        <v>10</v>
      </c>
      <c r="D1374" s="133">
        <v>2110.6210000000001</v>
      </c>
      <c r="E1374" s="133">
        <v>2110.6210000000001</v>
      </c>
      <c r="F1374" s="133">
        <v>0</v>
      </c>
      <c r="G1374" s="130"/>
      <c r="H1374" s="130"/>
    </row>
    <row r="1375" spans="1:8" s="27" customFormat="1" x14ac:dyDescent="0.25">
      <c r="A1375" s="136" t="s">
        <v>2622</v>
      </c>
      <c r="B1375" s="131" t="s">
        <v>267</v>
      </c>
      <c r="C1375" s="134" t="s">
        <v>15</v>
      </c>
      <c r="D1375" s="135">
        <v>2110.6210000000001</v>
      </c>
      <c r="E1375" s="135">
        <v>2110.6210000000001</v>
      </c>
      <c r="F1375" s="135">
        <v>0</v>
      </c>
      <c r="G1375" s="130"/>
      <c r="H1375" s="130"/>
    </row>
    <row r="1376" spans="1:8" s="27" customFormat="1" ht="36.75" thickBot="1" x14ac:dyDescent="0.3">
      <c r="A1376" s="136" t="s">
        <v>2622</v>
      </c>
      <c r="B1376" s="127" t="s">
        <v>764</v>
      </c>
      <c r="C1376" s="128" t="s">
        <v>765</v>
      </c>
      <c r="D1376" s="129">
        <v>2.7</v>
      </c>
      <c r="E1376" s="129">
        <v>2.7</v>
      </c>
      <c r="F1376" s="129">
        <v>0</v>
      </c>
      <c r="G1376" s="130"/>
      <c r="H1376" s="130"/>
    </row>
    <row r="1377" spans="1:8" s="27" customFormat="1" ht="15.75" thickTop="1" x14ac:dyDescent="0.25">
      <c r="A1377" s="136" t="s">
        <v>2622</v>
      </c>
      <c r="B1377" s="131" t="s">
        <v>267</v>
      </c>
      <c r="C1377" s="132" t="s">
        <v>10</v>
      </c>
      <c r="D1377" s="133">
        <v>2.7</v>
      </c>
      <c r="E1377" s="133">
        <v>2.7</v>
      </c>
      <c r="F1377" s="133">
        <v>0</v>
      </c>
      <c r="G1377" s="130"/>
      <c r="H1377" s="130"/>
    </row>
    <row r="1378" spans="1:8" s="27" customFormat="1" x14ac:dyDescent="0.25">
      <c r="A1378" s="136" t="s">
        <v>2622</v>
      </c>
      <c r="B1378" s="131" t="s">
        <v>267</v>
      </c>
      <c r="C1378" s="134" t="s">
        <v>15</v>
      </c>
      <c r="D1378" s="135">
        <v>2.7</v>
      </c>
      <c r="E1378" s="135">
        <v>2.7</v>
      </c>
      <c r="F1378" s="135">
        <v>0</v>
      </c>
      <c r="G1378" s="130"/>
      <c r="H1378" s="130"/>
    </row>
    <row r="1379" spans="1:8" s="27" customFormat="1" ht="36.75" thickBot="1" x14ac:dyDescent="0.3">
      <c r="A1379" s="136" t="s">
        <v>2622</v>
      </c>
      <c r="B1379" s="127" t="s">
        <v>766</v>
      </c>
      <c r="C1379" s="128" t="s">
        <v>767</v>
      </c>
      <c r="D1379" s="129">
        <v>0.4</v>
      </c>
      <c r="E1379" s="129">
        <v>0.4</v>
      </c>
      <c r="F1379" s="129">
        <v>0</v>
      </c>
      <c r="G1379" s="130"/>
      <c r="H1379" s="130"/>
    </row>
    <row r="1380" spans="1:8" s="27" customFormat="1" ht="15.75" thickTop="1" x14ac:dyDescent="0.25">
      <c r="A1380" s="136" t="s">
        <v>2622</v>
      </c>
      <c r="B1380" s="131" t="s">
        <v>267</v>
      </c>
      <c r="C1380" s="132" t="s">
        <v>10</v>
      </c>
      <c r="D1380" s="133">
        <v>0.4</v>
      </c>
      <c r="E1380" s="133">
        <v>0.4</v>
      </c>
      <c r="F1380" s="133">
        <v>0</v>
      </c>
      <c r="G1380" s="130"/>
      <c r="H1380" s="130"/>
    </row>
    <row r="1381" spans="1:8" s="27" customFormat="1" x14ac:dyDescent="0.25">
      <c r="A1381" s="136" t="s">
        <v>2622</v>
      </c>
      <c r="B1381" s="131" t="s">
        <v>267</v>
      </c>
      <c r="C1381" s="134" t="s">
        <v>15</v>
      </c>
      <c r="D1381" s="135">
        <v>0.4</v>
      </c>
      <c r="E1381" s="135">
        <v>0.4</v>
      </c>
      <c r="F1381" s="135">
        <v>0</v>
      </c>
      <c r="G1381" s="130"/>
      <c r="H1381" s="130"/>
    </row>
    <row r="1382" spans="1:8" s="27" customFormat="1" ht="36.75" thickBot="1" x14ac:dyDescent="0.3">
      <c r="A1382" s="136" t="s">
        <v>2622</v>
      </c>
      <c r="B1382" s="127" t="s">
        <v>768</v>
      </c>
      <c r="C1382" s="128" t="s">
        <v>769</v>
      </c>
      <c r="D1382" s="129">
        <v>13293.365750000001</v>
      </c>
      <c r="E1382" s="129">
        <v>13293.365750000001</v>
      </c>
      <c r="F1382" s="129">
        <v>0</v>
      </c>
      <c r="G1382" s="130"/>
      <c r="H1382" s="130"/>
    </row>
    <row r="1383" spans="1:8" s="27" customFormat="1" ht="15.75" thickTop="1" x14ac:dyDescent="0.25">
      <c r="A1383" s="136" t="s">
        <v>2622</v>
      </c>
      <c r="B1383" s="131" t="s">
        <v>267</v>
      </c>
      <c r="C1383" s="132" t="s">
        <v>10</v>
      </c>
      <c r="D1383" s="133">
        <v>13293.365750000001</v>
      </c>
      <c r="E1383" s="133">
        <v>13293.365750000001</v>
      </c>
      <c r="F1383" s="133">
        <v>0</v>
      </c>
      <c r="G1383" s="130"/>
      <c r="H1383" s="130"/>
    </row>
    <row r="1384" spans="1:8" s="27" customFormat="1" x14ac:dyDescent="0.25">
      <c r="A1384" s="136" t="s">
        <v>2622</v>
      </c>
      <c r="B1384" s="131" t="s">
        <v>267</v>
      </c>
      <c r="C1384" s="134" t="s">
        <v>12</v>
      </c>
      <c r="D1384" s="135">
        <v>581.50947999999994</v>
      </c>
      <c r="E1384" s="135">
        <v>581.50947999999994</v>
      </c>
      <c r="F1384" s="135">
        <v>0</v>
      </c>
      <c r="G1384" s="130"/>
      <c r="H1384" s="130"/>
    </row>
    <row r="1385" spans="1:8" s="27" customFormat="1" x14ac:dyDescent="0.25">
      <c r="A1385" s="136" t="s">
        <v>2622</v>
      </c>
      <c r="B1385" s="131" t="s">
        <v>267</v>
      </c>
      <c r="C1385" s="134" t="s">
        <v>15</v>
      </c>
      <c r="D1385" s="135">
        <v>12711.85627</v>
      </c>
      <c r="E1385" s="135">
        <v>12711.85627</v>
      </c>
      <c r="F1385" s="135">
        <v>0</v>
      </c>
      <c r="G1385" s="130"/>
      <c r="H1385" s="130"/>
    </row>
    <row r="1386" spans="1:8" s="27" customFormat="1" ht="36.75" thickBot="1" x14ac:dyDescent="0.3">
      <c r="A1386" s="136" t="s">
        <v>2622</v>
      </c>
      <c r="B1386" s="127" t="s">
        <v>770</v>
      </c>
      <c r="C1386" s="128" t="s">
        <v>771</v>
      </c>
      <c r="D1386" s="129">
        <v>621.89955000000009</v>
      </c>
      <c r="E1386" s="129">
        <v>621.89955000000009</v>
      </c>
      <c r="F1386" s="129">
        <v>0</v>
      </c>
      <c r="G1386" s="130"/>
      <c r="H1386" s="130"/>
    </row>
    <row r="1387" spans="1:8" s="27" customFormat="1" ht="15.75" thickTop="1" x14ac:dyDescent="0.25">
      <c r="A1387" s="136" t="s">
        <v>2622</v>
      </c>
      <c r="B1387" s="131" t="s">
        <v>267</v>
      </c>
      <c r="C1387" s="132" t="s">
        <v>10</v>
      </c>
      <c r="D1387" s="133">
        <v>621.89955000000009</v>
      </c>
      <c r="E1387" s="133">
        <v>621.89955000000009</v>
      </c>
      <c r="F1387" s="133">
        <v>0</v>
      </c>
      <c r="G1387" s="130"/>
      <c r="H1387" s="130"/>
    </row>
    <row r="1388" spans="1:8" s="27" customFormat="1" x14ac:dyDescent="0.25">
      <c r="A1388" s="136" t="s">
        <v>2622</v>
      </c>
      <c r="B1388" s="131" t="s">
        <v>267</v>
      </c>
      <c r="C1388" s="134" t="s">
        <v>15</v>
      </c>
      <c r="D1388" s="135">
        <v>621.89955000000009</v>
      </c>
      <c r="E1388" s="135">
        <v>621.89955000000009</v>
      </c>
      <c r="F1388" s="135">
        <v>0</v>
      </c>
      <c r="G1388" s="130"/>
      <c r="H1388" s="130"/>
    </row>
    <row r="1389" spans="1:8" s="27" customFormat="1" ht="36.75" thickBot="1" x14ac:dyDescent="0.3">
      <c r="A1389" s="136" t="s">
        <v>2622</v>
      </c>
      <c r="B1389" s="127" t="s">
        <v>772</v>
      </c>
      <c r="C1389" s="128" t="s">
        <v>773</v>
      </c>
      <c r="D1389" s="129">
        <v>1964.2670000000001</v>
      </c>
      <c r="E1389" s="129">
        <v>1964.2670000000001</v>
      </c>
      <c r="F1389" s="129">
        <v>0</v>
      </c>
      <c r="G1389" s="130"/>
      <c r="H1389" s="130"/>
    </row>
    <row r="1390" spans="1:8" s="27" customFormat="1" ht="15.75" thickTop="1" x14ac:dyDescent="0.25">
      <c r="A1390" s="136" t="s">
        <v>2622</v>
      </c>
      <c r="B1390" s="131" t="s">
        <v>267</v>
      </c>
      <c r="C1390" s="132" t="s">
        <v>10</v>
      </c>
      <c r="D1390" s="133">
        <v>1964.2670000000001</v>
      </c>
      <c r="E1390" s="133">
        <v>1964.2670000000001</v>
      </c>
      <c r="F1390" s="133">
        <v>0</v>
      </c>
      <c r="G1390" s="130"/>
      <c r="H1390" s="130"/>
    </row>
    <row r="1391" spans="1:8" s="27" customFormat="1" x14ac:dyDescent="0.25">
      <c r="A1391" s="136" t="s">
        <v>2622</v>
      </c>
      <c r="B1391" s="131" t="s">
        <v>267</v>
      </c>
      <c r="C1391" s="134" t="s">
        <v>15</v>
      </c>
      <c r="D1391" s="135">
        <v>1964.2670000000001</v>
      </c>
      <c r="E1391" s="135">
        <v>1964.2670000000001</v>
      </c>
      <c r="F1391" s="135">
        <v>0</v>
      </c>
      <c r="G1391" s="130"/>
      <c r="H1391" s="130"/>
    </row>
    <row r="1392" spans="1:8" s="27" customFormat="1" ht="36.75" thickBot="1" x14ac:dyDescent="0.3">
      <c r="A1392" s="136" t="s">
        <v>2622</v>
      </c>
      <c r="B1392" s="127" t="s">
        <v>774</v>
      </c>
      <c r="C1392" s="128" t="s">
        <v>775</v>
      </c>
      <c r="D1392" s="129">
        <v>3408.2545700000001</v>
      </c>
      <c r="E1392" s="129">
        <v>3408.2545700000001</v>
      </c>
      <c r="F1392" s="129">
        <v>0</v>
      </c>
      <c r="G1392" s="130"/>
      <c r="H1392" s="130"/>
    </row>
    <row r="1393" spans="1:8" s="27" customFormat="1" ht="15.75" thickTop="1" x14ac:dyDescent="0.25">
      <c r="A1393" s="136" t="s">
        <v>2622</v>
      </c>
      <c r="B1393" s="131" t="s">
        <v>267</v>
      </c>
      <c r="C1393" s="132" t="s">
        <v>10</v>
      </c>
      <c r="D1393" s="133">
        <v>3408.2545700000001</v>
      </c>
      <c r="E1393" s="133">
        <v>3408.2545700000001</v>
      </c>
      <c r="F1393" s="133">
        <v>0</v>
      </c>
      <c r="G1393" s="130"/>
      <c r="H1393" s="130"/>
    </row>
    <row r="1394" spans="1:8" s="27" customFormat="1" x14ac:dyDescent="0.25">
      <c r="A1394" s="136" t="s">
        <v>2622</v>
      </c>
      <c r="B1394" s="131" t="s">
        <v>267</v>
      </c>
      <c r="C1394" s="134" t="s">
        <v>15</v>
      </c>
      <c r="D1394" s="135">
        <v>3408.2545700000001</v>
      </c>
      <c r="E1394" s="135">
        <v>3408.2545700000001</v>
      </c>
      <c r="F1394" s="135">
        <v>0</v>
      </c>
      <c r="G1394" s="130"/>
      <c r="H1394" s="130"/>
    </row>
    <row r="1395" spans="1:8" s="27" customFormat="1" ht="36.75" thickBot="1" x14ac:dyDescent="0.3">
      <c r="A1395" s="136" t="s">
        <v>2622</v>
      </c>
      <c r="B1395" s="127" t="s">
        <v>776</v>
      </c>
      <c r="C1395" s="128" t="s">
        <v>777</v>
      </c>
      <c r="D1395" s="129">
        <v>1434.3040000000001</v>
      </c>
      <c r="E1395" s="129">
        <v>1434.3040000000001</v>
      </c>
      <c r="F1395" s="129">
        <v>0</v>
      </c>
      <c r="G1395" s="130"/>
      <c r="H1395" s="130"/>
    </row>
    <row r="1396" spans="1:8" s="27" customFormat="1" ht="15.75" thickTop="1" x14ac:dyDescent="0.25">
      <c r="A1396" s="136" t="s">
        <v>2622</v>
      </c>
      <c r="B1396" s="131" t="s">
        <v>267</v>
      </c>
      <c r="C1396" s="132" t="s">
        <v>10</v>
      </c>
      <c r="D1396" s="133">
        <v>1434.3040000000001</v>
      </c>
      <c r="E1396" s="133">
        <v>1434.3040000000001</v>
      </c>
      <c r="F1396" s="133">
        <v>0</v>
      </c>
      <c r="G1396" s="130"/>
      <c r="H1396" s="130"/>
    </row>
    <row r="1397" spans="1:8" s="27" customFormat="1" x14ac:dyDescent="0.25">
      <c r="A1397" s="136" t="s">
        <v>2622</v>
      </c>
      <c r="B1397" s="131" t="s">
        <v>267</v>
      </c>
      <c r="C1397" s="134" t="s">
        <v>15</v>
      </c>
      <c r="D1397" s="135">
        <v>1434.3040000000001</v>
      </c>
      <c r="E1397" s="135">
        <v>1434.3040000000001</v>
      </c>
      <c r="F1397" s="135">
        <v>0</v>
      </c>
      <c r="G1397" s="130"/>
      <c r="H1397" s="130"/>
    </row>
    <row r="1398" spans="1:8" s="27" customFormat="1" ht="36.75" thickBot="1" x14ac:dyDescent="0.3">
      <c r="A1398" s="136" t="s">
        <v>2622</v>
      </c>
      <c r="B1398" s="127" t="s">
        <v>778</v>
      </c>
      <c r="C1398" s="128" t="s">
        <v>779</v>
      </c>
      <c r="D1398" s="129">
        <v>202.696</v>
      </c>
      <c r="E1398" s="129">
        <v>202.696</v>
      </c>
      <c r="F1398" s="129">
        <v>0</v>
      </c>
      <c r="G1398" s="130"/>
      <c r="H1398" s="130"/>
    </row>
    <row r="1399" spans="1:8" s="27" customFormat="1" ht="15.75" thickTop="1" x14ac:dyDescent="0.25">
      <c r="A1399" s="136" t="s">
        <v>2622</v>
      </c>
      <c r="B1399" s="131" t="s">
        <v>267</v>
      </c>
      <c r="C1399" s="132" t="s">
        <v>10</v>
      </c>
      <c r="D1399" s="133">
        <v>202.696</v>
      </c>
      <c r="E1399" s="133">
        <v>202.696</v>
      </c>
      <c r="F1399" s="133">
        <v>0</v>
      </c>
      <c r="G1399" s="130"/>
      <c r="H1399" s="130"/>
    </row>
    <row r="1400" spans="1:8" s="27" customFormat="1" x14ac:dyDescent="0.25">
      <c r="A1400" s="136" t="s">
        <v>2622</v>
      </c>
      <c r="B1400" s="131" t="s">
        <v>267</v>
      </c>
      <c r="C1400" s="134" t="s">
        <v>15</v>
      </c>
      <c r="D1400" s="135">
        <v>202.696</v>
      </c>
      <c r="E1400" s="135">
        <v>202.696</v>
      </c>
      <c r="F1400" s="135">
        <v>0</v>
      </c>
      <c r="G1400" s="130"/>
      <c r="H1400" s="130"/>
    </row>
    <row r="1401" spans="1:8" s="27" customFormat="1" ht="36.75" thickBot="1" x14ac:dyDescent="0.3">
      <c r="A1401" s="136" t="s">
        <v>2622</v>
      </c>
      <c r="B1401" s="127" t="s">
        <v>780</v>
      </c>
      <c r="C1401" s="128" t="s">
        <v>781</v>
      </c>
      <c r="D1401" s="129">
        <v>3405.5659799999999</v>
      </c>
      <c r="E1401" s="129">
        <v>3405.5659799999999</v>
      </c>
      <c r="F1401" s="129">
        <v>0</v>
      </c>
      <c r="G1401" s="130"/>
      <c r="H1401" s="130"/>
    </row>
    <row r="1402" spans="1:8" s="27" customFormat="1" ht="15.75" thickTop="1" x14ac:dyDescent="0.25">
      <c r="A1402" s="136" t="s">
        <v>2622</v>
      </c>
      <c r="B1402" s="131" t="s">
        <v>267</v>
      </c>
      <c r="C1402" s="132" t="s">
        <v>10</v>
      </c>
      <c r="D1402" s="133">
        <v>3405.5659799999999</v>
      </c>
      <c r="E1402" s="133">
        <v>3405.5659799999999</v>
      </c>
      <c r="F1402" s="133">
        <v>0</v>
      </c>
      <c r="G1402" s="130"/>
      <c r="H1402" s="130"/>
    </row>
    <row r="1403" spans="1:8" s="27" customFormat="1" x14ac:dyDescent="0.25">
      <c r="A1403" s="136" t="s">
        <v>2622</v>
      </c>
      <c r="B1403" s="131" t="s">
        <v>267</v>
      </c>
      <c r="C1403" s="134" t="s">
        <v>12</v>
      </c>
      <c r="D1403" s="135">
        <v>364.26747999999998</v>
      </c>
      <c r="E1403" s="135">
        <v>364.26747999999998</v>
      </c>
      <c r="F1403" s="135">
        <v>0</v>
      </c>
      <c r="G1403" s="130"/>
      <c r="H1403" s="130"/>
    </row>
    <row r="1404" spans="1:8" s="27" customFormat="1" x14ac:dyDescent="0.25">
      <c r="A1404" s="136" t="s">
        <v>2622</v>
      </c>
      <c r="B1404" s="131" t="s">
        <v>267</v>
      </c>
      <c r="C1404" s="134" t="s">
        <v>15</v>
      </c>
      <c r="D1404" s="135">
        <v>3041.2984999999999</v>
      </c>
      <c r="E1404" s="135">
        <v>3041.2984999999999</v>
      </c>
      <c r="F1404" s="135">
        <v>0</v>
      </c>
      <c r="G1404" s="130"/>
      <c r="H1404" s="130"/>
    </row>
    <row r="1405" spans="1:8" s="27" customFormat="1" ht="36.75" thickBot="1" x14ac:dyDescent="0.3">
      <c r="A1405" s="136" t="s">
        <v>2622</v>
      </c>
      <c r="B1405" s="127" t="s">
        <v>782</v>
      </c>
      <c r="C1405" s="128" t="s">
        <v>783</v>
      </c>
      <c r="D1405" s="129">
        <v>739.298</v>
      </c>
      <c r="E1405" s="129">
        <v>739.298</v>
      </c>
      <c r="F1405" s="129">
        <v>0</v>
      </c>
      <c r="G1405" s="130"/>
      <c r="H1405" s="130"/>
    </row>
    <row r="1406" spans="1:8" s="27" customFormat="1" ht="15.75" thickTop="1" x14ac:dyDescent="0.25">
      <c r="A1406" s="136" t="s">
        <v>2622</v>
      </c>
      <c r="B1406" s="131" t="s">
        <v>267</v>
      </c>
      <c r="C1406" s="132" t="s">
        <v>10</v>
      </c>
      <c r="D1406" s="133">
        <v>739.298</v>
      </c>
      <c r="E1406" s="133">
        <v>739.298</v>
      </c>
      <c r="F1406" s="133">
        <v>0</v>
      </c>
      <c r="G1406" s="130"/>
      <c r="H1406" s="130"/>
    </row>
    <row r="1407" spans="1:8" s="27" customFormat="1" x14ac:dyDescent="0.25">
      <c r="A1407" s="136" t="s">
        <v>2622</v>
      </c>
      <c r="B1407" s="131" t="s">
        <v>267</v>
      </c>
      <c r="C1407" s="134" t="s">
        <v>15</v>
      </c>
      <c r="D1407" s="135">
        <v>739.298</v>
      </c>
      <c r="E1407" s="135">
        <v>739.298</v>
      </c>
      <c r="F1407" s="135">
        <v>0</v>
      </c>
      <c r="G1407" s="130"/>
      <c r="H1407" s="130"/>
    </row>
    <row r="1408" spans="1:8" s="27" customFormat="1" ht="36.75" thickBot="1" x14ac:dyDescent="0.3">
      <c r="A1408" s="136" t="s">
        <v>2622</v>
      </c>
      <c r="B1408" s="127" t="s">
        <v>784</v>
      </c>
      <c r="C1408" s="128" t="s">
        <v>785</v>
      </c>
      <c r="D1408" s="129">
        <v>217.24199999999999</v>
      </c>
      <c r="E1408" s="129">
        <v>217.24199999999999</v>
      </c>
      <c r="F1408" s="129">
        <v>0</v>
      </c>
      <c r="G1408" s="130"/>
      <c r="H1408" s="130"/>
    </row>
    <row r="1409" spans="1:8" s="27" customFormat="1" ht="15.75" thickTop="1" x14ac:dyDescent="0.25">
      <c r="A1409" s="136" t="s">
        <v>2622</v>
      </c>
      <c r="B1409" s="131" t="s">
        <v>267</v>
      </c>
      <c r="C1409" s="132" t="s">
        <v>10</v>
      </c>
      <c r="D1409" s="133">
        <v>217.24199999999999</v>
      </c>
      <c r="E1409" s="133">
        <v>217.24199999999999</v>
      </c>
      <c r="F1409" s="133">
        <v>0</v>
      </c>
      <c r="G1409" s="130"/>
      <c r="H1409" s="130"/>
    </row>
    <row r="1410" spans="1:8" s="27" customFormat="1" x14ac:dyDescent="0.25">
      <c r="A1410" s="136" t="s">
        <v>2622</v>
      </c>
      <c r="B1410" s="131" t="s">
        <v>267</v>
      </c>
      <c r="C1410" s="134" t="s">
        <v>12</v>
      </c>
      <c r="D1410" s="135">
        <v>217.24199999999999</v>
      </c>
      <c r="E1410" s="135">
        <v>217.24199999999999</v>
      </c>
      <c r="F1410" s="135">
        <v>0</v>
      </c>
      <c r="G1410" s="130"/>
      <c r="H1410" s="130"/>
    </row>
    <row r="1411" spans="1:8" s="27" customFormat="1" ht="36.75" thickBot="1" x14ac:dyDescent="0.3">
      <c r="A1411" s="136" t="s">
        <v>2622</v>
      </c>
      <c r="B1411" s="127" t="s">
        <v>786</v>
      </c>
      <c r="C1411" s="128" t="s">
        <v>787</v>
      </c>
      <c r="D1411" s="129">
        <v>751.87665000000004</v>
      </c>
      <c r="E1411" s="129">
        <v>751.87665000000004</v>
      </c>
      <c r="F1411" s="129">
        <v>0</v>
      </c>
      <c r="G1411" s="130"/>
      <c r="H1411" s="130"/>
    </row>
    <row r="1412" spans="1:8" s="27" customFormat="1" ht="15.75" thickTop="1" x14ac:dyDescent="0.25">
      <c r="A1412" s="136" t="s">
        <v>2622</v>
      </c>
      <c r="B1412" s="131" t="s">
        <v>267</v>
      </c>
      <c r="C1412" s="132" t="s">
        <v>10</v>
      </c>
      <c r="D1412" s="133">
        <v>751.87665000000004</v>
      </c>
      <c r="E1412" s="133">
        <v>751.87665000000004</v>
      </c>
      <c r="F1412" s="133">
        <v>0</v>
      </c>
      <c r="G1412" s="130"/>
      <c r="H1412" s="130"/>
    </row>
    <row r="1413" spans="1:8" s="27" customFormat="1" x14ac:dyDescent="0.25">
      <c r="A1413" s="136" t="s">
        <v>2622</v>
      </c>
      <c r="B1413" s="131" t="s">
        <v>267</v>
      </c>
      <c r="C1413" s="134" t="s">
        <v>15</v>
      </c>
      <c r="D1413" s="135">
        <v>751.87665000000004</v>
      </c>
      <c r="E1413" s="135">
        <v>751.87665000000004</v>
      </c>
      <c r="F1413" s="135">
        <v>0</v>
      </c>
      <c r="G1413" s="130"/>
      <c r="H1413" s="130"/>
    </row>
    <row r="1414" spans="1:8" s="27" customFormat="1" ht="54.75" thickBot="1" x14ac:dyDescent="0.3">
      <c r="A1414" s="136" t="s">
        <v>2622</v>
      </c>
      <c r="B1414" s="127" t="s">
        <v>788</v>
      </c>
      <c r="C1414" s="128" t="s">
        <v>789</v>
      </c>
      <c r="D1414" s="129">
        <v>185.21199999999999</v>
      </c>
      <c r="E1414" s="129">
        <v>185.21199999999999</v>
      </c>
      <c r="F1414" s="129">
        <v>0</v>
      </c>
      <c r="G1414" s="130"/>
      <c r="H1414" s="130"/>
    </row>
    <row r="1415" spans="1:8" s="27" customFormat="1" ht="15.75" thickTop="1" x14ac:dyDescent="0.25">
      <c r="A1415" s="136" t="s">
        <v>2622</v>
      </c>
      <c r="B1415" s="131" t="s">
        <v>267</v>
      </c>
      <c r="C1415" s="132" t="s">
        <v>10</v>
      </c>
      <c r="D1415" s="133">
        <v>185.21199999999999</v>
      </c>
      <c r="E1415" s="133">
        <v>185.21199999999999</v>
      </c>
      <c r="F1415" s="133">
        <v>0</v>
      </c>
      <c r="G1415" s="130"/>
      <c r="H1415" s="130"/>
    </row>
    <row r="1416" spans="1:8" s="27" customFormat="1" x14ac:dyDescent="0.25">
      <c r="A1416" s="136" t="s">
        <v>2622</v>
      </c>
      <c r="B1416" s="131" t="s">
        <v>267</v>
      </c>
      <c r="C1416" s="134" t="s">
        <v>15</v>
      </c>
      <c r="D1416" s="135">
        <v>185.21199999999999</v>
      </c>
      <c r="E1416" s="135">
        <v>185.21199999999999</v>
      </c>
      <c r="F1416" s="135">
        <v>0</v>
      </c>
      <c r="G1416" s="130"/>
      <c r="H1416" s="130"/>
    </row>
    <row r="1417" spans="1:8" s="27" customFormat="1" ht="36.75" thickBot="1" x14ac:dyDescent="0.3">
      <c r="A1417" s="136" t="s">
        <v>2622</v>
      </c>
      <c r="B1417" s="127" t="s">
        <v>790</v>
      </c>
      <c r="C1417" s="128" t="s">
        <v>791</v>
      </c>
      <c r="D1417" s="129">
        <v>153.9</v>
      </c>
      <c r="E1417" s="129">
        <v>153.9</v>
      </c>
      <c r="F1417" s="129">
        <v>0</v>
      </c>
      <c r="G1417" s="130"/>
      <c r="H1417" s="130"/>
    </row>
    <row r="1418" spans="1:8" s="27" customFormat="1" ht="15.75" thickTop="1" x14ac:dyDescent="0.25">
      <c r="A1418" s="136" t="s">
        <v>2622</v>
      </c>
      <c r="B1418" s="131" t="s">
        <v>267</v>
      </c>
      <c r="C1418" s="132" t="s">
        <v>10</v>
      </c>
      <c r="D1418" s="133">
        <v>153.9</v>
      </c>
      <c r="E1418" s="133">
        <v>153.9</v>
      </c>
      <c r="F1418" s="133">
        <v>0</v>
      </c>
      <c r="G1418" s="130"/>
      <c r="H1418" s="130"/>
    </row>
    <row r="1419" spans="1:8" s="27" customFormat="1" x14ac:dyDescent="0.25">
      <c r="A1419" s="136" t="s">
        <v>2622</v>
      </c>
      <c r="B1419" s="131" t="s">
        <v>267</v>
      </c>
      <c r="C1419" s="134" t="s">
        <v>15</v>
      </c>
      <c r="D1419" s="135">
        <v>153.9</v>
      </c>
      <c r="E1419" s="135">
        <v>153.9</v>
      </c>
      <c r="F1419" s="135">
        <v>0</v>
      </c>
      <c r="G1419" s="130"/>
      <c r="H1419" s="130"/>
    </row>
    <row r="1420" spans="1:8" s="27" customFormat="1" ht="36.75" thickBot="1" x14ac:dyDescent="0.3">
      <c r="A1420" s="136" t="s">
        <v>2622</v>
      </c>
      <c r="B1420" s="127" t="s">
        <v>792</v>
      </c>
      <c r="C1420" s="128" t="s">
        <v>793</v>
      </c>
      <c r="D1420" s="129">
        <v>25.07</v>
      </c>
      <c r="E1420" s="129">
        <v>25.07</v>
      </c>
      <c r="F1420" s="129">
        <v>0</v>
      </c>
      <c r="G1420" s="130"/>
      <c r="H1420" s="130"/>
    </row>
    <row r="1421" spans="1:8" s="27" customFormat="1" ht="15.75" thickTop="1" x14ac:dyDescent="0.25">
      <c r="A1421" s="136" t="s">
        <v>2622</v>
      </c>
      <c r="B1421" s="131" t="s">
        <v>267</v>
      </c>
      <c r="C1421" s="132" t="s">
        <v>10</v>
      </c>
      <c r="D1421" s="133">
        <v>25.07</v>
      </c>
      <c r="E1421" s="133">
        <v>25.07</v>
      </c>
      <c r="F1421" s="133">
        <v>0</v>
      </c>
      <c r="G1421" s="130"/>
      <c r="H1421" s="130"/>
    </row>
    <row r="1422" spans="1:8" s="27" customFormat="1" x14ac:dyDescent="0.25">
      <c r="A1422" s="136" t="s">
        <v>2622</v>
      </c>
      <c r="B1422" s="131" t="s">
        <v>267</v>
      </c>
      <c r="C1422" s="134" t="s">
        <v>15</v>
      </c>
      <c r="D1422" s="135">
        <v>25.07</v>
      </c>
      <c r="E1422" s="135">
        <v>25.07</v>
      </c>
      <c r="F1422" s="135">
        <v>0</v>
      </c>
      <c r="G1422" s="130"/>
      <c r="H1422" s="130"/>
    </row>
    <row r="1423" spans="1:8" s="27" customFormat="1" ht="36.75" thickBot="1" x14ac:dyDescent="0.3">
      <c r="A1423" s="136" t="s">
        <v>2622</v>
      </c>
      <c r="B1423" s="127" t="s">
        <v>794</v>
      </c>
      <c r="C1423" s="128" t="s">
        <v>795</v>
      </c>
      <c r="D1423" s="129">
        <v>183.78</v>
      </c>
      <c r="E1423" s="129">
        <v>183.78</v>
      </c>
      <c r="F1423" s="129">
        <v>0</v>
      </c>
      <c r="G1423" s="130"/>
      <c r="H1423" s="130"/>
    </row>
    <row r="1424" spans="1:8" s="27" customFormat="1" ht="15.75" thickTop="1" x14ac:dyDescent="0.25">
      <c r="A1424" s="136" t="s">
        <v>2622</v>
      </c>
      <c r="B1424" s="131" t="s">
        <v>267</v>
      </c>
      <c r="C1424" s="132" t="s">
        <v>10</v>
      </c>
      <c r="D1424" s="133">
        <v>183.78</v>
      </c>
      <c r="E1424" s="133">
        <v>183.78</v>
      </c>
      <c r="F1424" s="133">
        <v>0</v>
      </c>
      <c r="G1424" s="130"/>
      <c r="H1424" s="130"/>
    </row>
    <row r="1425" spans="1:8" s="27" customFormat="1" x14ac:dyDescent="0.25">
      <c r="A1425" s="136" t="s">
        <v>2622</v>
      </c>
      <c r="B1425" s="131" t="s">
        <v>267</v>
      </c>
      <c r="C1425" s="134" t="s">
        <v>15</v>
      </c>
      <c r="D1425" s="135">
        <v>183.78</v>
      </c>
      <c r="E1425" s="135">
        <v>183.78</v>
      </c>
      <c r="F1425" s="135">
        <v>0</v>
      </c>
      <c r="G1425" s="130"/>
      <c r="H1425" s="130"/>
    </row>
    <row r="1426" spans="1:8" ht="18.75" customHeight="1" thickBot="1" x14ac:dyDescent="0.3">
      <c r="A1426" s="56" t="s">
        <v>2622</v>
      </c>
      <c r="B1426" s="122" t="s">
        <v>796</v>
      </c>
      <c r="C1426" s="123" t="s">
        <v>797</v>
      </c>
      <c r="D1426" s="124">
        <v>25785.53674</v>
      </c>
      <c r="E1426" s="124">
        <v>25785.53674</v>
      </c>
      <c r="F1426" s="124">
        <v>0</v>
      </c>
    </row>
    <row r="1427" spans="1:8" ht="15.75" customHeight="1" thickTop="1" x14ac:dyDescent="0.25">
      <c r="A1427" s="56" t="s">
        <v>2622</v>
      </c>
      <c r="B1427" s="117" t="s">
        <v>267</v>
      </c>
      <c r="C1427" s="119" t="s">
        <v>10</v>
      </c>
      <c r="D1427" s="118">
        <v>25785.53674</v>
      </c>
      <c r="E1427" s="118">
        <v>25785.53674</v>
      </c>
      <c r="F1427" s="118">
        <v>0</v>
      </c>
    </row>
    <row r="1428" spans="1:8" ht="15" customHeight="1" x14ac:dyDescent="0.25">
      <c r="A1428" s="56" t="s">
        <v>2622</v>
      </c>
      <c r="B1428" s="117" t="s">
        <v>267</v>
      </c>
      <c r="C1428" s="121" t="s">
        <v>15</v>
      </c>
      <c r="D1428" s="120">
        <v>25785.53674</v>
      </c>
      <c r="E1428" s="120">
        <v>25785.53674</v>
      </c>
      <c r="F1428" s="120">
        <v>0</v>
      </c>
    </row>
    <row r="1429" spans="1:8" s="27" customFormat="1" ht="36.75" thickBot="1" x14ac:dyDescent="0.3">
      <c r="A1429" s="136" t="s">
        <v>2622</v>
      </c>
      <c r="B1429" s="127" t="s">
        <v>798</v>
      </c>
      <c r="C1429" s="128" t="s">
        <v>799</v>
      </c>
      <c r="D1429" s="129">
        <v>18430.638999999999</v>
      </c>
      <c r="E1429" s="129">
        <v>18430.638999999999</v>
      </c>
      <c r="F1429" s="129">
        <v>0</v>
      </c>
      <c r="G1429" s="130"/>
      <c r="H1429" s="130"/>
    </row>
    <row r="1430" spans="1:8" s="27" customFormat="1" ht="15.75" thickTop="1" x14ac:dyDescent="0.25">
      <c r="A1430" s="136" t="s">
        <v>2622</v>
      </c>
      <c r="B1430" s="131" t="s">
        <v>267</v>
      </c>
      <c r="C1430" s="132" t="s">
        <v>10</v>
      </c>
      <c r="D1430" s="133">
        <v>18430.638999999999</v>
      </c>
      <c r="E1430" s="133">
        <v>18430.638999999999</v>
      </c>
      <c r="F1430" s="133">
        <v>0</v>
      </c>
      <c r="G1430" s="130"/>
      <c r="H1430" s="130"/>
    </row>
    <row r="1431" spans="1:8" s="27" customFormat="1" x14ac:dyDescent="0.25">
      <c r="A1431" s="136" t="s">
        <v>2622</v>
      </c>
      <c r="B1431" s="131" t="s">
        <v>267</v>
      </c>
      <c r="C1431" s="134" t="s">
        <v>15</v>
      </c>
      <c r="D1431" s="135">
        <v>18430.638999999999</v>
      </c>
      <c r="E1431" s="135">
        <v>18430.638999999999</v>
      </c>
      <c r="F1431" s="135">
        <v>0</v>
      </c>
      <c r="G1431" s="130"/>
      <c r="H1431" s="130"/>
    </row>
    <row r="1432" spans="1:8" s="27" customFormat="1" ht="36.75" thickBot="1" x14ac:dyDescent="0.3">
      <c r="A1432" s="136" t="s">
        <v>2622</v>
      </c>
      <c r="B1432" s="127" t="s">
        <v>800</v>
      </c>
      <c r="C1432" s="128" t="s">
        <v>801</v>
      </c>
      <c r="D1432" s="129">
        <v>2072.6718999999998</v>
      </c>
      <c r="E1432" s="129">
        <v>2072.6718999999998</v>
      </c>
      <c r="F1432" s="129">
        <v>0</v>
      </c>
      <c r="G1432" s="130"/>
      <c r="H1432" s="130"/>
    </row>
    <row r="1433" spans="1:8" s="27" customFormat="1" ht="15.75" thickTop="1" x14ac:dyDescent="0.25">
      <c r="A1433" s="136" t="s">
        <v>2622</v>
      </c>
      <c r="B1433" s="131" t="s">
        <v>267</v>
      </c>
      <c r="C1433" s="132" t="s">
        <v>10</v>
      </c>
      <c r="D1433" s="133">
        <v>2072.6718999999998</v>
      </c>
      <c r="E1433" s="133">
        <v>2072.6718999999998</v>
      </c>
      <c r="F1433" s="133">
        <v>0</v>
      </c>
      <c r="G1433" s="130"/>
      <c r="H1433" s="130"/>
    </row>
    <row r="1434" spans="1:8" s="27" customFormat="1" x14ac:dyDescent="0.25">
      <c r="A1434" s="136" t="s">
        <v>2622</v>
      </c>
      <c r="B1434" s="131" t="s">
        <v>267</v>
      </c>
      <c r="C1434" s="134" t="s">
        <v>15</v>
      </c>
      <c r="D1434" s="135">
        <v>2072.6718999999998</v>
      </c>
      <c r="E1434" s="135">
        <v>2072.6718999999998</v>
      </c>
      <c r="F1434" s="135">
        <v>0</v>
      </c>
      <c r="G1434" s="130"/>
      <c r="H1434" s="130"/>
    </row>
    <row r="1435" spans="1:8" s="27" customFormat="1" ht="36.75" thickBot="1" x14ac:dyDescent="0.3">
      <c r="A1435" s="136" t="s">
        <v>2622</v>
      </c>
      <c r="B1435" s="127" t="s">
        <v>802</v>
      </c>
      <c r="C1435" s="128" t="s">
        <v>803</v>
      </c>
      <c r="D1435" s="129">
        <v>2223.7652499999999</v>
      </c>
      <c r="E1435" s="129">
        <v>2223.7652499999999</v>
      </c>
      <c r="F1435" s="129">
        <v>0</v>
      </c>
      <c r="G1435" s="130"/>
      <c r="H1435" s="130"/>
    </row>
    <row r="1436" spans="1:8" s="27" customFormat="1" ht="15.75" thickTop="1" x14ac:dyDescent="0.25">
      <c r="A1436" s="136" t="s">
        <v>2622</v>
      </c>
      <c r="B1436" s="131" t="s">
        <v>267</v>
      </c>
      <c r="C1436" s="132" t="s">
        <v>10</v>
      </c>
      <c r="D1436" s="133">
        <v>2223.7652499999999</v>
      </c>
      <c r="E1436" s="133">
        <v>2223.7652499999999</v>
      </c>
      <c r="F1436" s="133">
        <v>0</v>
      </c>
      <c r="G1436" s="130"/>
      <c r="H1436" s="130"/>
    </row>
    <row r="1437" spans="1:8" s="27" customFormat="1" x14ac:dyDescent="0.25">
      <c r="A1437" s="136" t="s">
        <v>2622</v>
      </c>
      <c r="B1437" s="131" t="s">
        <v>267</v>
      </c>
      <c r="C1437" s="134" t="s">
        <v>15</v>
      </c>
      <c r="D1437" s="135">
        <v>2223.7652499999999</v>
      </c>
      <c r="E1437" s="135">
        <v>2223.7652499999999</v>
      </c>
      <c r="F1437" s="135">
        <v>0</v>
      </c>
      <c r="G1437" s="130"/>
      <c r="H1437" s="130"/>
    </row>
    <row r="1438" spans="1:8" s="27" customFormat="1" ht="36.75" thickBot="1" x14ac:dyDescent="0.3">
      <c r="A1438" s="136" t="s">
        <v>2622</v>
      </c>
      <c r="B1438" s="127" t="s">
        <v>804</v>
      </c>
      <c r="C1438" s="128" t="s">
        <v>805</v>
      </c>
      <c r="D1438" s="129">
        <v>3058.4605899999997</v>
      </c>
      <c r="E1438" s="129">
        <v>3058.4605899999997</v>
      </c>
      <c r="F1438" s="129">
        <v>0</v>
      </c>
      <c r="G1438" s="130"/>
      <c r="H1438" s="130"/>
    </row>
    <row r="1439" spans="1:8" s="27" customFormat="1" ht="15.75" thickTop="1" x14ac:dyDescent="0.25">
      <c r="A1439" s="136" t="s">
        <v>2622</v>
      </c>
      <c r="B1439" s="131" t="s">
        <v>267</v>
      </c>
      <c r="C1439" s="132" t="s">
        <v>10</v>
      </c>
      <c r="D1439" s="133">
        <v>3058.4605899999997</v>
      </c>
      <c r="E1439" s="133">
        <v>3058.4605899999997</v>
      </c>
      <c r="F1439" s="133">
        <v>0</v>
      </c>
      <c r="G1439" s="130"/>
      <c r="H1439" s="130"/>
    </row>
    <row r="1440" spans="1:8" s="27" customFormat="1" x14ac:dyDescent="0.25">
      <c r="A1440" s="136" t="s">
        <v>2622</v>
      </c>
      <c r="B1440" s="131" t="s">
        <v>267</v>
      </c>
      <c r="C1440" s="134" t="s">
        <v>15</v>
      </c>
      <c r="D1440" s="135">
        <v>3058.4605899999997</v>
      </c>
      <c r="E1440" s="135">
        <v>3058.4605899999997</v>
      </c>
      <c r="F1440" s="135">
        <v>0</v>
      </c>
      <c r="G1440" s="130"/>
      <c r="H1440" s="130"/>
    </row>
    <row r="1441" spans="1:6" ht="54.75" customHeight="1" thickBot="1" x14ac:dyDescent="0.3">
      <c r="A1441" s="56" t="s">
        <v>2622</v>
      </c>
      <c r="B1441" s="122" t="s">
        <v>806</v>
      </c>
      <c r="C1441" s="123" t="s">
        <v>807</v>
      </c>
      <c r="D1441" s="124">
        <v>1981.0130899999999</v>
      </c>
      <c r="E1441" s="124">
        <v>1981.0130899999999</v>
      </c>
      <c r="F1441" s="124">
        <v>0</v>
      </c>
    </row>
    <row r="1442" spans="1:6" ht="15.75" customHeight="1" thickTop="1" x14ac:dyDescent="0.25">
      <c r="A1442" s="56" t="s">
        <v>2622</v>
      </c>
      <c r="B1442" s="117" t="s">
        <v>267</v>
      </c>
      <c r="C1442" s="119" t="s">
        <v>10</v>
      </c>
      <c r="D1442" s="118">
        <v>1981.0130899999999</v>
      </c>
      <c r="E1442" s="118">
        <v>1981.0130899999999</v>
      </c>
      <c r="F1442" s="118">
        <v>0</v>
      </c>
    </row>
    <row r="1443" spans="1:6" ht="15" customHeight="1" x14ac:dyDescent="0.25">
      <c r="A1443" s="56" t="s">
        <v>2622</v>
      </c>
      <c r="B1443" s="117" t="s">
        <v>267</v>
      </c>
      <c r="C1443" s="121" t="s">
        <v>12</v>
      </c>
      <c r="D1443" s="120">
        <v>1954.79116</v>
      </c>
      <c r="E1443" s="120">
        <v>1954.79116</v>
      </c>
      <c r="F1443" s="120">
        <v>0</v>
      </c>
    </row>
    <row r="1444" spans="1:6" ht="15" customHeight="1" x14ac:dyDescent="0.25">
      <c r="A1444" s="56" t="s">
        <v>2622</v>
      </c>
      <c r="B1444" s="117" t="s">
        <v>267</v>
      </c>
      <c r="C1444" s="121" t="s">
        <v>15</v>
      </c>
      <c r="D1444" s="120">
        <v>24.375</v>
      </c>
      <c r="E1444" s="120">
        <v>24.375</v>
      </c>
      <c r="F1444" s="120">
        <v>0</v>
      </c>
    </row>
    <row r="1445" spans="1:6" ht="15" customHeight="1" x14ac:dyDescent="0.25">
      <c r="A1445" s="56" t="s">
        <v>2622</v>
      </c>
      <c r="B1445" s="117" t="s">
        <v>267</v>
      </c>
      <c r="C1445" s="121" t="s">
        <v>16</v>
      </c>
      <c r="D1445" s="120">
        <v>1.84693</v>
      </c>
      <c r="E1445" s="120">
        <v>1.84693</v>
      </c>
      <c r="F1445" s="120">
        <v>0</v>
      </c>
    </row>
    <row r="1446" spans="1:6" ht="18.75" customHeight="1" thickBot="1" x14ac:dyDescent="0.3">
      <c r="A1446" s="56" t="s">
        <v>2622</v>
      </c>
      <c r="B1446" s="122" t="s">
        <v>808</v>
      </c>
      <c r="C1446" s="123" t="s">
        <v>809</v>
      </c>
      <c r="D1446" s="124">
        <v>422335.59638000012</v>
      </c>
      <c r="E1446" s="124">
        <v>413088.87766000011</v>
      </c>
      <c r="F1446" s="124">
        <v>9246.7187200000008</v>
      </c>
    </row>
    <row r="1447" spans="1:6" ht="15.75" customHeight="1" thickTop="1" x14ac:dyDescent="0.25">
      <c r="A1447" s="56" t="s">
        <v>2622</v>
      </c>
      <c r="B1447" s="117" t="s">
        <v>267</v>
      </c>
      <c r="C1447" s="119" t="s">
        <v>10</v>
      </c>
      <c r="D1447" s="118">
        <v>419705.08204000001</v>
      </c>
      <c r="E1447" s="118">
        <v>410458.36332</v>
      </c>
      <c r="F1447" s="118">
        <v>9246.7187200000008</v>
      </c>
    </row>
    <row r="1448" spans="1:6" ht="15" customHeight="1" x14ac:dyDescent="0.25">
      <c r="A1448" s="56" t="s">
        <v>2622</v>
      </c>
      <c r="B1448" s="117" t="s">
        <v>267</v>
      </c>
      <c r="C1448" s="121" t="s">
        <v>11</v>
      </c>
      <c r="D1448" s="120">
        <v>161.91295</v>
      </c>
      <c r="E1448" s="120">
        <v>31.001999999999999</v>
      </c>
      <c r="F1448" s="120">
        <v>130.91094999999999</v>
      </c>
    </row>
    <row r="1449" spans="1:6" ht="15" customHeight="1" x14ac:dyDescent="0.25">
      <c r="A1449" s="56" t="s">
        <v>2622</v>
      </c>
      <c r="B1449" s="117" t="s">
        <v>267</v>
      </c>
      <c r="C1449" s="121" t="s">
        <v>12</v>
      </c>
      <c r="D1449" s="120">
        <v>40510.77941000001</v>
      </c>
      <c r="E1449" s="120">
        <v>40459.592760000007</v>
      </c>
      <c r="F1449" s="120">
        <v>51.18665</v>
      </c>
    </row>
    <row r="1450" spans="1:6" ht="15" customHeight="1" x14ac:dyDescent="0.25">
      <c r="A1450" s="56" t="s">
        <v>2622</v>
      </c>
      <c r="B1450" s="117" t="s">
        <v>267</v>
      </c>
      <c r="C1450" s="121" t="s">
        <v>2</v>
      </c>
      <c r="D1450" s="120">
        <v>4220.0780100000002</v>
      </c>
      <c r="E1450" s="120">
        <v>4220.0780100000002</v>
      </c>
      <c r="F1450" s="120">
        <v>0</v>
      </c>
    </row>
    <row r="1451" spans="1:6" ht="15" customHeight="1" x14ac:dyDescent="0.25">
      <c r="A1451" s="56" t="s">
        <v>2622</v>
      </c>
      <c r="B1451" s="117" t="s">
        <v>267</v>
      </c>
      <c r="C1451" s="121" t="s">
        <v>15</v>
      </c>
      <c r="D1451" s="120">
        <v>359123.5074</v>
      </c>
      <c r="E1451" s="120">
        <v>359107.82926000003</v>
      </c>
      <c r="F1451" s="120">
        <v>15.678139999999999</v>
      </c>
    </row>
    <row r="1452" spans="1:6" ht="15" customHeight="1" x14ac:dyDescent="0.25">
      <c r="A1452" s="56" t="s">
        <v>2622</v>
      </c>
      <c r="B1452" s="117" t="s">
        <v>267</v>
      </c>
      <c r="C1452" s="121" t="s">
        <v>16</v>
      </c>
      <c r="D1452" s="120">
        <v>15688.804270000001</v>
      </c>
      <c r="E1452" s="120">
        <v>6639.8612899999998</v>
      </c>
      <c r="F1452" s="120">
        <v>9048.9429799999998</v>
      </c>
    </row>
    <row r="1453" spans="1:6" ht="15" customHeight="1" x14ac:dyDescent="0.25">
      <c r="A1453" s="56" t="s">
        <v>2622</v>
      </c>
      <c r="B1453" s="117" t="s">
        <v>267</v>
      </c>
      <c r="C1453" s="119" t="s">
        <v>17</v>
      </c>
      <c r="D1453" s="118">
        <v>2630.5143399999997</v>
      </c>
      <c r="E1453" s="118">
        <v>2630.5143399999997</v>
      </c>
      <c r="F1453" s="118">
        <v>0</v>
      </c>
    </row>
    <row r="1454" spans="1:6" ht="18.75" customHeight="1" thickBot="1" x14ac:dyDescent="0.3">
      <c r="A1454" s="56" t="s">
        <v>2622</v>
      </c>
      <c r="B1454" s="122" t="s">
        <v>810</v>
      </c>
      <c r="C1454" s="123" t="s">
        <v>811</v>
      </c>
      <c r="D1454" s="124">
        <v>305839.07870000007</v>
      </c>
      <c r="E1454" s="124">
        <v>305839.07870000007</v>
      </c>
      <c r="F1454" s="124">
        <v>0</v>
      </c>
    </row>
    <row r="1455" spans="1:6" ht="15.75" customHeight="1" thickTop="1" x14ac:dyDescent="0.25">
      <c r="A1455" s="56" t="s">
        <v>2622</v>
      </c>
      <c r="B1455" s="117" t="s">
        <v>267</v>
      </c>
      <c r="C1455" s="119" t="s">
        <v>10</v>
      </c>
      <c r="D1455" s="118">
        <v>304013.41064000002</v>
      </c>
      <c r="E1455" s="118">
        <v>304013.41064000002</v>
      </c>
      <c r="F1455" s="118">
        <v>0</v>
      </c>
    </row>
    <row r="1456" spans="1:6" ht="15" customHeight="1" x14ac:dyDescent="0.25">
      <c r="A1456" s="56" t="s">
        <v>2622</v>
      </c>
      <c r="B1456" s="117" t="s">
        <v>267</v>
      </c>
      <c r="C1456" s="121" t="s">
        <v>12</v>
      </c>
      <c r="D1456" s="120">
        <v>1338.53747</v>
      </c>
      <c r="E1456" s="120">
        <v>1338.53747</v>
      </c>
      <c r="F1456" s="120">
        <v>0</v>
      </c>
    </row>
    <row r="1457" spans="1:6" ht="15" customHeight="1" x14ac:dyDescent="0.25">
      <c r="A1457" s="56" t="s">
        <v>2622</v>
      </c>
      <c r="B1457" s="117" t="s">
        <v>267</v>
      </c>
      <c r="C1457" s="121" t="s">
        <v>15</v>
      </c>
      <c r="D1457" s="120">
        <v>302637.84373999998</v>
      </c>
      <c r="E1457" s="120">
        <v>302637.84373999998</v>
      </c>
      <c r="F1457" s="120">
        <v>0</v>
      </c>
    </row>
    <row r="1458" spans="1:6" ht="15" customHeight="1" x14ac:dyDescent="0.25">
      <c r="A1458" s="56" t="s">
        <v>2622</v>
      </c>
      <c r="B1458" s="117" t="s">
        <v>267</v>
      </c>
      <c r="C1458" s="121" t="s">
        <v>16</v>
      </c>
      <c r="D1458" s="120">
        <v>37.029429999999998</v>
      </c>
      <c r="E1458" s="120">
        <v>37.029429999999998</v>
      </c>
      <c r="F1458" s="120">
        <v>0</v>
      </c>
    </row>
    <row r="1459" spans="1:6" ht="15" customHeight="1" x14ac:dyDescent="0.25">
      <c r="A1459" s="56" t="s">
        <v>2622</v>
      </c>
      <c r="B1459" s="117" t="s">
        <v>267</v>
      </c>
      <c r="C1459" s="119" t="s">
        <v>17</v>
      </c>
      <c r="D1459" s="118">
        <v>1825.66806</v>
      </c>
      <c r="E1459" s="118">
        <v>1825.66806</v>
      </c>
      <c r="F1459" s="118">
        <v>0</v>
      </c>
    </row>
    <row r="1460" spans="1:6" ht="18.75" customHeight="1" thickBot="1" x14ac:dyDescent="0.3">
      <c r="A1460" s="56" t="s">
        <v>2622</v>
      </c>
      <c r="B1460" s="122" t="s">
        <v>812</v>
      </c>
      <c r="C1460" s="123" t="s">
        <v>813</v>
      </c>
      <c r="D1460" s="124">
        <v>22099.662880000003</v>
      </c>
      <c r="E1460" s="124">
        <v>22099.662880000003</v>
      </c>
      <c r="F1460" s="124">
        <v>0</v>
      </c>
    </row>
    <row r="1461" spans="1:6" ht="15.75" customHeight="1" thickTop="1" x14ac:dyDescent="0.25">
      <c r="A1461" s="56" t="s">
        <v>2622</v>
      </c>
      <c r="B1461" s="117" t="s">
        <v>267</v>
      </c>
      <c r="C1461" s="119" t="s">
        <v>10</v>
      </c>
      <c r="D1461" s="118">
        <v>22089.866270000002</v>
      </c>
      <c r="E1461" s="118">
        <v>22089.866270000002</v>
      </c>
      <c r="F1461" s="118">
        <v>0</v>
      </c>
    </row>
    <row r="1462" spans="1:6" ht="15" customHeight="1" x14ac:dyDescent="0.25">
      <c r="A1462" s="56" t="s">
        <v>2622</v>
      </c>
      <c r="B1462" s="117" t="s">
        <v>267</v>
      </c>
      <c r="C1462" s="121" t="s">
        <v>11</v>
      </c>
      <c r="D1462" s="120">
        <v>31.001999999999999</v>
      </c>
      <c r="E1462" s="120">
        <v>31.001999999999999</v>
      </c>
      <c r="F1462" s="120">
        <v>0</v>
      </c>
    </row>
    <row r="1463" spans="1:6" ht="15" customHeight="1" x14ac:dyDescent="0.25">
      <c r="A1463" s="56" t="s">
        <v>2622</v>
      </c>
      <c r="B1463" s="117" t="s">
        <v>267</v>
      </c>
      <c r="C1463" s="121" t="s">
        <v>12</v>
      </c>
      <c r="D1463" s="120">
        <v>4372.3400899999997</v>
      </c>
      <c r="E1463" s="120">
        <v>4372.3400899999997</v>
      </c>
      <c r="F1463" s="120">
        <v>0</v>
      </c>
    </row>
    <row r="1464" spans="1:6" ht="15" customHeight="1" x14ac:dyDescent="0.25">
      <c r="A1464" s="56" t="s">
        <v>2622</v>
      </c>
      <c r="B1464" s="117" t="s">
        <v>267</v>
      </c>
      <c r="C1464" s="121" t="s">
        <v>2</v>
      </c>
      <c r="D1464" s="120">
        <v>4137.8986599999998</v>
      </c>
      <c r="E1464" s="120">
        <v>4137.8986599999998</v>
      </c>
      <c r="F1464" s="120">
        <v>0</v>
      </c>
    </row>
    <row r="1465" spans="1:6" ht="15" customHeight="1" x14ac:dyDescent="0.25">
      <c r="A1465" s="56" t="s">
        <v>2622</v>
      </c>
      <c r="B1465" s="117" t="s">
        <v>267</v>
      </c>
      <c r="C1465" s="121" t="s">
        <v>15</v>
      </c>
      <c r="D1465" s="120">
        <v>8964.3359200000014</v>
      </c>
      <c r="E1465" s="120">
        <v>8964.3359200000014</v>
      </c>
      <c r="F1465" s="120">
        <v>0</v>
      </c>
    </row>
    <row r="1466" spans="1:6" ht="15" customHeight="1" x14ac:dyDescent="0.25">
      <c r="A1466" s="56" t="s">
        <v>2622</v>
      </c>
      <c r="B1466" s="117" t="s">
        <v>267</v>
      </c>
      <c r="C1466" s="121" t="s">
        <v>16</v>
      </c>
      <c r="D1466" s="120">
        <v>4584.2896000000001</v>
      </c>
      <c r="E1466" s="120">
        <v>4584.2896000000001</v>
      </c>
      <c r="F1466" s="120">
        <v>0</v>
      </c>
    </row>
    <row r="1467" spans="1:6" ht="15" customHeight="1" x14ac:dyDescent="0.25">
      <c r="A1467" s="56" t="s">
        <v>2622</v>
      </c>
      <c r="B1467" s="117" t="s">
        <v>267</v>
      </c>
      <c r="C1467" s="119" t="s">
        <v>17</v>
      </c>
      <c r="D1467" s="118">
        <v>9.7966100000000012</v>
      </c>
      <c r="E1467" s="118">
        <v>9.7966100000000012</v>
      </c>
      <c r="F1467" s="118">
        <v>0</v>
      </c>
    </row>
    <row r="1468" spans="1:6" ht="36.75" customHeight="1" thickBot="1" x14ac:dyDescent="0.3">
      <c r="A1468" s="56" t="s">
        <v>2622</v>
      </c>
      <c r="B1468" s="122" t="s">
        <v>814</v>
      </c>
      <c r="C1468" s="123" t="s">
        <v>815</v>
      </c>
      <c r="D1468" s="124">
        <v>328.99584000000004</v>
      </c>
      <c r="E1468" s="124">
        <v>328.99584000000004</v>
      </c>
      <c r="F1468" s="124">
        <v>0</v>
      </c>
    </row>
    <row r="1469" spans="1:6" ht="15.75" customHeight="1" thickTop="1" x14ac:dyDescent="0.25">
      <c r="A1469" s="56" t="s">
        <v>2622</v>
      </c>
      <c r="B1469" s="117" t="s">
        <v>267</v>
      </c>
      <c r="C1469" s="119" t="s">
        <v>10</v>
      </c>
      <c r="D1469" s="118">
        <v>328.99584000000004</v>
      </c>
      <c r="E1469" s="118">
        <v>328.99584000000004</v>
      </c>
      <c r="F1469" s="118">
        <v>0</v>
      </c>
    </row>
    <row r="1470" spans="1:6" ht="15" customHeight="1" x14ac:dyDescent="0.25">
      <c r="A1470" s="56" t="s">
        <v>2622</v>
      </c>
      <c r="B1470" s="117" t="s">
        <v>267</v>
      </c>
      <c r="C1470" s="121" t="s">
        <v>12</v>
      </c>
      <c r="D1470" s="120">
        <v>328.99584000000004</v>
      </c>
      <c r="E1470" s="120">
        <v>328.99584000000004</v>
      </c>
      <c r="F1470" s="120">
        <v>0</v>
      </c>
    </row>
    <row r="1471" spans="1:6" ht="36.75" customHeight="1" thickBot="1" x14ac:dyDescent="0.3">
      <c r="A1471" s="56" t="s">
        <v>2622</v>
      </c>
      <c r="B1471" s="122" t="s">
        <v>816</v>
      </c>
      <c r="C1471" s="123" t="s">
        <v>817</v>
      </c>
      <c r="D1471" s="124">
        <v>3519.99395</v>
      </c>
      <c r="E1471" s="124">
        <v>3519.99395</v>
      </c>
      <c r="F1471" s="124">
        <v>0</v>
      </c>
    </row>
    <row r="1472" spans="1:6" ht="15.75" customHeight="1" thickTop="1" x14ac:dyDescent="0.25">
      <c r="A1472" s="56" t="s">
        <v>2622</v>
      </c>
      <c r="B1472" s="117" t="s">
        <v>267</v>
      </c>
      <c r="C1472" s="119" t="s">
        <v>10</v>
      </c>
      <c r="D1472" s="118">
        <v>3519.99395</v>
      </c>
      <c r="E1472" s="118">
        <v>3519.99395</v>
      </c>
      <c r="F1472" s="118">
        <v>0</v>
      </c>
    </row>
    <row r="1473" spans="1:8" ht="15" customHeight="1" x14ac:dyDescent="0.25">
      <c r="A1473" s="56" t="s">
        <v>2622</v>
      </c>
      <c r="B1473" s="117" t="s">
        <v>267</v>
      </c>
      <c r="C1473" s="121" t="s">
        <v>15</v>
      </c>
      <c r="D1473" s="120">
        <v>12.7155</v>
      </c>
      <c r="E1473" s="120">
        <v>12.7155</v>
      </c>
      <c r="F1473" s="120">
        <v>0</v>
      </c>
    </row>
    <row r="1474" spans="1:8" ht="15" customHeight="1" x14ac:dyDescent="0.25">
      <c r="A1474" s="56" t="s">
        <v>2622</v>
      </c>
      <c r="B1474" s="117" t="s">
        <v>267</v>
      </c>
      <c r="C1474" s="121" t="s">
        <v>16</v>
      </c>
      <c r="D1474" s="120">
        <v>3507.2784500000002</v>
      </c>
      <c r="E1474" s="120">
        <v>3507.2784500000002</v>
      </c>
      <c r="F1474" s="120">
        <v>0</v>
      </c>
    </row>
    <row r="1475" spans="1:8" s="27" customFormat="1" ht="36.75" thickBot="1" x14ac:dyDescent="0.3">
      <c r="A1475" s="136" t="s">
        <v>2622</v>
      </c>
      <c r="B1475" s="127" t="s">
        <v>818</v>
      </c>
      <c r="C1475" s="128" t="s">
        <v>817</v>
      </c>
      <c r="D1475" s="129">
        <v>3518.6619500000002</v>
      </c>
      <c r="E1475" s="129">
        <v>3518.6619500000002</v>
      </c>
      <c r="F1475" s="129">
        <v>0</v>
      </c>
      <c r="G1475" s="130"/>
      <c r="H1475" s="130"/>
    </row>
    <row r="1476" spans="1:8" s="27" customFormat="1" ht="15.75" thickTop="1" x14ac:dyDescent="0.25">
      <c r="A1476" s="136" t="s">
        <v>2622</v>
      </c>
      <c r="B1476" s="131" t="s">
        <v>267</v>
      </c>
      <c r="C1476" s="132" t="s">
        <v>10</v>
      </c>
      <c r="D1476" s="133">
        <v>3518.6619500000002</v>
      </c>
      <c r="E1476" s="133">
        <v>3518.6619500000002</v>
      </c>
      <c r="F1476" s="133">
        <v>0</v>
      </c>
      <c r="G1476" s="130"/>
      <c r="H1476" s="130"/>
    </row>
    <row r="1477" spans="1:8" s="27" customFormat="1" x14ac:dyDescent="0.25">
      <c r="A1477" s="136" t="s">
        <v>2622</v>
      </c>
      <c r="B1477" s="131" t="s">
        <v>267</v>
      </c>
      <c r="C1477" s="134" t="s">
        <v>15</v>
      </c>
      <c r="D1477" s="135">
        <v>11.3835</v>
      </c>
      <c r="E1477" s="135">
        <v>11.3835</v>
      </c>
      <c r="F1477" s="135">
        <v>0</v>
      </c>
      <c r="G1477" s="130"/>
      <c r="H1477" s="130"/>
    </row>
    <row r="1478" spans="1:8" s="27" customFormat="1" x14ac:dyDescent="0.25">
      <c r="A1478" s="136" t="s">
        <v>2622</v>
      </c>
      <c r="B1478" s="131" t="s">
        <v>267</v>
      </c>
      <c r="C1478" s="134" t="s">
        <v>16</v>
      </c>
      <c r="D1478" s="135">
        <v>3507.2784500000002</v>
      </c>
      <c r="E1478" s="135">
        <v>3507.2784500000002</v>
      </c>
      <c r="F1478" s="135">
        <v>0</v>
      </c>
      <c r="G1478" s="130"/>
      <c r="H1478" s="130"/>
    </row>
    <row r="1479" spans="1:8" s="27" customFormat="1" ht="54.75" thickBot="1" x14ac:dyDescent="0.3">
      <c r="A1479" s="136" t="s">
        <v>2622</v>
      </c>
      <c r="B1479" s="127" t="s">
        <v>819</v>
      </c>
      <c r="C1479" s="128" t="s">
        <v>820</v>
      </c>
      <c r="D1479" s="129">
        <v>1.3320000000000001</v>
      </c>
      <c r="E1479" s="129">
        <v>1.3320000000000001</v>
      </c>
      <c r="F1479" s="129">
        <v>0</v>
      </c>
      <c r="G1479" s="130"/>
      <c r="H1479" s="130"/>
    </row>
    <row r="1480" spans="1:8" s="27" customFormat="1" ht="15.75" thickTop="1" x14ac:dyDescent="0.25">
      <c r="A1480" s="136" t="s">
        <v>2622</v>
      </c>
      <c r="B1480" s="131" t="s">
        <v>267</v>
      </c>
      <c r="C1480" s="132" t="s">
        <v>10</v>
      </c>
      <c r="D1480" s="133">
        <v>1.3320000000000001</v>
      </c>
      <c r="E1480" s="133">
        <v>1.3320000000000001</v>
      </c>
      <c r="F1480" s="133">
        <v>0</v>
      </c>
      <c r="G1480" s="130"/>
      <c r="H1480" s="130"/>
    </row>
    <row r="1481" spans="1:8" s="27" customFormat="1" x14ac:dyDescent="0.25">
      <c r="A1481" s="136" t="s">
        <v>2622</v>
      </c>
      <c r="B1481" s="131" t="s">
        <v>267</v>
      </c>
      <c r="C1481" s="134" t="s">
        <v>15</v>
      </c>
      <c r="D1481" s="135">
        <v>1.3320000000000001</v>
      </c>
      <c r="E1481" s="135">
        <v>1.3320000000000001</v>
      </c>
      <c r="F1481" s="135">
        <v>0</v>
      </c>
      <c r="G1481" s="130"/>
      <c r="H1481" s="130"/>
    </row>
    <row r="1482" spans="1:8" ht="36.75" customHeight="1" thickBot="1" x14ac:dyDescent="0.3">
      <c r="A1482" s="56" t="s">
        <v>2622</v>
      </c>
      <c r="B1482" s="122" t="s">
        <v>821</v>
      </c>
      <c r="C1482" s="123" t="s">
        <v>822</v>
      </c>
      <c r="D1482" s="124">
        <v>164.13336000000001</v>
      </c>
      <c r="E1482" s="124">
        <v>164.13336000000001</v>
      </c>
      <c r="F1482" s="124">
        <v>0</v>
      </c>
    </row>
    <row r="1483" spans="1:8" ht="15.75" customHeight="1" thickTop="1" x14ac:dyDescent="0.25">
      <c r="A1483" s="56" t="s">
        <v>2622</v>
      </c>
      <c r="B1483" s="117" t="s">
        <v>267</v>
      </c>
      <c r="C1483" s="119" t="s">
        <v>10</v>
      </c>
      <c r="D1483" s="118">
        <v>164.13336000000001</v>
      </c>
      <c r="E1483" s="118">
        <v>164.13336000000001</v>
      </c>
      <c r="F1483" s="118">
        <v>0</v>
      </c>
    </row>
    <row r="1484" spans="1:8" ht="15" customHeight="1" x14ac:dyDescent="0.25">
      <c r="A1484" s="56" t="s">
        <v>2622</v>
      </c>
      <c r="B1484" s="117" t="s">
        <v>267</v>
      </c>
      <c r="C1484" s="121" t="s">
        <v>12</v>
      </c>
      <c r="D1484" s="120">
        <v>162.23393999999999</v>
      </c>
      <c r="E1484" s="120">
        <v>162.23393999999999</v>
      </c>
      <c r="F1484" s="120">
        <v>0</v>
      </c>
    </row>
    <row r="1485" spans="1:8" ht="15" customHeight="1" x14ac:dyDescent="0.25">
      <c r="A1485" s="56" t="s">
        <v>2622</v>
      </c>
      <c r="B1485" s="117" t="s">
        <v>267</v>
      </c>
      <c r="C1485" s="121" t="s">
        <v>15</v>
      </c>
      <c r="D1485" s="120">
        <v>1.8994200000000001</v>
      </c>
      <c r="E1485" s="120">
        <v>1.8994200000000001</v>
      </c>
      <c r="F1485" s="120">
        <v>0</v>
      </c>
    </row>
    <row r="1486" spans="1:8" ht="36.75" customHeight="1" thickBot="1" x14ac:dyDescent="0.3">
      <c r="A1486" s="56" t="s">
        <v>2622</v>
      </c>
      <c r="B1486" s="122" t="s">
        <v>823</v>
      </c>
      <c r="C1486" s="123" t="s">
        <v>824</v>
      </c>
      <c r="D1486" s="124">
        <v>1352.69164</v>
      </c>
      <c r="E1486" s="124">
        <v>1352.69164</v>
      </c>
      <c r="F1486" s="124">
        <v>0</v>
      </c>
    </row>
    <row r="1487" spans="1:8" ht="15.75" customHeight="1" thickTop="1" x14ac:dyDescent="0.25">
      <c r="A1487" s="56" t="s">
        <v>2622</v>
      </c>
      <c r="B1487" s="117" t="s">
        <v>267</v>
      </c>
      <c r="C1487" s="119" t="s">
        <v>10</v>
      </c>
      <c r="D1487" s="118">
        <v>1352.69164</v>
      </c>
      <c r="E1487" s="118">
        <v>1352.69164</v>
      </c>
      <c r="F1487" s="118">
        <v>0</v>
      </c>
    </row>
    <row r="1488" spans="1:8" ht="15" customHeight="1" x14ac:dyDescent="0.25">
      <c r="A1488" s="56" t="s">
        <v>2622</v>
      </c>
      <c r="B1488" s="117" t="s">
        <v>267</v>
      </c>
      <c r="C1488" s="121" t="s">
        <v>12</v>
      </c>
      <c r="D1488" s="120">
        <v>1352.5154499999999</v>
      </c>
      <c r="E1488" s="120">
        <v>1352.5154499999999</v>
      </c>
      <c r="F1488" s="120">
        <v>0</v>
      </c>
    </row>
    <row r="1489" spans="1:8" ht="15" customHeight="1" x14ac:dyDescent="0.25">
      <c r="A1489" s="56" t="s">
        <v>2622</v>
      </c>
      <c r="B1489" s="117" t="s">
        <v>267</v>
      </c>
      <c r="C1489" s="121" t="s">
        <v>15</v>
      </c>
      <c r="D1489" s="120">
        <v>0.17618999999999999</v>
      </c>
      <c r="E1489" s="120">
        <v>0.17618999999999999</v>
      </c>
      <c r="F1489" s="120">
        <v>0</v>
      </c>
    </row>
    <row r="1490" spans="1:8" ht="54.75" customHeight="1" thickBot="1" x14ac:dyDescent="0.3">
      <c r="A1490" s="56" t="s">
        <v>2622</v>
      </c>
      <c r="B1490" s="122" t="s">
        <v>825</v>
      </c>
      <c r="C1490" s="123" t="s">
        <v>826</v>
      </c>
      <c r="D1490" s="124">
        <v>64.689990000000009</v>
      </c>
      <c r="E1490" s="124">
        <v>64.689990000000009</v>
      </c>
      <c r="F1490" s="124">
        <v>0</v>
      </c>
    </row>
    <row r="1491" spans="1:8" ht="15.75" customHeight="1" thickTop="1" x14ac:dyDescent="0.25">
      <c r="A1491" s="56" t="s">
        <v>2622</v>
      </c>
      <c r="B1491" s="117" t="s">
        <v>267</v>
      </c>
      <c r="C1491" s="119" t="s">
        <v>10</v>
      </c>
      <c r="D1491" s="118">
        <v>64.689990000000009</v>
      </c>
      <c r="E1491" s="118">
        <v>64.689990000000009</v>
      </c>
      <c r="F1491" s="118">
        <v>0</v>
      </c>
    </row>
    <row r="1492" spans="1:8" ht="15" customHeight="1" x14ac:dyDescent="0.25">
      <c r="A1492" s="56" t="s">
        <v>2622</v>
      </c>
      <c r="B1492" s="117" t="s">
        <v>267</v>
      </c>
      <c r="C1492" s="121" t="s">
        <v>12</v>
      </c>
      <c r="D1492" s="120">
        <v>63.113759999999999</v>
      </c>
      <c r="E1492" s="120">
        <v>63.113759999999999</v>
      </c>
      <c r="F1492" s="120">
        <v>0</v>
      </c>
    </row>
    <row r="1493" spans="1:8" ht="15" customHeight="1" x14ac:dyDescent="0.25">
      <c r="A1493" s="56" t="s">
        <v>2622</v>
      </c>
      <c r="B1493" s="117" t="s">
        <v>267</v>
      </c>
      <c r="C1493" s="121" t="s">
        <v>15</v>
      </c>
      <c r="D1493" s="120">
        <v>1.57623</v>
      </c>
      <c r="E1493" s="120">
        <v>1.57623</v>
      </c>
      <c r="F1493" s="120">
        <v>0</v>
      </c>
    </row>
    <row r="1494" spans="1:8" ht="36.75" customHeight="1" thickBot="1" x14ac:dyDescent="0.3">
      <c r="A1494" s="56" t="s">
        <v>2622</v>
      </c>
      <c r="B1494" s="122" t="s">
        <v>827</v>
      </c>
      <c r="C1494" s="123" t="s">
        <v>828</v>
      </c>
      <c r="D1494" s="124">
        <v>3620.1194400000004</v>
      </c>
      <c r="E1494" s="124">
        <v>3620.1194400000004</v>
      </c>
      <c r="F1494" s="124">
        <v>0</v>
      </c>
    </row>
    <row r="1495" spans="1:8" ht="15.75" customHeight="1" thickTop="1" x14ac:dyDescent="0.25">
      <c r="A1495" s="56" t="s">
        <v>2622</v>
      </c>
      <c r="B1495" s="117" t="s">
        <v>267</v>
      </c>
      <c r="C1495" s="119" t="s">
        <v>10</v>
      </c>
      <c r="D1495" s="118">
        <v>3610.3228300000001</v>
      </c>
      <c r="E1495" s="118">
        <v>3610.3228300000001</v>
      </c>
      <c r="F1495" s="118">
        <v>0</v>
      </c>
    </row>
    <row r="1496" spans="1:8" ht="15" customHeight="1" x14ac:dyDescent="0.25">
      <c r="A1496" s="56" t="s">
        <v>2622</v>
      </c>
      <c r="B1496" s="117" t="s">
        <v>267</v>
      </c>
      <c r="C1496" s="121" t="s">
        <v>11</v>
      </c>
      <c r="D1496" s="120">
        <v>10.317</v>
      </c>
      <c r="E1496" s="120">
        <v>10.317</v>
      </c>
      <c r="F1496" s="120">
        <v>0</v>
      </c>
    </row>
    <row r="1497" spans="1:8" ht="15" customHeight="1" x14ac:dyDescent="0.25">
      <c r="A1497" s="56" t="s">
        <v>2622</v>
      </c>
      <c r="B1497" s="117" t="s">
        <v>267</v>
      </c>
      <c r="C1497" s="121" t="s">
        <v>12</v>
      </c>
      <c r="D1497" s="120">
        <v>999.20855000000006</v>
      </c>
      <c r="E1497" s="120">
        <v>999.20855000000006</v>
      </c>
      <c r="F1497" s="120">
        <v>0</v>
      </c>
    </row>
    <row r="1498" spans="1:8" ht="15" customHeight="1" x14ac:dyDescent="0.25">
      <c r="A1498" s="56" t="s">
        <v>2622</v>
      </c>
      <c r="B1498" s="117" t="s">
        <v>267</v>
      </c>
      <c r="C1498" s="121" t="s">
        <v>2</v>
      </c>
      <c r="D1498" s="120">
        <v>209.30278000000001</v>
      </c>
      <c r="E1498" s="120">
        <v>209.30278000000001</v>
      </c>
      <c r="F1498" s="120">
        <v>0</v>
      </c>
    </row>
    <row r="1499" spans="1:8" ht="15" customHeight="1" x14ac:dyDescent="0.25">
      <c r="A1499" s="56" t="s">
        <v>2622</v>
      </c>
      <c r="B1499" s="117" t="s">
        <v>267</v>
      </c>
      <c r="C1499" s="121" t="s">
        <v>15</v>
      </c>
      <c r="D1499" s="120">
        <v>2292.4445300000002</v>
      </c>
      <c r="E1499" s="120">
        <v>2292.4445300000002</v>
      </c>
      <c r="F1499" s="120">
        <v>0</v>
      </c>
    </row>
    <row r="1500" spans="1:8" ht="15" customHeight="1" x14ac:dyDescent="0.25">
      <c r="A1500" s="56" t="s">
        <v>2622</v>
      </c>
      <c r="B1500" s="117" t="s">
        <v>267</v>
      </c>
      <c r="C1500" s="121" t="s">
        <v>16</v>
      </c>
      <c r="D1500" s="120">
        <v>99.049970000000002</v>
      </c>
      <c r="E1500" s="120">
        <v>99.049970000000002</v>
      </c>
      <c r="F1500" s="120">
        <v>0</v>
      </c>
    </row>
    <row r="1501" spans="1:8" ht="15" customHeight="1" x14ac:dyDescent="0.25">
      <c r="A1501" s="56" t="s">
        <v>2622</v>
      </c>
      <c r="B1501" s="117" t="s">
        <v>267</v>
      </c>
      <c r="C1501" s="119" t="s">
        <v>17</v>
      </c>
      <c r="D1501" s="118">
        <v>9.7966100000000012</v>
      </c>
      <c r="E1501" s="118">
        <v>9.7966100000000012</v>
      </c>
      <c r="F1501" s="118">
        <v>0</v>
      </c>
    </row>
    <row r="1502" spans="1:8" s="27" customFormat="1" ht="36.75" thickBot="1" x14ac:dyDescent="0.3">
      <c r="A1502" s="136" t="s">
        <v>2622</v>
      </c>
      <c r="B1502" s="127" t="s">
        <v>829</v>
      </c>
      <c r="C1502" s="128" t="s">
        <v>828</v>
      </c>
      <c r="D1502" s="129">
        <v>2239.8810400000002</v>
      </c>
      <c r="E1502" s="129">
        <v>2239.8810400000002</v>
      </c>
      <c r="F1502" s="129">
        <v>0</v>
      </c>
      <c r="G1502" s="130"/>
      <c r="H1502" s="130"/>
    </row>
    <row r="1503" spans="1:8" s="27" customFormat="1" ht="15.75" thickTop="1" x14ac:dyDescent="0.25">
      <c r="A1503" s="136" t="s">
        <v>2622</v>
      </c>
      <c r="B1503" s="131" t="s">
        <v>267</v>
      </c>
      <c r="C1503" s="132" t="s">
        <v>10</v>
      </c>
      <c r="D1503" s="133">
        <v>2239.8810400000002</v>
      </c>
      <c r="E1503" s="133">
        <v>2239.8810400000002</v>
      </c>
      <c r="F1503" s="133">
        <v>0</v>
      </c>
      <c r="G1503" s="130"/>
      <c r="H1503" s="130"/>
    </row>
    <row r="1504" spans="1:8" s="27" customFormat="1" x14ac:dyDescent="0.25">
      <c r="A1504" s="136" t="s">
        <v>2622</v>
      </c>
      <c r="B1504" s="131" t="s">
        <v>267</v>
      </c>
      <c r="C1504" s="134" t="s">
        <v>15</v>
      </c>
      <c r="D1504" s="135">
        <v>2239.8810400000002</v>
      </c>
      <c r="E1504" s="135">
        <v>2239.8810400000002</v>
      </c>
      <c r="F1504" s="135">
        <v>0</v>
      </c>
      <c r="G1504" s="130"/>
      <c r="H1504" s="130"/>
    </row>
    <row r="1505" spans="1:8" s="27" customFormat="1" ht="54.75" thickBot="1" x14ac:dyDescent="0.3">
      <c r="A1505" s="136" t="s">
        <v>2622</v>
      </c>
      <c r="B1505" s="127" t="s">
        <v>830</v>
      </c>
      <c r="C1505" s="128" t="s">
        <v>831</v>
      </c>
      <c r="D1505" s="129">
        <v>204.85501000000002</v>
      </c>
      <c r="E1505" s="129">
        <v>204.85501000000002</v>
      </c>
      <c r="F1505" s="129">
        <v>0</v>
      </c>
      <c r="G1505" s="130"/>
      <c r="H1505" s="130"/>
    </row>
    <row r="1506" spans="1:8" s="27" customFormat="1" ht="15.75" thickTop="1" x14ac:dyDescent="0.25">
      <c r="A1506" s="136" t="s">
        <v>2622</v>
      </c>
      <c r="B1506" s="131" t="s">
        <v>267</v>
      </c>
      <c r="C1506" s="132" t="s">
        <v>10</v>
      </c>
      <c r="D1506" s="133">
        <v>204.85501000000002</v>
      </c>
      <c r="E1506" s="133">
        <v>204.85501000000002</v>
      </c>
      <c r="F1506" s="133">
        <v>0</v>
      </c>
      <c r="G1506" s="130"/>
      <c r="H1506" s="130"/>
    </row>
    <row r="1507" spans="1:8" s="27" customFormat="1" x14ac:dyDescent="0.25">
      <c r="A1507" s="136" t="s">
        <v>2622</v>
      </c>
      <c r="B1507" s="131" t="s">
        <v>267</v>
      </c>
      <c r="C1507" s="134" t="s">
        <v>12</v>
      </c>
      <c r="D1507" s="135">
        <v>203.88341</v>
      </c>
      <c r="E1507" s="135">
        <v>203.88341</v>
      </c>
      <c r="F1507" s="135">
        <v>0</v>
      </c>
      <c r="G1507" s="130"/>
      <c r="H1507" s="130"/>
    </row>
    <row r="1508" spans="1:8" s="27" customFormat="1" x14ac:dyDescent="0.25">
      <c r="A1508" s="136" t="s">
        <v>2622</v>
      </c>
      <c r="B1508" s="131" t="s">
        <v>267</v>
      </c>
      <c r="C1508" s="134" t="s">
        <v>15</v>
      </c>
      <c r="D1508" s="135">
        <v>0.97160000000000002</v>
      </c>
      <c r="E1508" s="135">
        <v>0.97160000000000002</v>
      </c>
      <c r="F1508" s="135">
        <v>0</v>
      </c>
      <c r="G1508" s="130"/>
      <c r="H1508" s="130"/>
    </row>
    <row r="1509" spans="1:8" s="27" customFormat="1" ht="72.75" thickBot="1" x14ac:dyDescent="0.3">
      <c r="A1509" s="136" t="s">
        <v>2622</v>
      </c>
      <c r="B1509" s="127" t="s">
        <v>832</v>
      </c>
      <c r="C1509" s="128" t="s">
        <v>833</v>
      </c>
      <c r="D1509" s="129">
        <v>1175.3833900000002</v>
      </c>
      <c r="E1509" s="129">
        <v>1175.3833900000002</v>
      </c>
      <c r="F1509" s="129">
        <v>0</v>
      </c>
      <c r="G1509" s="130"/>
      <c r="H1509" s="130"/>
    </row>
    <row r="1510" spans="1:8" s="27" customFormat="1" ht="15.75" thickTop="1" x14ac:dyDescent="0.25">
      <c r="A1510" s="136" t="s">
        <v>2622</v>
      </c>
      <c r="B1510" s="131" t="s">
        <v>267</v>
      </c>
      <c r="C1510" s="132" t="s">
        <v>10</v>
      </c>
      <c r="D1510" s="133">
        <v>1165.5867800000001</v>
      </c>
      <c r="E1510" s="133">
        <v>1165.5867800000001</v>
      </c>
      <c r="F1510" s="133">
        <v>0</v>
      </c>
      <c r="G1510" s="130"/>
      <c r="H1510" s="130"/>
    </row>
    <row r="1511" spans="1:8" s="27" customFormat="1" x14ac:dyDescent="0.25">
      <c r="A1511" s="136" t="s">
        <v>2622</v>
      </c>
      <c r="B1511" s="131" t="s">
        <v>267</v>
      </c>
      <c r="C1511" s="134" t="s">
        <v>11</v>
      </c>
      <c r="D1511" s="135">
        <v>10.317</v>
      </c>
      <c r="E1511" s="135">
        <v>10.317</v>
      </c>
      <c r="F1511" s="135">
        <v>0</v>
      </c>
      <c r="G1511" s="130"/>
      <c r="H1511" s="130"/>
    </row>
    <row r="1512" spans="1:8" s="27" customFormat="1" x14ac:dyDescent="0.25">
      <c r="A1512" s="136" t="s">
        <v>2622</v>
      </c>
      <c r="B1512" s="131" t="s">
        <v>267</v>
      </c>
      <c r="C1512" s="134" t="s">
        <v>12</v>
      </c>
      <c r="D1512" s="135">
        <v>795.32514000000003</v>
      </c>
      <c r="E1512" s="135">
        <v>795.32514000000003</v>
      </c>
      <c r="F1512" s="135">
        <v>0</v>
      </c>
      <c r="G1512" s="130"/>
      <c r="H1512" s="130"/>
    </row>
    <row r="1513" spans="1:8" s="27" customFormat="1" x14ac:dyDescent="0.25">
      <c r="A1513" s="136" t="s">
        <v>2622</v>
      </c>
      <c r="B1513" s="131" t="s">
        <v>267</v>
      </c>
      <c r="C1513" s="134" t="s">
        <v>2</v>
      </c>
      <c r="D1513" s="135">
        <v>209.30278000000001</v>
      </c>
      <c r="E1513" s="135">
        <v>209.30278000000001</v>
      </c>
      <c r="F1513" s="135">
        <v>0</v>
      </c>
      <c r="G1513" s="130"/>
      <c r="H1513" s="130"/>
    </row>
    <row r="1514" spans="1:8" s="27" customFormat="1" x14ac:dyDescent="0.25">
      <c r="A1514" s="136" t="s">
        <v>2622</v>
      </c>
      <c r="B1514" s="131" t="s">
        <v>267</v>
      </c>
      <c r="C1514" s="134" t="s">
        <v>15</v>
      </c>
      <c r="D1514" s="135">
        <v>51.591889999999999</v>
      </c>
      <c r="E1514" s="135">
        <v>51.591889999999999</v>
      </c>
      <c r="F1514" s="135">
        <v>0</v>
      </c>
      <c r="G1514" s="130"/>
      <c r="H1514" s="130"/>
    </row>
    <row r="1515" spans="1:8" s="27" customFormat="1" x14ac:dyDescent="0.25">
      <c r="A1515" s="136" t="s">
        <v>2622</v>
      </c>
      <c r="B1515" s="131" t="s">
        <v>267</v>
      </c>
      <c r="C1515" s="134" t="s">
        <v>16</v>
      </c>
      <c r="D1515" s="135">
        <v>99.049970000000002</v>
      </c>
      <c r="E1515" s="135">
        <v>99.049970000000002</v>
      </c>
      <c r="F1515" s="135">
        <v>0</v>
      </c>
      <c r="G1515" s="130"/>
      <c r="H1515" s="130"/>
    </row>
    <row r="1516" spans="1:8" s="27" customFormat="1" x14ac:dyDescent="0.25">
      <c r="A1516" s="136" t="s">
        <v>2622</v>
      </c>
      <c r="B1516" s="131" t="s">
        <v>267</v>
      </c>
      <c r="C1516" s="132" t="s">
        <v>17</v>
      </c>
      <c r="D1516" s="133">
        <v>9.7966100000000012</v>
      </c>
      <c r="E1516" s="133">
        <v>9.7966100000000012</v>
      </c>
      <c r="F1516" s="133">
        <v>0</v>
      </c>
      <c r="G1516" s="130"/>
      <c r="H1516" s="130"/>
    </row>
    <row r="1517" spans="1:8" ht="36.75" customHeight="1" thickBot="1" x14ac:dyDescent="0.3">
      <c r="A1517" s="56" t="s">
        <v>2622</v>
      </c>
      <c r="B1517" s="122" t="s">
        <v>834</v>
      </c>
      <c r="C1517" s="123" t="s">
        <v>835</v>
      </c>
      <c r="D1517" s="124">
        <v>4697.5807599999998</v>
      </c>
      <c r="E1517" s="124">
        <v>4697.5807599999998</v>
      </c>
      <c r="F1517" s="124">
        <v>0</v>
      </c>
    </row>
    <row r="1518" spans="1:8" ht="15.75" customHeight="1" thickTop="1" x14ac:dyDescent="0.25">
      <c r="A1518" s="56" t="s">
        <v>2622</v>
      </c>
      <c r="B1518" s="117" t="s">
        <v>267</v>
      </c>
      <c r="C1518" s="119" t="s">
        <v>10</v>
      </c>
      <c r="D1518" s="118">
        <v>4697.5807599999998</v>
      </c>
      <c r="E1518" s="118">
        <v>4697.5807599999998</v>
      </c>
      <c r="F1518" s="118">
        <v>0</v>
      </c>
    </row>
    <row r="1519" spans="1:8" ht="15" customHeight="1" x14ac:dyDescent="0.25">
      <c r="A1519" s="56" t="s">
        <v>2622</v>
      </c>
      <c r="B1519" s="117" t="s">
        <v>267</v>
      </c>
      <c r="C1519" s="121" t="s">
        <v>11</v>
      </c>
      <c r="D1519" s="120">
        <v>20.684999999999999</v>
      </c>
      <c r="E1519" s="120">
        <v>20.684999999999999</v>
      </c>
      <c r="F1519" s="120">
        <v>0</v>
      </c>
    </row>
    <row r="1520" spans="1:8" ht="15" customHeight="1" x14ac:dyDescent="0.25">
      <c r="A1520" s="56" t="s">
        <v>2622</v>
      </c>
      <c r="B1520" s="117" t="s">
        <v>267</v>
      </c>
      <c r="C1520" s="121" t="s">
        <v>12</v>
      </c>
      <c r="D1520" s="120">
        <v>1109.5087699999999</v>
      </c>
      <c r="E1520" s="120">
        <v>1109.5087699999999</v>
      </c>
      <c r="F1520" s="120">
        <v>0</v>
      </c>
    </row>
    <row r="1521" spans="1:8" ht="15" customHeight="1" x14ac:dyDescent="0.25">
      <c r="A1521" s="56" t="s">
        <v>2622</v>
      </c>
      <c r="B1521" s="117" t="s">
        <v>267</v>
      </c>
      <c r="C1521" s="121" t="s">
        <v>2</v>
      </c>
      <c r="D1521" s="120">
        <v>391.07087999999999</v>
      </c>
      <c r="E1521" s="120">
        <v>391.07087999999999</v>
      </c>
      <c r="F1521" s="120">
        <v>0</v>
      </c>
    </row>
    <row r="1522" spans="1:8" ht="15" customHeight="1" x14ac:dyDescent="0.25">
      <c r="A1522" s="56" t="s">
        <v>2622</v>
      </c>
      <c r="B1522" s="117" t="s">
        <v>267</v>
      </c>
      <c r="C1522" s="121" t="s">
        <v>15</v>
      </c>
      <c r="D1522" s="120">
        <v>2203.4599299999995</v>
      </c>
      <c r="E1522" s="120">
        <v>2203.4599299999995</v>
      </c>
      <c r="F1522" s="120">
        <v>0</v>
      </c>
    </row>
    <row r="1523" spans="1:8" ht="15" customHeight="1" x14ac:dyDescent="0.25">
      <c r="A1523" s="56" t="s">
        <v>2622</v>
      </c>
      <c r="B1523" s="117" t="s">
        <v>267</v>
      </c>
      <c r="C1523" s="121" t="s">
        <v>16</v>
      </c>
      <c r="D1523" s="120">
        <v>972.85617999999988</v>
      </c>
      <c r="E1523" s="120">
        <v>972.85617999999988</v>
      </c>
      <c r="F1523" s="120">
        <v>0</v>
      </c>
    </row>
    <row r="1524" spans="1:8" s="27" customFormat="1" ht="36.75" thickBot="1" x14ac:dyDescent="0.3">
      <c r="A1524" s="136" t="s">
        <v>2622</v>
      </c>
      <c r="B1524" s="127" t="s">
        <v>836</v>
      </c>
      <c r="C1524" s="128" t="s">
        <v>837</v>
      </c>
      <c r="D1524" s="129">
        <v>2199.6612799999998</v>
      </c>
      <c r="E1524" s="129">
        <v>2199.6612799999998</v>
      </c>
      <c r="F1524" s="129">
        <v>0</v>
      </c>
      <c r="G1524" s="130"/>
      <c r="H1524" s="130"/>
    </row>
    <row r="1525" spans="1:8" s="27" customFormat="1" ht="15.75" thickTop="1" x14ac:dyDescent="0.25">
      <c r="A1525" s="136" t="s">
        <v>2622</v>
      </c>
      <c r="B1525" s="131" t="s">
        <v>267</v>
      </c>
      <c r="C1525" s="132" t="s">
        <v>10</v>
      </c>
      <c r="D1525" s="133">
        <v>2199.6612799999998</v>
      </c>
      <c r="E1525" s="133">
        <v>2199.6612799999998</v>
      </c>
      <c r="F1525" s="133">
        <v>0</v>
      </c>
      <c r="G1525" s="130"/>
      <c r="H1525" s="130"/>
    </row>
    <row r="1526" spans="1:8" s="27" customFormat="1" x14ac:dyDescent="0.25">
      <c r="A1526" s="136" t="s">
        <v>2622</v>
      </c>
      <c r="B1526" s="131" t="s">
        <v>267</v>
      </c>
      <c r="C1526" s="134" t="s">
        <v>15</v>
      </c>
      <c r="D1526" s="135">
        <v>2199.6612799999998</v>
      </c>
      <c r="E1526" s="135">
        <v>2199.6612799999998</v>
      </c>
      <c r="F1526" s="135">
        <v>0</v>
      </c>
      <c r="G1526" s="130"/>
      <c r="H1526" s="130"/>
    </row>
    <row r="1527" spans="1:8" s="27" customFormat="1" ht="54.75" thickBot="1" x14ac:dyDescent="0.3">
      <c r="A1527" s="136" t="s">
        <v>2622</v>
      </c>
      <c r="B1527" s="127" t="s">
        <v>838</v>
      </c>
      <c r="C1527" s="128" t="s">
        <v>839</v>
      </c>
      <c r="D1527" s="129">
        <v>416.38160999999997</v>
      </c>
      <c r="E1527" s="129">
        <v>416.38160999999997</v>
      </c>
      <c r="F1527" s="129">
        <v>0</v>
      </c>
      <c r="G1527" s="130"/>
      <c r="H1527" s="130"/>
    </row>
    <row r="1528" spans="1:8" s="27" customFormat="1" ht="15.75" thickTop="1" x14ac:dyDescent="0.25">
      <c r="A1528" s="136" t="s">
        <v>2622</v>
      </c>
      <c r="B1528" s="131" t="s">
        <v>267</v>
      </c>
      <c r="C1528" s="132" t="s">
        <v>10</v>
      </c>
      <c r="D1528" s="133">
        <v>416.38160999999997</v>
      </c>
      <c r="E1528" s="133">
        <v>416.38160999999997</v>
      </c>
      <c r="F1528" s="133">
        <v>0</v>
      </c>
      <c r="G1528" s="130"/>
      <c r="H1528" s="130"/>
    </row>
    <row r="1529" spans="1:8" s="27" customFormat="1" x14ac:dyDescent="0.25">
      <c r="A1529" s="136" t="s">
        <v>2622</v>
      </c>
      <c r="B1529" s="131" t="s">
        <v>267</v>
      </c>
      <c r="C1529" s="134" t="s">
        <v>16</v>
      </c>
      <c r="D1529" s="135">
        <v>416.38160999999997</v>
      </c>
      <c r="E1529" s="135">
        <v>416.38160999999997</v>
      </c>
      <c r="F1529" s="135">
        <v>0</v>
      </c>
      <c r="G1529" s="130"/>
      <c r="H1529" s="130"/>
    </row>
    <row r="1530" spans="1:8" s="27" customFormat="1" ht="54.75" thickBot="1" x14ac:dyDescent="0.3">
      <c r="A1530" s="136" t="s">
        <v>2622</v>
      </c>
      <c r="B1530" s="127" t="s">
        <v>840</v>
      </c>
      <c r="C1530" s="128" t="s">
        <v>841</v>
      </c>
      <c r="D1530" s="129">
        <v>2081.5378699999997</v>
      </c>
      <c r="E1530" s="129">
        <v>2081.5378699999997</v>
      </c>
      <c r="F1530" s="129">
        <v>0</v>
      </c>
      <c r="G1530" s="130"/>
      <c r="H1530" s="130"/>
    </row>
    <row r="1531" spans="1:8" s="27" customFormat="1" ht="15.75" thickTop="1" x14ac:dyDescent="0.25">
      <c r="A1531" s="136" t="s">
        <v>2622</v>
      </c>
      <c r="B1531" s="131" t="s">
        <v>267</v>
      </c>
      <c r="C1531" s="132" t="s">
        <v>10</v>
      </c>
      <c r="D1531" s="133">
        <v>2081.5378699999997</v>
      </c>
      <c r="E1531" s="133">
        <v>2081.5378699999997</v>
      </c>
      <c r="F1531" s="133">
        <v>0</v>
      </c>
      <c r="G1531" s="130"/>
      <c r="H1531" s="130"/>
    </row>
    <row r="1532" spans="1:8" s="27" customFormat="1" x14ac:dyDescent="0.25">
      <c r="A1532" s="136" t="s">
        <v>2622</v>
      </c>
      <c r="B1532" s="131" t="s">
        <v>267</v>
      </c>
      <c r="C1532" s="134" t="s">
        <v>11</v>
      </c>
      <c r="D1532" s="135">
        <v>20.684999999999999</v>
      </c>
      <c r="E1532" s="135">
        <v>20.684999999999999</v>
      </c>
      <c r="F1532" s="135">
        <v>0</v>
      </c>
      <c r="G1532" s="130"/>
      <c r="H1532" s="130"/>
    </row>
    <row r="1533" spans="1:8" s="27" customFormat="1" x14ac:dyDescent="0.25">
      <c r="A1533" s="136" t="s">
        <v>2622</v>
      </c>
      <c r="B1533" s="131" t="s">
        <v>267</v>
      </c>
      <c r="C1533" s="134" t="s">
        <v>12</v>
      </c>
      <c r="D1533" s="135">
        <v>1109.5087699999999</v>
      </c>
      <c r="E1533" s="135">
        <v>1109.5087699999999</v>
      </c>
      <c r="F1533" s="135">
        <v>0</v>
      </c>
      <c r="G1533" s="130"/>
      <c r="H1533" s="130"/>
    </row>
    <row r="1534" spans="1:8" s="27" customFormat="1" x14ac:dyDescent="0.25">
      <c r="A1534" s="136" t="s">
        <v>2622</v>
      </c>
      <c r="B1534" s="131" t="s">
        <v>267</v>
      </c>
      <c r="C1534" s="134" t="s">
        <v>2</v>
      </c>
      <c r="D1534" s="135">
        <v>391.07087999999999</v>
      </c>
      <c r="E1534" s="135">
        <v>391.07087999999999</v>
      </c>
      <c r="F1534" s="135">
        <v>0</v>
      </c>
      <c r="G1534" s="130"/>
      <c r="H1534" s="130"/>
    </row>
    <row r="1535" spans="1:8" s="27" customFormat="1" x14ac:dyDescent="0.25">
      <c r="A1535" s="136" t="s">
        <v>2622</v>
      </c>
      <c r="B1535" s="131" t="s">
        <v>267</v>
      </c>
      <c r="C1535" s="134" t="s">
        <v>15</v>
      </c>
      <c r="D1535" s="135">
        <v>3.7986500000000003</v>
      </c>
      <c r="E1535" s="135">
        <v>3.7986500000000003</v>
      </c>
      <c r="F1535" s="135">
        <v>0</v>
      </c>
      <c r="G1535" s="130"/>
      <c r="H1535" s="130"/>
    </row>
    <row r="1536" spans="1:8" s="27" customFormat="1" x14ac:dyDescent="0.25">
      <c r="A1536" s="136" t="s">
        <v>2622</v>
      </c>
      <c r="B1536" s="131" t="s">
        <v>267</v>
      </c>
      <c r="C1536" s="134" t="s">
        <v>16</v>
      </c>
      <c r="D1536" s="135">
        <v>556.47456999999997</v>
      </c>
      <c r="E1536" s="135">
        <v>556.47456999999997</v>
      </c>
      <c r="F1536" s="135">
        <v>0</v>
      </c>
      <c r="G1536" s="130"/>
      <c r="H1536" s="130"/>
    </row>
    <row r="1537" spans="1:8" ht="36.75" customHeight="1" thickBot="1" x14ac:dyDescent="0.3">
      <c r="A1537" s="56" t="s">
        <v>2622</v>
      </c>
      <c r="B1537" s="122" t="s">
        <v>842</v>
      </c>
      <c r="C1537" s="123" t="s">
        <v>843</v>
      </c>
      <c r="D1537" s="124">
        <v>2069.1675599999999</v>
      </c>
      <c r="E1537" s="124">
        <v>2069.1675599999999</v>
      </c>
      <c r="F1537" s="124">
        <v>0</v>
      </c>
    </row>
    <row r="1538" spans="1:8" ht="15.75" customHeight="1" thickTop="1" x14ac:dyDescent="0.25">
      <c r="A1538" s="56" t="s">
        <v>2622</v>
      </c>
      <c r="B1538" s="117" t="s">
        <v>267</v>
      </c>
      <c r="C1538" s="119" t="s">
        <v>10</v>
      </c>
      <c r="D1538" s="118">
        <v>2069.1675599999999</v>
      </c>
      <c r="E1538" s="118">
        <v>2069.1675599999999</v>
      </c>
      <c r="F1538" s="118">
        <v>0</v>
      </c>
    </row>
    <row r="1539" spans="1:8" ht="15" customHeight="1" x14ac:dyDescent="0.25">
      <c r="A1539" s="56" t="s">
        <v>2622</v>
      </c>
      <c r="B1539" s="117" t="s">
        <v>267</v>
      </c>
      <c r="C1539" s="121" t="s">
        <v>12</v>
      </c>
      <c r="D1539" s="120">
        <v>28.821999999999999</v>
      </c>
      <c r="E1539" s="120">
        <v>28.821999999999999</v>
      </c>
      <c r="F1539" s="120">
        <v>0</v>
      </c>
    </row>
    <row r="1540" spans="1:8" ht="15" customHeight="1" x14ac:dyDescent="0.25">
      <c r="A1540" s="56" t="s">
        <v>2622</v>
      </c>
      <c r="B1540" s="117" t="s">
        <v>267</v>
      </c>
      <c r="C1540" s="121" t="s">
        <v>15</v>
      </c>
      <c r="D1540" s="120">
        <v>2035.24056</v>
      </c>
      <c r="E1540" s="120">
        <v>2035.24056</v>
      </c>
      <c r="F1540" s="120">
        <v>0</v>
      </c>
    </row>
    <row r="1541" spans="1:8" ht="15" customHeight="1" x14ac:dyDescent="0.25">
      <c r="A1541" s="56" t="s">
        <v>2622</v>
      </c>
      <c r="B1541" s="117" t="s">
        <v>267</v>
      </c>
      <c r="C1541" s="121" t="s">
        <v>16</v>
      </c>
      <c r="D1541" s="120">
        <v>5.1050000000000004</v>
      </c>
      <c r="E1541" s="120">
        <v>5.1050000000000004</v>
      </c>
      <c r="F1541" s="120">
        <v>0</v>
      </c>
    </row>
    <row r="1542" spans="1:8" s="27" customFormat="1" ht="36.75" thickBot="1" x14ac:dyDescent="0.3">
      <c r="A1542" s="136" t="s">
        <v>2622</v>
      </c>
      <c r="B1542" s="127" t="s">
        <v>844</v>
      </c>
      <c r="C1542" s="128" t="s">
        <v>843</v>
      </c>
      <c r="D1542" s="129">
        <v>2054.6185599999999</v>
      </c>
      <c r="E1542" s="129">
        <v>2054.6185599999999</v>
      </c>
      <c r="F1542" s="129">
        <v>0</v>
      </c>
      <c r="G1542" s="130"/>
      <c r="H1542" s="130"/>
    </row>
    <row r="1543" spans="1:8" s="27" customFormat="1" ht="15.75" thickTop="1" x14ac:dyDescent="0.25">
      <c r="A1543" s="136" t="s">
        <v>2622</v>
      </c>
      <c r="B1543" s="131" t="s">
        <v>267</v>
      </c>
      <c r="C1543" s="132" t="s">
        <v>10</v>
      </c>
      <c r="D1543" s="133">
        <v>2054.6185599999999</v>
      </c>
      <c r="E1543" s="133">
        <v>2054.6185599999999</v>
      </c>
      <c r="F1543" s="133">
        <v>0</v>
      </c>
      <c r="G1543" s="130"/>
      <c r="H1543" s="130"/>
    </row>
    <row r="1544" spans="1:8" s="27" customFormat="1" x14ac:dyDescent="0.25">
      <c r="A1544" s="136" t="s">
        <v>2622</v>
      </c>
      <c r="B1544" s="131" t="s">
        <v>267</v>
      </c>
      <c r="C1544" s="134" t="s">
        <v>12</v>
      </c>
      <c r="D1544" s="135">
        <v>19.378</v>
      </c>
      <c r="E1544" s="135">
        <v>19.378</v>
      </c>
      <c r="F1544" s="135">
        <v>0</v>
      </c>
      <c r="G1544" s="130"/>
      <c r="H1544" s="130"/>
    </row>
    <row r="1545" spans="1:8" s="27" customFormat="1" x14ac:dyDescent="0.25">
      <c r="A1545" s="136" t="s">
        <v>2622</v>
      </c>
      <c r="B1545" s="131" t="s">
        <v>267</v>
      </c>
      <c r="C1545" s="134" t="s">
        <v>15</v>
      </c>
      <c r="D1545" s="135">
        <v>2035.24056</v>
      </c>
      <c r="E1545" s="135">
        <v>2035.24056</v>
      </c>
      <c r="F1545" s="135">
        <v>0</v>
      </c>
      <c r="G1545" s="130"/>
      <c r="H1545" s="130"/>
    </row>
    <row r="1546" spans="1:8" s="27" customFormat="1" ht="54.75" thickBot="1" x14ac:dyDescent="0.3">
      <c r="A1546" s="136" t="s">
        <v>2622</v>
      </c>
      <c r="B1546" s="127" t="s">
        <v>845</v>
      </c>
      <c r="C1546" s="128" t="s">
        <v>846</v>
      </c>
      <c r="D1546" s="129">
        <v>14.548999999999999</v>
      </c>
      <c r="E1546" s="129">
        <v>14.548999999999999</v>
      </c>
      <c r="F1546" s="129">
        <v>0</v>
      </c>
      <c r="G1546" s="130"/>
      <c r="H1546" s="130"/>
    </row>
    <row r="1547" spans="1:8" s="27" customFormat="1" ht="15.75" thickTop="1" x14ac:dyDescent="0.25">
      <c r="A1547" s="136" t="s">
        <v>2622</v>
      </c>
      <c r="B1547" s="131" t="s">
        <v>267</v>
      </c>
      <c r="C1547" s="132" t="s">
        <v>10</v>
      </c>
      <c r="D1547" s="133">
        <v>14.548999999999999</v>
      </c>
      <c r="E1547" s="133">
        <v>14.548999999999999</v>
      </c>
      <c r="F1547" s="133">
        <v>0</v>
      </c>
      <c r="G1547" s="130"/>
      <c r="H1547" s="130"/>
    </row>
    <row r="1548" spans="1:8" s="27" customFormat="1" x14ac:dyDescent="0.25">
      <c r="A1548" s="136" t="s">
        <v>2622</v>
      </c>
      <c r="B1548" s="131" t="s">
        <v>267</v>
      </c>
      <c r="C1548" s="134" t="s">
        <v>12</v>
      </c>
      <c r="D1548" s="135">
        <v>9.4440000000000008</v>
      </c>
      <c r="E1548" s="135">
        <v>9.4440000000000008</v>
      </c>
      <c r="F1548" s="135">
        <v>0</v>
      </c>
      <c r="G1548" s="130"/>
      <c r="H1548" s="130"/>
    </row>
    <row r="1549" spans="1:8" s="27" customFormat="1" x14ac:dyDescent="0.25">
      <c r="A1549" s="136" t="s">
        <v>2622</v>
      </c>
      <c r="B1549" s="131" t="s">
        <v>267</v>
      </c>
      <c r="C1549" s="134" t="s">
        <v>16</v>
      </c>
      <c r="D1549" s="135">
        <v>5.1050000000000004</v>
      </c>
      <c r="E1549" s="135">
        <v>5.1050000000000004</v>
      </c>
      <c r="F1549" s="135">
        <v>0</v>
      </c>
      <c r="G1549" s="130"/>
      <c r="H1549" s="130"/>
    </row>
    <row r="1550" spans="1:8" ht="36.75" customHeight="1" thickBot="1" x14ac:dyDescent="0.3">
      <c r="A1550" s="56" t="s">
        <v>2622</v>
      </c>
      <c r="B1550" s="122" t="s">
        <v>847</v>
      </c>
      <c r="C1550" s="123" t="s">
        <v>848</v>
      </c>
      <c r="D1550" s="124">
        <v>2002.3798300000001</v>
      </c>
      <c r="E1550" s="124">
        <v>2002.3798300000001</v>
      </c>
      <c r="F1550" s="124">
        <v>0</v>
      </c>
    </row>
    <row r="1551" spans="1:8" ht="15.75" customHeight="1" thickTop="1" x14ac:dyDescent="0.25">
      <c r="A1551" s="56" t="s">
        <v>2622</v>
      </c>
      <c r="B1551" s="117" t="s">
        <v>267</v>
      </c>
      <c r="C1551" s="119" t="s">
        <v>10</v>
      </c>
      <c r="D1551" s="118">
        <v>2002.3798300000001</v>
      </c>
      <c r="E1551" s="118">
        <v>2002.3798300000001</v>
      </c>
      <c r="F1551" s="118">
        <v>0</v>
      </c>
    </row>
    <row r="1552" spans="1:8" ht="15" customHeight="1" x14ac:dyDescent="0.25">
      <c r="A1552" s="56" t="s">
        <v>2622</v>
      </c>
      <c r="B1552" s="117" t="s">
        <v>267</v>
      </c>
      <c r="C1552" s="121" t="s">
        <v>12</v>
      </c>
      <c r="D1552" s="120">
        <v>10.504250000000001</v>
      </c>
      <c r="E1552" s="120">
        <v>10.504250000000001</v>
      </c>
      <c r="F1552" s="120">
        <v>0</v>
      </c>
    </row>
    <row r="1553" spans="1:8" ht="15" customHeight="1" x14ac:dyDescent="0.25">
      <c r="A1553" s="56" t="s">
        <v>2622</v>
      </c>
      <c r="B1553" s="117" t="s">
        <v>267</v>
      </c>
      <c r="C1553" s="121" t="s">
        <v>15</v>
      </c>
      <c r="D1553" s="120">
        <v>1991.8755800000001</v>
      </c>
      <c r="E1553" s="120">
        <v>1991.8755800000001</v>
      </c>
      <c r="F1553" s="120">
        <v>0</v>
      </c>
    </row>
    <row r="1554" spans="1:8" ht="36.75" customHeight="1" thickBot="1" x14ac:dyDescent="0.3">
      <c r="A1554" s="56" t="s">
        <v>2622</v>
      </c>
      <c r="B1554" s="122" t="s">
        <v>849</v>
      </c>
      <c r="C1554" s="123" t="s">
        <v>850</v>
      </c>
      <c r="D1554" s="124">
        <v>135.19499999999999</v>
      </c>
      <c r="E1554" s="124">
        <v>135.19499999999999</v>
      </c>
      <c r="F1554" s="124">
        <v>0</v>
      </c>
    </row>
    <row r="1555" spans="1:8" ht="15.75" customHeight="1" thickTop="1" x14ac:dyDescent="0.25">
      <c r="A1555" s="56" t="s">
        <v>2622</v>
      </c>
      <c r="B1555" s="117" t="s">
        <v>267</v>
      </c>
      <c r="C1555" s="119" t="s">
        <v>10</v>
      </c>
      <c r="D1555" s="118">
        <v>135.19499999999999</v>
      </c>
      <c r="E1555" s="118">
        <v>135.19499999999999</v>
      </c>
      <c r="F1555" s="118">
        <v>0</v>
      </c>
    </row>
    <row r="1556" spans="1:8" ht="15" customHeight="1" x14ac:dyDescent="0.25">
      <c r="A1556" s="56" t="s">
        <v>2622</v>
      </c>
      <c r="B1556" s="117" t="s">
        <v>267</v>
      </c>
      <c r="C1556" s="121" t="s">
        <v>12</v>
      </c>
      <c r="D1556" s="120">
        <v>135.19499999999999</v>
      </c>
      <c r="E1556" s="120">
        <v>135.19499999999999</v>
      </c>
      <c r="F1556" s="120">
        <v>0</v>
      </c>
    </row>
    <row r="1557" spans="1:8" ht="36.75" customHeight="1" thickBot="1" x14ac:dyDescent="0.3">
      <c r="A1557" s="56" t="s">
        <v>2622</v>
      </c>
      <c r="B1557" s="122" t="s">
        <v>851</v>
      </c>
      <c r="C1557" s="123" t="s">
        <v>852</v>
      </c>
      <c r="D1557" s="124">
        <v>607.19051000000002</v>
      </c>
      <c r="E1557" s="124">
        <v>607.19051000000002</v>
      </c>
      <c r="F1557" s="124">
        <v>0</v>
      </c>
    </row>
    <row r="1558" spans="1:8" ht="15.75" customHeight="1" thickTop="1" x14ac:dyDescent="0.25">
      <c r="A1558" s="56" t="s">
        <v>2622</v>
      </c>
      <c r="B1558" s="117" t="s">
        <v>267</v>
      </c>
      <c r="C1558" s="119" t="s">
        <v>10</v>
      </c>
      <c r="D1558" s="118">
        <v>607.19051000000002</v>
      </c>
      <c r="E1558" s="118">
        <v>607.19051000000002</v>
      </c>
      <c r="F1558" s="118">
        <v>0</v>
      </c>
    </row>
    <row r="1559" spans="1:8" ht="15" customHeight="1" x14ac:dyDescent="0.25">
      <c r="A1559" s="56" t="s">
        <v>2622</v>
      </c>
      <c r="B1559" s="117" t="s">
        <v>267</v>
      </c>
      <c r="C1559" s="121" t="s">
        <v>12</v>
      </c>
      <c r="D1559" s="120">
        <v>182.24252999999999</v>
      </c>
      <c r="E1559" s="120">
        <v>182.24252999999999</v>
      </c>
      <c r="F1559" s="120">
        <v>0</v>
      </c>
    </row>
    <row r="1560" spans="1:8" ht="15" customHeight="1" x14ac:dyDescent="0.25">
      <c r="A1560" s="56" t="s">
        <v>2622</v>
      </c>
      <c r="B1560" s="117" t="s">
        <v>267</v>
      </c>
      <c r="C1560" s="121" t="s">
        <v>15</v>
      </c>
      <c r="D1560" s="120">
        <v>424.94797999999997</v>
      </c>
      <c r="E1560" s="120">
        <v>424.94797999999997</v>
      </c>
      <c r="F1560" s="120">
        <v>0</v>
      </c>
    </row>
    <row r="1561" spans="1:8" s="27" customFormat="1" ht="36.75" thickBot="1" x14ac:dyDescent="0.3">
      <c r="A1561" s="136" t="s">
        <v>2622</v>
      </c>
      <c r="B1561" s="127" t="s">
        <v>853</v>
      </c>
      <c r="C1561" s="128" t="s">
        <v>852</v>
      </c>
      <c r="D1561" s="129">
        <v>467.86968000000002</v>
      </c>
      <c r="E1561" s="129">
        <v>467.86968000000002</v>
      </c>
      <c r="F1561" s="129">
        <v>0</v>
      </c>
      <c r="G1561" s="130"/>
      <c r="H1561" s="130"/>
    </row>
    <row r="1562" spans="1:8" s="27" customFormat="1" ht="15.75" thickTop="1" x14ac:dyDescent="0.25">
      <c r="A1562" s="136" t="s">
        <v>2622</v>
      </c>
      <c r="B1562" s="131" t="s">
        <v>267</v>
      </c>
      <c r="C1562" s="132" t="s">
        <v>10</v>
      </c>
      <c r="D1562" s="133">
        <v>467.86968000000002</v>
      </c>
      <c r="E1562" s="133">
        <v>467.86968000000002</v>
      </c>
      <c r="F1562" s="133">
        <v>0</v>
      </c>
      <c r="G1562" s="130"/>
      <c r="H1562" s="130"/>
    </row>
    <row r="1563" spans="1:8" s="27" customFormat="1" x14ac:dyDescent="0.25">
      <c r="A1563" s="136" t="s">
        <v>2622</v>
      </c>
      <c r="B1563" s="131" t="s">
        <v>267</v>
      </c>
      <c r="C1563" s="134" t="s">
        <v>12</v>
      </c>
      <c r="D1563" s="135">
        <v>46.542929999999998</v>
      </c>
      <c r="E1563" s="135">
        <v>46.542929999999998</v>
      </c>
      <c r="F1563" s="135">
        <v>0</v>
      </c>
      <c r="G1563" s="130"/>
      <c r="H1563" s="130"/>
    </row>
    <row r="1564" spans="1:8" s="27" customFormat="1" x14ac:dyDescent="0.25">
      <c r="A1564" s="136" t="s">
        <v>2622</v>
      </c>
      <c r="B1564" s="131" t="s">
        <v>267</v>
      </c>
      <c r="C1564" s="134" t="s">
        <v>15</v>
      </c>
      <c r="D1564" s="135">
        <v>421.32675</v>
      </c>
      <c r="E1564" s="135">
        <v>421.32675</v>
      </c>
      <c r="F1564" s="135">
        <v>0</v>
      </c>
      <c r="G1564" s="130"/>
      <c r="H1564" s="130"/>
    </row>
    <row r="1565" spans="1:8" s="27" customFormat="1" ht="54.75" thickBot="1" x14ac:dyDescent="0.3">
      <c r="A1565" s="136" t="s">
        <v>2622</v>
      </c>
      <c r="B1565" s="127" t="s">
        <v>854</v>
      </c>
      <c r="C1565" s="128" t="s">
        <v>855</v>
      </c>
      <c r="D1565" s="129">
        <v>139.32083000000003</v>
      </c>
      <c r="E1565" s="129">
        <v>139.32083000000003</v>
      </c>
      <c r="F1565" s="129">
        <v>0</v>
      </c>
      <c r="G1565" s="130"/>
      <c r="H1565" s="130"/>
    </row>
    <row r="1566" spans="1:8" s="27" customFormat="1" ht="15.75" thickTop="1" x14ac:dyDescent="0.25">
      <c r="A1566" s="136" t="s">
        <v>2622</v>
      </c>
      <c r="B1566" s="131" t="s">
        <v>267</v>
      </c>
      <c r="C1566" s="132" t="s">
        <v>10</v>
      </c>
      <c r="D1566" s="133">
        <v>139.32083000000003</v>
      </c>
      <c r="E1566" s="133">
        <v>139.32083000000003</v>
      </c>
      <c r="F1566" s="133">
        <v>0</v>
      </c>
      <c r="G1566" s="130"/>
      <c r="H1566" s="130"/>
    </row>
    <row r="1567" spans="1:8" s="27" customFormat="1" x14ac:dyDescent="0.25">
      <c r="A1567" s="136" t="s">
        <v>2622</v>
      </c>
      <c r="B1567" s="131" t="s">
        <v>267</v>
      </c>
      <c r="C1567" s="134" t="s">
        <v>12</v>
      </c>
      <c r="D1567" s="135">
        <v>135.6996</v>
      </c>
      <c r="E1567" s="135">
        <v>135.6996</v>
      </c>
      <c r="F1567" s="135">
        <v>0</v>
      </c>
      <c r="G1567" s="130"/>
      <c r="H1567" s="130"/>
    </row>
    <row r="1568" spans="1:8" ht="15" customHeight="1" x14ac:dyDescent="0.25">
      <c r="A1568" s="56" t="s">
        <v>2622</v>
      </c>
      <c r="B1568" s="117" t="s">
        <v>267</v>
      </c>
      <c r="C1568" s="121" t="s">
        <v>15</v>
      </c>
      <c r="D1568" s="120">
        <v>3.6212300000000002</v>
      </c>
      <c r="E1568" s="120">
        <v>3.6212300000000002</v>
      </c>
      <c r="F1568" s="120">
        <v>0</v>
      </c>
    </row>
    <row r="1569" spans="1:6" ht="54.75" customHeight="1" thickBot="1" x14ac:dyDescent="0.3">
      <c r="A1569" s="56" t="s">
        <v>2622</v>
      </c>
      <c r="B1569" s="122" t="s">
        <v>856</v>
      </c>
      <c r="C1569" s="123" t="s">
        <v>857</v>
      </c>
      <c r="D1569" s="124">
        <v>3537.5250000000001</v>
      </c>
      <c r="E1569" s="124">
        <v>3537.5250000000001</v>
      </c>
      <c r="F1569" s="124">
        <v>0</v>
      </c>
    </row>
    <row r="1570" spans="1:6" ht="15.75" customHeight="1" thickTop="1" x14ac:dyDescent="0.25">
      <c r="A1570" s="56" t="s">
        <v>2622</v>
      </c>
      <c r="B1570" s="117" t="s">
        <v>267</v>
      </c>
      <c r="C1570" s="119" t="s">
        <v>10</v>
      </c>
      <c r="D1570" s="118">
        <v>3537.5250000000001</v>
      </c>
      <c r="E1570" s="118">
        <v>3537.5250000000001</v>
      </c>
      <c r="F1570" s="118">
        <v>0</v>
      </c>
    </row>
    <row r="1571" spans="1:6" ht="15" customHeight="1" x14ac:dyDescent="0.25">
      <c r="A1571" s="56" t="s">
        <v>2622</v>
      </c>
      <c r="B1571" s="117" t="s">
        <v>267</v>
      </c>
      <c r="C1571" s="121" t="s">
        <v>2</v>
      </c>
      <c r="D1571" s="120">
        <v>3537.5250000000001</v>
      </c>
      <c r="E1571" s="120">
        <v>3537.5250000000001</v>
      </c>
      <c r="F1571" s="120">
        <v>0</v>
      </c>
    </row>
    <row r="1572" spans="1:6" ht="36.75" customHeight="1" thickBot="1" x14ac:dyDescent="0.3">
      <c r="A1572" s="56" t="s">
        <v>2622</v>
      </c>
      <c r="B1572" s="122" t="s">
        <v>858</v>
      </c>
      <c r="C1572" s="123" t="s">
        <v>859</v>
      </c>
      <c r="D1572" s="124">
        <v>85184.24347999999</v>
      </c>
      <c r="E1572" s="124">
        <v>85150.136079999997</v>
      </c>
      <c r="F1572" s="124">
        <v>34.107399999999998</v>
      </c>
    </row>
    <row r="1573" spans="1:6" ht="15.75" customHeight="1" thickTop="1" x14ac:dyDescent="0.25">
      <c r="A1573" s="56" t="s">
        <v>2622</v>
      </c>
      <c r="B1573" s="117" t="s">
        <v>267</v>
      </c>
      <c r="C1573" s="119" t="s">
        <v>10</v>
      </c>
      <c r="D1573" s="118">
        <v>84389.193809999997</v>
      </c>
      <c r="E1573" s="118">
        <v>84355.086410000004</v>
      </c>
      <c r="F1573" s="118">
        <v>34.107399999999998</v>
      </c>
    </row>
    <row r="1574" spans="1:6" ht="15" customHeight="1" x14ac:dyDescent="0.25">
      <c r="A1574" s="56" t="s">
        <v>2622</v>
      </c>
      <c r="B1574" s="117" t="s">
        <v>267</v>
      </c>
      <c r="C1574" s="121" t="s">
        <v>12</v>
      </c>
      <c r="D1574" s="120">
        <v>34769.822600000007</v>
      </c>
      <c r="E1574" s="120">
        <v>34748.715200000006</v>
      </c>
      <c r="F1574" s="120">
        <v>21.107400000000002</v>
      </c>
    </row>
    <row r="1575" spans="1:6" ht="15" customHeight="1" x14ac:dyDescent="0.25">
      <c r="A1575" s="56" t="s">
        <v>2622</v>
      </c>
      <c r="B1575" s="117" t="s">
        <v>267</v>
      </c>
      <c r="C1575" s="121" t="s">
        <v>2</v>
      </c>
      <c r="D1575" s="120">
        <v>82.179349999999999</v>
      </c>
      <c r="E1575" s="120">
        <v>82.179349999999999</v>
      </c>
      <c r="F1575" s="120">
        <v>0</v>
      </c>
    </row>
    <row r="1576" spans="1:6" ht="15" customHeight="1" x14ac:dyDescent="0.25">
      <c r="A1576" s="56" t="s">
        <v>2622</v>
      </c>
      <c r="B1576" s="117" t="s">
        <v>267</v>
      </c>
      <c r="C1576" s="121" t="s">
        <v>15</v>
      </c>
      <c r="D1576" s="120">
        <v>47518.649599999997</v>
      </c>
      <c r="E1576" s="120">
        <v>47505.649599999997</v>
      </c>
      <c r="F1576" s="120">
        <v>13</v>
      </c>
    </row>
    <row r="1577" spans="1:6" ht="15" customHeight="1" x14ac:dyDescent="0.25">
      <c r="A1577" s="56" t="s">
        <v>2622</v>
      </c>
      <c r="B1577" s="117" t="s">
        <v>267</v>
      </c>
      <c r="C1577" s="121" t="s">
        <v>16</v>
      </c>
      <c r="D1577" s="120">
        <v>2018.5422599999997</v>
      </c>
      <c r="E1577" s="120">
        <v>2018.5422599999997</v>
      </c>
      <c r="F1577" s="120">
        <v>0</v>
      </c>
    </row>
    <row r="1578" spans="1:6" ht="15" customHeight="1" x14ac:dyDescent="0.25">
      <c r="A1578" s="56" t="s">
        <v>2622</v>
      </c>
      <c r="B1578" s="117" t="s">
        <v>267</v>
      </c>
      <c r="C1578" s="119" t="s">
        <v>17</v>
      </c>
      <c r="D1578" s="118">
        <v>795.04966999999999</v>
      </c>
      <c r="E1578" s="118">
        <v>795.04966999999999</v>
      </c>
      <c r="F1578" s="118">
        <v>0</v>
      </c>
    </row>
    <row r="1579" spans="1:6" ht="36.75" customHeight="1" thickBot="1" x14ac:dyDescent="0.3">
      <c r="A1579" s="56" t="s">
        <v>2622</v>
      </c>
      <c r="B1579" s="122" t="s">
        <v>860</v>
      </c>
      <c r="C1579" s="123" t="s">
        <v>861</v>
      </c>
      <c r="D1579" s="124">
        <v>9794.6679999999997</v>
      </c>
      <c r="E1579" s="124">
        <v>9794.6679999999997</v>
      </c>
      <c r="F1579" s="124">
        <v>0</v>
      </c>
    </row>
    <row r="1580" spans="1:6" ht="15.75" customHeight="1" thickTop="1" x14ac:dyDescent="0.25">
      <c r="A1580" s="56" t="s">
        <v>2622</v>
      </c>
      <c r="B1580" s="117" t="s">
        <v>267</v>
      </c>
      <c r="C1580" s="119" t="s">
        <v>10</v>
      </c>
      <c r="D1580" s="118">
        <v>9794.6679999999997</v>
      </c>
      <c r="E1580" s="118">
        <v>9794.6679999999997</v>
      </c>
      <c r="F1580" s="118">
        <v>0</v>
      </c>
    </row>
    <row r="1581" spans="1:6" ht="15" customHeight="1" x14ac:dyDescent="0.25">
      <c r="A1581" s="56" t="s">
        <v>2622</v>
      </c>
      <c r="B1581" s="117" t="s">
        <v>267</v>
      </c>
      <c r="C1581" s="121" t="s">
        <v>15</v>
      </c>
      <c r="D1581" s="120">
        <v>9794.6679999999997</v>
      </c>
      <c r="E1581" s="120">
        <v>9794.6679999999997</v>
      </c>
      <c r="F1581" s="120">
        <v>0</v>
      </c>
    </row>
    <row r="1582" spans="1:6" ht="36.75" customHeight="1" thickBot="1" x14ac:dyDescent="0.3">
      <c r="A1582" s="56" t="s">
        <v>2622</v>
      </c>
      <c r="B1582" s="122" t="s">
        <v>862</v>
      </c>
      <c r="C1582" s="123" t="s">
        <v>863</v>
      </c>
      <c r="D1582" s="124">
        <v>2244.8915400000001</v>
      </c>
      <c r="E1582" s="124">
        <v>2244.8915400000001</v>
      </c>
      <c r="F1582" s="124">
        <v>0</v>
      </c>
    </row>
    <row r="1583" spans="1:6" ht="15.75" customHeight="1" thickTop="1" x14ac:dyDescent="0.25">
      <c r="A1583" s="56" t="s">
        <v>2622</v>
      </c>
      <c r="B1583" s="117" t="s">
        <v>267</v>
      </c>
      <c r="C1583" s="119" t="s">
        <v>10</v>
      </c>
      <c r="D1583" s="118">
        <v>2244.8915400000001</v>
      </c>
      <c r="E1583" s="118">
        <v>2244.8915400000001</v>
      </c>
      <c r="F1583" s="118">
        <v>0</v>
      </c>
    </row>
    <row r="1584" spans="1:6" ht="15" customHeight="1" x14ac:dyDescent="0.25">
      <c r="A1584" s="56" t="s">
        <v>2622</v>
      </c>
      <c r="B1584" s="117" t="s">
        <v>267</v>
      </c>
      <c r="C1584" s="121" t="s">
        <v>12</v>
      </c>
      <c r="D1584" s="120">
        <v>103.80225</v>
      </c>
      <c r="E1584" s="120">
        <v>103.80225</v>
      </c>
      <c r="F1584" s="120">
        <v>0</v>
      </c>
    </row>
    <row r="1585" spans="1:6" ht="15" customHeight="1" x14ac:dyDescent="0.25">
      <c r="A1585" s="56" t="s">
        <v>2622</v>
      </c>
      <c r="B1585" s="117" t="s">
        <v>267</v>
      </c>
      <c r="C1585" s="121" t="s">
        <v>15</v>
      </c>
      <c r="D1585" s="120">
        <v>1034.25665</v>
      </c>
      <c r="E1585" s="120">
        <v>1034.25665</v>
      </c>
      <c r="F1585" s="120">
        <v>0</v>
      </c>
    </row>
    <row r="1586" spans="1:6" ht="15" customHeight="1" x14ac:dyDescent="0.25">
      <c r="A1586" s="56" t="s">
        <v>2622</v>
      </c>
      <c r="B1586" s="117" t="s">
        <v>267</v>
      </c>
      <c r="C1586" s="121" t="s">
        <v>16</v>
      </c>
      <c r="D1586" s="120">
        <v>1106.8326399999999</v>
      </c>
      <c r="E1586" s="120">
        <v>1106.8326399999999</v>
      </c>
      <c r="F1586" s="120">
        <v>0</v>
      </c>
    </row>
    <row r="1587" spans="1:6" ht="36.75" customHeight="1" thickBot="1" x14ac:dyDescent="0.3">
      <c r="A1587" s="56" t="s">
        <v>2622</v>
      </c>
      <c r="B1587" s="122" t="s">
        <v>864</v>
      </c>
      <c r="C1587" s="123" t="s">
        <v>865</v>
      </c>
      <c r="D1587" s="124">
        <v>1374.7630100000001</v>
      </c>
      <c r="E1587" s="124">
        <v>1374.7630100000001</v>
      </c>
      <c r="F1587" s="124">
        <v>0</v>
      </c>
    </row>
    <row r="1588" spans="1:6" ht="15.75" customHeight="1" thickTop="1" x14ac:dyDescent="0.25">
      <c r="A1588" s="56" t="s">
        <v>2622</v>
      </c>
      <c r="B1588" s="117" t="s">
        <v>267</v>
      </c>
      <c r="C1588" s="119" t="s">
        <v>10</v>
      </c>
      <c r="D1588" s="118">
        <v>1374.7630100000001</v>
      </c>
      <c r="E1588" s="118">
        <v>1374.7630100000001</v>
      </c>
      <c r="F1588" s="118">
        <v>0</v>
      </c>
    </row>
    <row r="1589" spans="1:6" ht="15" customHeight="1" x14ac:dyDescent="0.25">
      <c r="A1589" s="56" t="s">
        <v>2622</v>
      </c>
      <c r="B1589" s="117" t="s">
        <v>267</v>
      </c>
      <c r="C1589" s="121" t="s">
        <v>15</v>
      </c>
      <c r="D1589" s="120">
        <v>1374.7630100000001</v>
      </c>
      <c r="E1589" s="120">
        <v>1374.7630100000001</v>
      </c>
      <c r="F1589" s="120">
        <v>0</v>
      </c>
    </row>
    <row r="1590" spans="1:6" ht="36.75" customHeight="1" thickBot="1" x14ac:dyDescent="0.3">
      <c r="A1590" s="56" t="s">
        <v>2622</v>
      </c>
      <c r="B1590" s="122" t="s">
        <v>866</v>
      </c>
      <c r="C1590" s="123" t="s">
        <v>867</v>
      </c>
      <c r="D1590" s="124">
        <v>8023.9775899999995</v>
      </c>
      <c r="E1590" s="124">
        <v>8023.9775899999995</v>
      </c>
      <c r="F1590" s="124">
        <v>0</v>
      </c>
    </row>
    <row r="1591" spans="1:6" ht="15.75" customHeight="1" thickTop="1" x14ac:dyDescent="0.25">
      <c r="A1591" s="56" t="s">
        <v>2622</v>
      </c>
      <c r="B1591" s="117" t="s">
        <v>267</v>
      </c>
      <c r="C1591" s="119" t="s">
        <v>10</v>
      </c>
      <c r="D1591" s="118">
        <v>8023.9775899999995</v>
      </c>
      <c r="E1591" s="118">
        <v>8023.9775899999995</v>
      </c>
      <c r="F1591" s="118">
        <v>0</v>
      </c>
    </row>
    <row r="1592" spans="1:6" ht="15" customHeight="1" x14ac:dyDescent="0.25">
      <c r="A1592" s="56" t="s">
        <v>2622</v>
      </c>
      <c r="B1592" s="117" t="s">
        <v>267</v>
      </c>
      <c r="C1592" s="121" t="s">
        <v>12</v>
      </c>
      <c r="D1592" s="120">
        <v>28.115069999999999</v>
      </c>
      <c r="E1592" s="120">
        <v>28.115069999999999</v>
      </c>
      <c r="F1592" s="120">
        <v>0</v>
      </c>
    </row>
    <row r="1593" spans="1:6" ht="15" customHeight="1" x14ac:dyDescent="0.25">
      <c r="A1593" s="56" t="s">
        <v>2622</v>
      </c>
      <c r="B1593" s="117" t="s">
        <v>267</v>
      </c>
      <c r="C1593" s="121" t="s">
        <v>15</v>
      </c>
      <c r="D1593" s="120">
        <v>7995.8625199999997</v>
      </c>
      <c r="E1593" s="120">
        <v>7995.8625199999997</v>
      </c>
      <c r="F1593" s="120">
        <v>0</v>
      </c>
    </row>
    <row r="1594" spans="1:6" ht="36.75" customHeight="1" thickBot="1" x14ac:dyDescent="0.3">
      <c r="A1594" s="56" t="s">
        <v>2622</v>
      </c>
      <c r="B1594" s="122" t="s">
        <v>868</v>
      </c>
      <c r="C1594" s="123" t="s">
        <v>869</v>
      </c>
      <c r="D1594" s="124">
        <v>1169.0577900000001</v>
      </c>
      <c r="E1594" s="124">
        <v>1169.0577900000001</v>
      </c>
      <c r="F1594" s="124">
        <v>0</v>
      </c>
    </row>
    <row r="1595" spans="1:6" ht="15.75" customHeight="1" thickTop="1" x14ac:dyDescent="0.25">
      <c r="A1595" s="56" t="s">
        <v>2622</v>
      </c>
      <c r="B1595" s="117" t="s">
        <v>267</v>
      </c>
      <c r="C1595" s="119" t="s">
        <v>10</v>
      </c>
      <c r="D1595" s="118">
        <v>1169.0577900000001</v>
      </c>
      <c r="E1595" s="118">
        <v>1169.0577900000001</v>
      </c>
      <c r="F1595" s="118">
        <v>0</v>
      </c>
    </row>
    <row r="1596" spans="1:6" ht="15" customHeight="1" x14ac:dyDescent="0.25">
      <c r="A1596" s="56" t="s">
        <v>2622</v>
      </c>
      <c r="B1596" s="117" t="s">
        <v>267</v>
      </c>
      <c r="C1596" s="121" t="s">
        <v>12</v>
      </c>
      <c r="D1596" s="120">
        <v>130.78100000000001</v>
      </c>
      <c r="E1596" s="120">
        <v>130.78100000000001</v>
      </c>
      <c r="F1596" s="120">
        <v>0</v>
      </c>
    </row>
    <row r="1597" spans="1:6" ht="15" customHeight="1" x14ac:dyDescent="0.25">
      <c r="A1597" s="56" t="s">
        <v>2622</v>
      </c>
      <c r="B1597" s="117" t="s">
        <v>267</v>
      </c>
      <c r="C1597" s="121" t="s">
        <v>15</v>
      </c>
      <c r="D1597" s="120">
        <v>1038.2767900000001</v>
      </c>
      <c r="E1597" s="120">
        <v>1038.2767900000001</v>
      </c>
      <c r="F1597" s="120">
        <v>0</v>
      </c>
    </row>
    <row r="1598" spans="1:6" ht="36.75" customHeight="1" thickBot="1" x14ac:dyDescent="0.3">
      <c r="A1598" s="56" t="s">
        <v>2622</v>
      </c>
      <c r="B1598" s="122" t="s">
        <v>870</v>
      </c>
      <c r="C1598" s="123" t="s">
        <v>871</v>
      </c>
      <c r="D1598" s="124">
        <v>2156.011</v>
      </c>
      <c r="E1598" s="124">
        <v>2156.011</v>
      </c>
      <c r="F1598" s="124">
        <v>0</v>
      </c>
    </row>
    <row r="1599" spans="1:6" ht="15.75" customHeight="1" thickTop="1" x14ac:dyDescent="0.25">
      <c r="A1599" s="56" t="s">
        <v>2622</v>
      </c>
      <c r="B1599" s="117" t="s">
        <v>267</v>
      </c>
      <c r="C1599" s="119" t="s">
        <v>10</v>
      </c>
      <c r="D1599" s="118">
        <v>2156.011</v>
      </c>
      <c r="E1599" s="118">
        <v>2156.011</v>
      </c>
      <c r="F1599" s="118">
        <v>0</v>
      </c>
    </row>
    <row r="1600" spans="1:6" ht="15" customHeight="1" x14ac:dyDescent="0.25">
      <c r="A1600" s="56" t="s">
        <v>2622</v>
      </c>
      <c r="B1600" s="117" t="s">
        <v>267</v>
      </c>
      <c r="C1600" s="121" t="s">
        <v>12</v>
      </c>
      <c r="D1600" s="120">
        <v>122.25275000000001</v>
      </c>
      <c r="E1600" s="120">
        <v>122.25275000000001</v>
      </c>
      <c r="F1600" s="120">
        <v>0</v>
      </c>
    </row>
    <row r="1601" spans="1:8" ht="15" customHeight="1" x14ac:dyDescent="0.25">
      <c r="A1601" s="56" t="s">
        <v>2622</v>
      </c>
      <c r="B1601" s="117" t="s">
        <v>267</v>
      </c>
      <c r="C1601" s="121" t="s">
        <v>15</v>
      </c>
      <c r="D1601" s="120">
        <v>2033.7582500000001</v>
      </c>
      <c r="E1601" s="120">
        <v>2033.7582500000001</v>
      </c>
      <c r="F1601" s="120">
        <v>0</v>
      </c>
    </row>
    <row r="1602" spans="1:8" ht="36.75" customHeight="1" thickBot="1" x14ac:dyDescent="0.3">
      <c r="A1602" s="56" t="s">
        <v>2622</v>
      </c>
      <c r="B1602" s="122" t="s">
        <v>872</v>
      </c>
      <c r="C1602" s="123" t="s">
        <v>873</v>
      </c>
      <c r="D1602" s="124">
        <v>40225.880400000002</v>
      </c>
      <c r="E1602" s="124">
        <v>40191.773000000001</v>
      </c>
      <c r="F1602" s="124">
        <v>34.107399999999998</v>
      </c>
    </row>
    <row r="1603" spans="1:8" ht="15.75" customHeight="1" thickTop="1" x14ac:dyDescent="0.25">
      <c r="A1603" s="56" t="s">
        <v>2622</v>
      </c>
      <c r="B1603" s="117" t="s">
        <v>267</v>
      </c>
      <c r="C1603" s="119" t="s">
        <v>10</v>
      </c>
      <c r="D1603" s="118">
        <v>39430.830730000001</v>
      </c>
      <c r="E1603" s="118">
        <v>39396.723330000001</v>
      </c>
      <c r="F1603" s="118">
        <v>34.107399999999998</v>
      </c>
    </row>
    <row r="1604" spans="1:8" ht="15" customHeight="1" x14ac:dyDescent="0.25">
      <c r="A1604" s="56" t="s">
        <v>2622</v>
      </c>
      <c r="B1604" s="117" t="s">
        <v>267</v>
      </c>
      <c r="C1604" s="121" t="s">
        <v>12</v>
      </c>
      <c r="D1604" s="120">
        <v>34265.577960000002</v>
      </c>
      <c r="E1604" s="120">
        <v>34244.470560000002</v>
      </c>
      <c r="F1604" s="120">
        <v>21.107400000000002</v>
      </c>
    </row>
    <row r="1605" spans="1:8" ht="15" customHeight="1" x14ac:dyDescent="0.25">
      <c r="A1605" s="56" t="s">
        <v>2622</v>
      </c>
      <c r="B1605" s="117" t="s">
        <v>267</v>
      </c>
      <c r="C1605" s="121" t="s">
        <v>15</v>
      </c>
      <c r="D1605" s="120">
        <v>4253.5431500000004</v>
      </c>
      <c r="E1605" s="120">
        <v>4240.5431500000004</v>
      </c>
      <c r="F1605" s="120">
        <v>13</v>
      </c>
    </row>
    <row r="1606" spans="1:8" ht="15" customHeight="1" x14ac:dyDescent="0.25">
      <c r="A1606" s="56" t="s">
        <v>2622</v>
      </c>
      <c r="B1606" s="117" t="s">
        <v>267</v>
      </c>
      <c r="C1606" s="121" t="s">
        <v>16</v>
      </c>
      <c r="D1606" s="120">
        <v>911.70961999999997</v>
      </c>
      <c r="E1606" s="120">
        <v>911.70961999999997</v>
      </c>
      <c r="F1606" s="120">
        <v>0</v>
      </c>
    </row>
    <row r="1607" spans="1:8" ht="15" customHeight="1" x14ac:dyDescent="0.25">
      <c r="A1607" s="56" t="s">
        <v>2622</v>
      </c>
      <c r="B1607" s="117" t="s">
        <v>267</v>
      </c>
      <c r="C1607" s="119" t="s">
        <v>17</v>
      </c>
      <c r="D1607" s="118">
        <v>795.04966999999999</v>
      </c>
      <c r="E1607" s="118">
        <v>795.04966999999999</v>
      </c>
      <c r="F1607" s="118">
        <v>0</v>
      </c>
    </row>
    <row r="1608" spans="1:8" s="27" customFormat="1" ht="36.75" thickBot="1" x14ac:dyDescent="0.3">
      <c r="A1608" s="136" t="s">
        <v>2622</v>
      </c>
      <c r="B1608" s="127" t="s">
        <v>874</v>
      </c>
      <c r="C1608" s="128" t="s">
        <v>875</v>
      </c>
      <c r="D1608" s="129">
        <v>26718.990360000003</v>
      </c>
      <c r="E1608" s="129">
        <v>26684.882960000003</v>
      </c>
      <c r="F1608" s="129">
        <v>34.107399999999998</v>
      </c>
      <c r="G1608" s="130"/>
      <c r="H1608" s="130"/>
    </row>
    <row r="1609" spans="1:8" s="27" customFormat="1" ht="15.75" thickTop="1" x14ac:dyDescent="0.25">
      <c r="A1609" s="136" t="s">
        <v>2622</v>
      </c>
      <c r="B1609" s="131" t="s">
        <v>267</v>
      </c>
      <c r="C1609" s="132" t="s">
        <v>10</v>
      </c>
      <c r="D1609" s="133">
        <v>26707.824720000001</v>
      </c>
      <c r="E1609" s="133">
        <v>26673.71732</v>
      </c>
      <c r="F1609" s="133">
        <v>34.107399999999998</v>
      </c>
      <c r="G1609" s="130"/>
      <c r="H1609" s="130"/>
    </row>
    <row r="1610" spans="1:8" s="27" customFormat="1" x14ac:dyDescent="0.25">
      <c r="A1610" s="136" t="s">
        <v>2622</v>
      </c>
      <c r="B1610" s="131" t="s">
        <v>267</v>
      </c>
      <c r="C1610" s="134" t="s">
        <v>12</v>
      </c>
      <c r="D1610" s="135">
        <v>25025.410369999998</v>
      </c>
      <c r="E1610" s="135">
        <v>25004.302969999997</v>
      </c>
      <c r="F1610" s="135">
        <v>21.107400000000002</v>
      </c>
      <c r="G1610" s="130"/>
      <c r="H1610" s="130"/>
    </row>
    <row r="1611" spans="1:8" s="27" customFormat="1" x14ac:dyDescent="0.25">
      <c r="A1611" s="136" t="s">
        <v>2622</v>
      </c>
      <c r="B1611" s="131" t="s">
        <v>267</v>
      </c>
      <c r="C1611" s="134" t="s">
        <v>15</v>
      </c>
      <c r="D1611" s="135">
        <v>771.10473000000002</v>
      </c>
      <c r="E1611" s="135">
        <v>758.10473000000002</v>
      </c>
      <c r="F1611" s="135">
        <v>13</v>
      </c>
      <c r="G1611" s="130"/>
      <c r="H1611" s="130"/>
    </row>
    <row r="1612" spans="1:8" s="27" customFormat="1" x14ac:dyDescent="0.25">
      <c r="A1612" s="136" t="s">
        <v>2622</v>
      </c>
      <c r="B1612" s="131" t="s">
        <v>267</v>
      </c>
      <c r="C1612" s="134" t="s">
        <v>16</v>
      </c>
      <c r="D1612" s="135">
        <v>911.30962</v>
      </c>
      <c r="E1612" s="135">
        <v>911.30962</v>
      </c>
      <c r="F1612" s="135">
        <v>0</v>
      </c>
      <c r="G1612" s="130"/>
      <c r="H1612" s="130"/>
    </row>
    <row r="1613" spans="1:8" s="27" customFormat="1" x14ac:dyDescent="0.25">
      <c r="A1613" s="136" t="s">
        <v>2622</v>
      </c>
      <c r="B1613" s="131" t="s">
        <v>267</v>
      </c>
      <c r="C1613" s="132" t="s">
        <v>17</v>
      </c>
      <c r="D1613" s="133">
        <v>11.16564</v>
      </c>
      <c r="E1613" s="133">
        <v>11.16564</v>
      </c>
      <c r="F1613" s="133">
        <v>0</v>
      </c>
      <c r="G1613" s="130"/>
      <c r="H1613" s="130"/>
    </row>
    <row r="1614" spans="1:8" s="27" customFormat="1" ht="72.75" thickBot="1" x14ac:dyDescent="0.3">
      <c r="A1614" s="136" t="s">
        <v>2622</v>
      </c>
      <c r="B1614" s="127" t="s">
        <v>876</v>
      </c>
      <c r="C1614" s="128" t="s">
        <v>877</v>
      </c>
      <c r="D1614" s="129">
        <v>3437.5830000000001</v>
      </c>
      <c r="E1614" s="129">
        <v>3437.5830000000001</v>
      </c>
      <c r="F1614" s="129">
        <v>0</v>
      </c>
      <c r="G1614" s="130"/>
      <c r="H1614" s="130"/>
    </row>
    <row r="1615" spans="1:8" s="27" customFormat="1" ht="15.75" thickTop="1" x14ac:dyDescent="0.25">
      <c r="A1615" s="136" t="s">
        <v>2622</v>
      </c>
      <c r="B1615" s="131" t="s">
        <v>267</v>
      </c>
      <c r="C1615" s="132" t="s">
        <v>10</v>
      </c>
      <c r="D1615" s="133">
        <v>3437.5830000000001</v>
      </c>
      <c r="E1615" s="133">
        <v>3437.5830000000001</v>
      </c>
      <c r="F1615" s="133">
        <v>0</v>
      </c>
      <c r="G1615" s="130"/>
      <c r="H1615" s="130"/>
    </row>
    <row r="1616" spans="1:8" s="27" customFormat="1" x14ac:dyDescent="0.25">
      <c r="A1616" s="136" t="s">
        <v>2622</v>
      </c>
      <c r="B1616" s="131" t="s">
        <v>267</v>
      </c>
      <c r="C1616" s="134" t="s">
        <v>15</v>
      </c>
      <c r="D1616" s="135">
        <v>3437.5830000000001</v>
      </c>
      <c r="E1616" s="135">
        <v>3437.5830000000001</v>
      </c>
      <c r="F1616" s="135">
        <v>0</v>
      </c>
      <c r="G1616" s="130"/>
      <c r="H1616" s="130"/>
    </row>
    <row r="1617" spans="1:8" s="27" customFormat="1" ht="36.75" thickBot="1" x14ac:dyDescent="0.3">
      <c r="A1617" s="136" t="s">
        <v>2622</v>
      </c>
      <c r="B1617" s="127" t="s">
        <v>878</v>
      </c>
      <c r="C1617" s="128" t="s">
        <v>879</v>
      </c>
      <c r="D1617" s="129">
        <v>10069.30704</v>
      </c>
      <c r="E1617" s="129">
        <v>10069.30704</v>
      </c>
      <c r="F1617" s="129">
        <v>0</v>
      </c>
      <c r="G1617" s="130"/>
      <c r="H1617" s="130"/>
    </row>
    <row r="1618" spans="1:8" s="27" customFormat="1" ht="15.75" thickTop="1" x14ac:dyDescent="0.25">
      <c r="A1618" s="136" t="s">
        <v>2622</v>
      </c>
      <c r="B1618" s="131" t="s">
        <v>267</v>
      </c>
      <c r="C1618" s="132" t="s">
        <v>10</v>
      </c>
      <c r="D1618" s="133">
        <v>9285.4230100000004</v>
      </c>
      <c r="E1618" s="133">
        <v>9285.4230100000004</v>
      </c>
      <c r="F1618" s="133">
        <v>0</v>
      </c>
      <c r="G1618" s="130"/>
      <c r="H1618" s="130"/>
    </row>
    <row r="1619" spans="1:8" s="27" customFormat="1" x14ac:dyDescent="0.25">
      <c r="A1619" s="136" t="s">
        <v>2622</v>
      </c>
      <c r="B1619" s="131" t="s">
        <v>267</v>
      </c>
      <c r="C1619" s="134" t="s">
        <v>12</v>
      </c>
      <c r="D1619" s="135">
        <v>9240.1675899999991</v>
      </c>
      <c r="E1619" s="135">
        <v>9240.1675899999991</v>
      </c>
      <c r="F1619" s="135">
        <v>0</v>
      </c>
      <c r="G1619" s="130"/>
      <c r="H1619" s="130"/>
    </row>
    <row r="1620" spans="1:8" s="27" customFormat="1" x14ac:dyDescent="0.25">
      <c r="A1620" s="136" t="s">
        <v>2622</v>
      </c>
      <c r="B1620" s="131" t="s">
        <v>267</v>
      </c>
      <c r="C1620" s="134" t="s">
        <v>15</v>
      </c>
      <c r="D1620" s="135">
        <v>44.855419999999995</v>
      </c>
      <c r="E1620" s="135">
        <v>44.855419999999995</v>
      </c>
      <c r="F1620" s="135">
        <v>0</v>
      </c>
      <c r="G1620" s="130"/>
      <c r="H1620" s="130"/>
    </row>
    <row r="1621" spans="1:8" s="27" customFormat="1" x14ac:dyDescent="0.25">
      <c r="A1621" s="136" t="s">
        <v>2622</v>
      </c>
      <c r="B1621" s="131" t="s">
        <v>267</v>
      </c>
      <c r="C1621" s="134" t="s">
        <v>16</v>
      </c>
      <c r="D1621" s="135">
        <v>0.4</v>
      </c>
      <c r="E1621" s="135">
        <v>0.4</v>
      </c>
      <c r="F1621" s="135">
        <v>0</v>
      </c>
      <c r="G1621" s="130"/>
      <c r="H1621" s="130"/>
    </row>
    <row r="1622" spans="1:8" s="27" customFormat="1" x14ac:dyDescent="0.25">
      <c r="A1622" s="136" t="s">
        <v>2622</v>
      </c>
      <c r="B1622" s="131" t="s">
        <v>267</v>
      </c>
      <c r="C1622" s="132" t="s">
        <v>17</v>
      </c>
      <c r="D1622" s="133">
        <v>783.88403000000005</v>
      </c>
      <c r="E1622" s="133">
        <v>783.88403000000005</v>
      </c>
      <c r="F1622" s="133">
        <v>0</v>
      </c>
      <c r="G1622" s="130"/>
      <c r="H1622" s="130"/>
    </row>
    <row r="1623" spans="1:8" ht="36.75" customHeight="1" thickBot="1" x14ac:dyDescent="0.3">
      <c r="A1623" s="56" t="s">
        <v>2622</v>
      </c>
      <c r="B1623" s="122" t="s">
        <v>880</v>
      </c>
      <c r="C1623" s="123" t="s">
        <v>881</v>
      </c>
      <c r="D1623" s="124">
        <v>20029.066740000002</v>
      </c>
      <c r="E1623" s="124">
        <v>20029.066740000002</v>
      </c>
      <c r="F1623" s="124">
        <v>0</v>
      </c>
    </row>
    <row r="1624" spans="1:8" ht="15.75" customHeight="1" thickTop="1" x14ac:dyDescent="0.25">
      <c r="A1624" s="56" t="s">
        <v>2622</v>
      </c>
      <c r="B1624" s="117" t="s">
        <v>267</v>
      </c>
      <c r="C1624" s="119" t="s">
        <v>10</v>
      </c>
      <c r="D1624" s="118">
        <v>20029.066740000002</v>
      </c>
      <c r="E1624" s="118">
        <v>20029.066740000002</v>
      </c>
      <c r="F1624" s="118">
        <v>0</v>
      </c>
    </row>
    <row r="1625" spans="1:8" ht="15" customHeight="1" x14ac:dyDescent="0.25">
      <c r="A1625" s="56" t="s">
        <v>2622</v>
      </c>
      <c r="B1625" s="117" t="s">
        <v>267</v>
      </c>
      <c r="C1625" s="121" t="s">
        <v>12</v>
      </c>
      <c r="D1625" s="120">
        <v>35.54551</v>
      </c>
      <c r="E1625" s="120">
        <v>35.54551</v>
      </c>
      <c r="F1625" s="120">
        <v>0</v>
      </c>
    </row>
    <row r="1626" spans="1:8" ht="15" customHeight="1" x14ac:dyDescent="0.25">
      <c r="A1626" s="56" t="s">
        <v>2622</v>
      </c>
      <c r="B1626" s="117" t="s">
        <v>267</v>
      </c>
      <c r="C1626" s="121" t="s">
        <v>15</v>
      </c>
      <c r="D1626" s="120">
        <v>19993.521230000002</v>
      </c>
      <c r="E1626" s="120">
        <v>19993.521230000002</v>
      </c>
      <c r="F1626" s="120">
        <v>0</v>
      </c>
    </row>
    <row r="1627" spans="1:8" s="27" customFormat="1" ht="36.75" thickBot="1" x14ac:dyDescent="0.3">
      <c r="A1627" s="136" t="s">
        <v>2622</v>
      </c>
      <c r="B1627" s="127" t="s">
        <v>882</v>
      </c>
      <c r="C1627" s="128" t="s">
        <v>883</v>
      </c>
      <c r="D1627" s="129">
        <v>19530.886740000002</v>
      </c>
      <c r="E1627" s="129">
        <v>19530.886740000002</v>
      </c>
      <c r="F1627" s="129">
        <v>0</v>
      </c>
      <c r="G1627" s="130"/>
      <c r="H1627" s="130"/>
    </row>
    <row r="1628" spans="1:8" s="27" customFormat="1" ht="15.75" thickTop="1" x14ac:dyDescent="0.25">
      <c r="A1628" s="136" t="s">
        <v>2622</v>
      </c>
      <c r="B1628" s="131" t="s">
        <v>267</v>
      </c>
      <c r="C1628" s="132" t="s">
        <v>10</v>
      </c>
      <c r="D1628" s="133">
        <v>19530.886740000002</v>
      </c>
      <c r="E1628" s="133">
        <v>19530.886740000002</v>
      </c>
      <c r="F1628" s="133">
        <v>0</v>
      </c>
      <c r="G1628" s="130"/>
      <c r="H1628" s="130"/>
    </row>
    <row r="1629" spans="1:8" s="27" customFormat="1" x14ac:dyDescent="0.25">
      <c r="A1629" s="136" t="s">
        <v>2622</v>
      </c>
      <c r="B1629" s="131" t="s">
        <v>267</v>
      </c>
      <c r="C1629" s="134" t="s">
        <v>12</v>
      </c>
      <c r="D1629" s="135">
        <v>35.54551</v>
      </c>
      <c r="E1629" s="135">
        <v>35.54551</v>
      </c>
      <c r="F1629" s="135">
        <v>0</v>
      </c>
      <c r="G1629" s="130"/>
      <c r="H1629" s="130"/>
    </row>
    <row r="1630" spans="1:8" s="27" customFormat="1" x14ac:dyDescent="0.25">
      <c r="A1630" s="136" t="s">
        <v>2622</v>
      </c>
      <c r="B1630" s="131" t="s">
        <v>267</v>
      </c>
      <c r="C1630" s="134" t="s">
        <v>15</v>
      </c>
      <c r="D1630" s="135">
        <v>19495.341230000002</v>
      </c>
      <c r="E1630" s="135">
        <v>19495.341230000002</v>
      </c>
      <c r="F1630" s="135">
        <v>0</v>
      </c>
      <c r="G1630" s="130"/>
      <c r="H1630" s="130"/>
    </row>
    <row r="1631" spans="1:8" s="27" customFormat="1" ht="36.75" thickBot="1" x14ac:dyDescent="0.3">
      <c r="A1631" s="136" t="s">
        <v>2622</v>
      </c>
      <c r="B1631" s="127" t="s">
        <v>884</v>
      </c>
      <c r="C1631" s="128" t="s">
        <v>885</v>
      </c>
      <c r="D1631" s="129">
        <v>498.18</v>
      </c>
      <c r="E1631" s="129">
        <v>498.18</v>
      </c>
      <c r="F1631" s="129">
        <v>0</v>
      </c>
      <c r="G1631" s="130"/>
      <c r="H1631" s="130"/>
    </row>
    <row r="1632" spans="1:8" s="27" customFormat="1" ht="15.75" thickTop="1" x14ac:dyDescent="0.25">
      <c r="A1632" s="136" t="s">
        <v>2622</v>
      </c>
      <c r="B1632" s="131" t="s">
        <v>267</v>
      </c>
      <c r="C1632" s="132" t="s">
        <v>10</v>
      </c>
      <c r="D1632" s="133">
        <v>498.18</v>
      </c>
      <c r="E1632" s="133">
        <v>498.18</v>
      </c>
      <c r="F1632" s="133">
        <v>0</v>
      </c>
      <c r="G1632" s="130"/>
      <c r="H1632" s="130"/>
    </row>
    <row r="1633" spans="1:8" s="27" customFormat="1" x14ac:dyDescent="0.25">
      <c r="A1633" s="136" t="s">
        <v>2622</v>
      </c>
      <c r="B1633" s="131" t="s">
        <v>267</v>
      </c>
      <c r="C1633" s="134" t="s">
        <v>15</v>
      </c>
      <c r="D1633" s="135">
        <v>498.18</v>
      </c>
      <c r="E1633" s="135">
        <v>498.18</v>
      </c>
      <c r="F1633" s="135">
        <v>0</v>
      </c>
      <c r="G1633" s="130"/>
      <c r="H1633" s="130"/>
    </row>
    <row r="1634" spans="1:8" ht="36.75" customHeight="1" thickBot="1" x14ac:dyDescent="0.3">
      <c r="A1634" s="56" t="s">
        <v>2622</v>
      </c>
      <c r="B1634" s="122" t="s">
        <v>886</v>
      </c>
      <c r="C1634" s="123" t="s">
        <v>887</v>
      </c>
      <c r="D1634" s="124">
        <v>83.748059999999995</v>
      </c>
      <c r="E1634" s="124">
        <v>83.748059999999995</v>
      </c>
      <c r="F1634" s="124">
        <v>0</v>
      </c>
    </row>
    <row r="1635" spans="1:8" ht="15.75" customHeight="1" thickTop="1" x14ac:dyDescent="0.25">
      <c r="A1635" s="56" t="s">
        <v>2622</v>
      </c>
      <c r="B1635" s="117" t="s">
        <v>267</v>
      </c>
      <c r="C1635" s="119" t="s">
        <v>10</v>
      </c>
      <c r="D1635" s="118">
        <v>83.748059999999995</v>
      </c>
      <c r="E1635" s="118">
        <v>83.748059999999995</v>
      </c>
      <c r="F1635" s="118">
        <v>0</v>
      </c>
    </row>
    <row r="1636" spans="1:8" ht="15" customHeight="1" x14ac:dyDescent="0.25">
      <c r="A1636" s="56" t="s">
        <v>2622</v>
      </c>
      <c r="B1636" s="117" t="s">
        <v>267</v>
      </c>
      <c r="C1636" s="121" t="s">
        <v>12</v>
      </c>
      <c r="D1636" s="120">
        <v>83.748059999999995</v>
      </c>
      <c r="E1636" s="120">
        <v>83.748059999999995</v>
      </c>
      <c r="F1636" s="120">
        <v>0</v>
      </c>
    </row>
    <row r="1637" spans="1:8" ht="36.75" customHeight="1" thickBot="1" x14ac:dyDescent="0.3">
      <c r="A1637" s="56" t="s">
        <v>2622</v>
      </c>
      <c r="B1637" s="122" t="s">
        <v>888</v>
      </c>
      <c r="C1637" s="123" t="s">
        <v>889</v>
      </c>
      <c r="D1637" s="124">
        <v>82.179349999999999</v>
      </c>
      <c r="E1637" s="124">
        <v>82.179349999999999</v>
      </c>
      <c r="F1637" s="124">
        <v>0</v>
      </c>
    </row>
    <row r="1638" spans="1:8" ht="15.75" customHeight="1" thickTop="1" x14ac:dyDescent="0.25">
      <c r="A1638" s="56" t="s">
        <v>2622</v>
      </c>
      <c r="B1638" s="117" t="s">
        <v>267</v>
      </c>
      <c r="C1638" s="119" t="s">
        <v>10</v>
      </c>
      <c r="D1638" s="118">
        <v>82.179349999999999</v>
      </c>
      <c r="E1638" s="118">
        <v>82.179349999999999</v>
      </c>
      <c r="F1638" s="118">
        <v>0</v>
      </c>
    </row>
    <row r="1639" spans="1:8" ht="15" customHeight="1" x14ac:dyDescent="0.25">
      <c r="A1639" s="56" t="s">
        <v>2622</v>
      </c>
      <c r="B1639" s="117" t="s">
        <v>267</v>
      </c>
      <c r="C1639" s="121" t="s">
        <v>2</v>
      </c>
      <c r="D1639" s="120">
        <v>82.179349999999999</v>
      </c>
      <c r="E1639" s="120">
        <v>82.179349999999999</v>
      </c>
      <c r="F1639" s="120">
        <v>0</v>
      </c>
    </row>
    <row r="1640" spans="1:8" s="27" customFormat="1" ht="36.75" thickBot="1" x14ac:dyDescent="0.3">
      <c r="A1640" s="136" t="s">
        <v>2622</v>
      </c>
      <c r="B1640" s="127" t="s">
        <v>890</v>
      </c>
      <c r="C1640" s="128" t="s">
        <v>891</v>
      </c>
      <c r="D1640" s="129">
        <v>82.179349999999999</v>
      </c>
      <c r="E1640" s="129">
        <v>82.179349999999999</v>
      </c>
      <c r="F1640" s="129">
        <v>0</v>
      </c>
      <c r="G1640" s="130"/>
      <c r="H1640" s="130"/>
    </row>
    <row r="1641" spans="1:8" s="27" customFormat="1" ht="15.75" thickTop="1" x14ac:dyDescent="0.25">
      <c r="A1641" s="136" t="s">
        <v>2622</v>
      </c>
      <c r="B1641" s="131" t="s">
        <v>267</v>
      </c>
      <c r="C1641" s="132" t="s">
        <v>10</v>
      </c>
      <c r="D1641" s="133">
        <v>82.179349999999999</v>
      </c>
      <c r="E1641" s="133">
        <v>82.179349999999999</v>
      </c>
      <c r="F1641" s="133">
        <v>0</v>
      </c>
      <c r="G1641" s="130"/>
      <c r="H1641" s="130"/>
    </row>
    <row r="1642" spans="1:8" s="27" customFormat="1" x14ac:dyDescent="0.25">
      <c r="A1642" s="136" t="s">
        <v>2622</v>
      </c>
      <c r="B1642" s="131" t="s">
        <v>267</v>
      </c>
      <c r="C1642" s="134" t="s">
        <v>2</v>
      </c>
      <c r="D1642" s="135">
        <v>82.179349999999999</v>
      </c>
      <c r="E1642" s="135">
        <v>82.179349999999999</v>
      </c>
      <c r="F1642" s="135">
        <v>0</v>
      </c>
      <c r="G1642" s="130"/>
      <c r="H1642" s="130"/>
    </row>
    <row r="1643" spans="1:8" s="27" customFormat="1" ht="72.75" thickBot="1" x14ac:dyDescent="0.3">
      <c r="A1643" s="136" t="s">
        <v>2622</v>
      </c>
      <c r="B1643" s="127" t="s">
        <v>892</v>
      </c>
      <c r="C1643" s="128" t="s">
        <v>893</v>
      </c>
      <c r="D1643" s="129">
        <v>82.179349999999999</v>
      </c>
      <c r="E1643" s="129">
        <v>82.179349999999999</v>
      </c>
      <c r="F1643" s="129">
        <v>0</v>
      </c>
      <c r="G1643" s="130"/>
      <c r="H1643" s="130"/>
    </row>
    <row r="1644" spans="1:8" s="27" customFormat="1" ht="15.75" thickTop="1" x14ac:dyDescent="0.25">
      <c r="A1644" s="136" t="s">
        <v>2622</v>
      </c>
      <c r="B1644" s="131" t="s">
        <v>267</v>
      </c>
      <c r="C1644" s="132" t="s">
        <v>10</v>
      </c>
      <c r="D1644" s="133">
        <v>82.179349999999999</v>
      </c>
      <c r="E1644" s="133">
        <v>82.179349999999999</v>
      </c>
      <c r="F1644" s="133">
        <v>0</v>
      </c>
      <c r="G1644" s="130"/>
      <c r="H1644" s="130"/>
    </row>
    <row r="1645" spans="1:8" s="27" customFormat="1" x14ac:dyDescent="0.25">
      <c r="A1645" s="136" t="s">
        <v>2622</v>
      </c>
      <c r="B1645" s="131" t="s">
        <v>267</v>
      </c>
      <c r="C1645" s="134" t="s">
        <v>2</v>
      </c>
      <c r="D1645" s="135">
        <v>82.179349999999999</v>
      </c>
      <c r="E1645" s="135">
        <v>82.179349999999999</v>
      </c>
      <c r="F1645" s="135">
        <v>0</v>
      </c>
      <c r="G1645" s="130"/>
      <c r="H1645" s="130"/>
    </row>
    <row r="1646" spans="1:8" ht="18.75" customHeight="1" thickBot="1" x14ac:dyDescent="0.3">
      <c r="A1646" s="56" t="s">
        <v>2622</v>
      </c>
      <c r="B1646" s="122" t="s">
        <v>894</v>
      </c>
      <c r="C1646" s="123" t="s">
        <v>895</v>
      </c>
      <c r="D1646" s="124">
        <v>9212.61132</v>
      </c>
      <c r="E1646" s="124">
        <v>0</v>
      </c>
      <c r="F1646" s="124">
        <v>9212.61132</v>
      </c>
    </row>
    <row r="1647" spans="1:8" ht="15.75" customHeight="1" thickTop="1" x14ac:dyDescent="0.25">
      <c r="A1647" s="56" t="s">
        <v>2622</v>
      </c>
      <c r="B1647" s="117" t="s">
        <v>267</v>
      </c>
      <c r="C1647" s="119" t="s">
        <v>10</v>
      </c>
      <c r="D1647" s="118">
        <v>9212.61132</v>
      </c>
      <c r="E1647" s="118">
        <v>0</v>
      </c>
      <c r="F1647" s="118">
        <v>9212.61132</v>
      </c>
    </row>
    <row r="1648" spans="1:8" ht="15" customHeight="1" x14ac:dyDescent="0.25">
      <c r="A1648" s="56" t="s">
        <v>2622</v>
      </c>
      <c r="B1648" s="117" t="s">
        <v>267</v>
      </c>
      <c r="C1648" s="121" t="s">
        <v>11</v>
      </c>
      <c r="D1648" s="120">
        <v>130.91094999999999</v>
      </c>
      <c r="E1648" s="120">
        <v>0</v>
      </c>
      <c r="F1648" s="120">
        <v>130.91094999999999</v>
      </c>
    </row>
    <row r="1649" spans="1:8" ht="15" customHeight="1" x14ac:dyDescent="0.25">
      <c r="A1649" s="56" t="s">
        <v>2622</v>
      </c>
      <c r="B1649" s="117" t="s">
        <v>267</v>
      </c>
      <c r="C1649" s="121" t="s">
        <v>12</v>
      </c>
      <c r="D1649" s="120">
        <v>30.079249999999998</v>
      </c>
      <c r="E1649" s="120">
        <v>0</v>
      </c>
      <c r="F1649" s="120">
        <v>30.079249999999998</v>
      </c>
    </row>
    <row r="1650" spans="1:8" ht="15" customHeight="1" x14ac:dyDescent="0.25">
      <c r="A1650" s="56" t="s">
        <v>2622</v>
      </c>
      <c r="B1650" s="117" t="s">
        <v>267</v>
      </c>
      <c r="C1650" s="121" t="s">
        <v>15</v>
      </c>
      <c r="D1650" s="120">
        <v>2.67814</v>
      </c>
      <c r="E1650" s="120">
        <v>0</v>
      </c>
      <c r="F1650" s="120">
        <v>2.67814</v>
      </c>
    </row>
    <row r="1651" spans="1:8" ht="15" customHeight="1" x14ac:dyDescent="0.25">
      <c r="A1651" s="56" t="s">
        <v>2622</v>
      </c>
      <c r="B1651" s="117" t="s">
        <v>267</v>
      </c>
      <c r="C1651" s="121" t="s">
        <v>16</v>
      </c>
      <c r="D1651" s="120">
        <v>9048.9429799999998</v>
      </c>
      <c r="E1651" s="120">
        <v>0</v>
      </c>
      <c r="F1651" s="120">
        <v>9048.9429799999998</v>
      </c>
    </row>
    <row r="1652" spans="1:8" s="27" customFormat="1" ht="36.75" thickBot="1" x14ac:dyDescent="0.3">
      <c r="A1652" s="136" t="s">
        <v>2622</v>
      </c>
      <c r="B1652" s="127" t="s">
        <v>896</v>
      </c>
      <c r="C1652" s="128" t="s">
        <v>897</v>
      </c>
      <c r="D1652" s="129">
        <v>9212.61132</v>
      </c>
      <c r="E1652" s="129">
        <v>0</v>
      </c>
      <c r="F1652" s="129">
        <v>9212.61132</v>
      </c>
      <c r="G1652" s="130"/>
      <c r="H1652" s="130"/>
    </row>
    <row r="1653" spans="1:8" s="27" customFormat="1" ht="15.75" thickTop="1" x14ac:dyDescent="0.25">
      <c r="A1653" s="136" t="s">
        <v>2622</v>
      </c>
      <c r="B1653" s="131" t="s">
        <v>267</v>
      </c>
      <c r="C1653" s="132" t="s">
        <v>10</v>
      </c>
      <c r="D1653" s="133">
        <v>9212.61132</v>
      </c>
      <c r="E1653" s="133">
        <v>0</v>
      </c>
      <c r="F1653" s="133">
        <v>9212.61132</v>
      </c>
      <c r="G1653" s="130"/>
      <c r="H1653" s="130"/>
    </row>
    <row r="1654" spans="1:8" s="27" customFormat="1" x14ac:dyDescent="0.25">
      <c r="A1654" s="136" t="s">
        <v>2622</v>
      </c>
      <c r="B1654" s="131" t="s">
        <v>267</v>
      </c>
      <c r="C1654" s="134" t="s">
        <v>11</v>
      </c>
      <c r="D1654" s="135">
        <v>130.91094999999999</v>
      </c>
      <c r="E1654" s="135">
        <v>0</v>
      </c>
      <c r="F1654" s="135">
        <v>130.91094999999999</v>
      </c>
      <c r="G1654" s="130"/>
      <c r="H1654" s="130"/>
    </row>
    <row r="1655" spans="1:8" s="27" customFormat="1" x14ac:dyDescent="0.25">
      <c r="A1655" s="136" t="s">
        <v>2622</v>
      </c>
      <c r="B1655" s="131" t="s">
        <v>267</v>
      </c>
      <c r="C1655" s="134" t="s">
        <v>12</v>
      </c>
      <c r="D1655" s="135">
        <v>30.079249999999998</v>
      </c>
      <c r="E1655" s="135">
        <v>0</v>
      </c>
      <c r="F1655" s="135">
        <v>30.079249999999998</v>
      </c>
      <c r="G1655" s="130"/>
      <c r="H1655" s="130"/>
    </row>
    <row r="1656" spans="1:8" s="27" customFormat="1" x14ac:dyDescent="0.25">
      <c r="A1656" s="136" t="s">
        <v>2622</v>
      </c>
      <c r="B1656" s="131" t="s">
        <v>267</v>
      </c>
      <c r="C1656" s="134" t="s">
        <v>15</v>
      </c>
      <c r="D1656" s="135">
        <v>2.67814</v>
      </c>
      <c r="E1656" s="135">
        <v>0</v>
      </c>
      <c r="F1656" s="135">
        <v>2.67814</v>
      </c>
      <c r="G1656" s="130"/>
      <c r="H1656" s="130"/>
    </row>
    <row r="1657" spans="1:8" s="27" customFormat="1" x14ac:dyDescent="0.25">
      <c r="A1657" s="136" t="s">
        <v>2622</v>
      </c>
      <c r="B1657" s="131" t="s">
        <v>267</v>
      </c>
      <c r="C1657" s="134" t="s">
        <v>16</v>
      </c>
      <c r="D1657" s="135">
        <v>9048.9429799999998</v>
      </c>
      <c r="E1657" s="135">
        <v>0</v>
      </c>
      <c r="F1657" s="135">
        <v>9048.9429799999998</v>
      </c>
      <c r="G1657" s="130"/>
      <c r="H1657" s="130"/>
    </row>
    <row r="1658" spans="1:8" ht="36.75" customHeight="1" thickBot="1" x14ac:dyDescent="0.3">
      <c r="A1658" s="56" t="s">
        <v>2622</v>
      </c>
      <c r="B1658" s="122" t="s">
        <v>898</v>
      </c>
      <c r="C1658" s="123" t="s">
        <v>899</v>
      </c>
      <c r="D1658" s="124">
        <v>8408.4971100000002</v>
      </c>
      <c r="E1658" s="124">
        <v>8408.4971100000002</v>
      </c>
      <c r="F1658" s="124">
        <v>0</v>
      </c>
    </row>
    <row r="1659" spans="1:8" ht="15.75" customHeight="1" thickTop="1" x14ac:dyDescent="0.25">
      <c r="A1659" s="56" t="s">
        <v>2622</v>
      </c>
      <c r="B1659" s="117" t="s">
        <v>267</v>
      </c>
      <c r="C1659" s="119" t="s">
        <v>10</v>
      </c>
      <c r="D1659" s="118">
        <v>1204.9431200000001</v>
      </c>
      <c r="E1659" s="118">
        <v>1204.9431200000001</v>
      </c>
      <c r="F1659" s="118">
        <v>0</v>
      </c>
    </row>
    <row r="1660" spans="1:8" ht="15" customHeight="1" x14ac:dyDescent="0.25">
      <c r="A1660" s="56" t="s">
        <v>2622</v>
      </c>
      <c r="B1660" s="117" t="s">
        <v>267</v>
      </c>
      <c r="C1660" s="121" t="s">
        <v>12</v>
      </c>
      <c r="D1660" s="120">
        <v>776.41512</v>
      </c>
      <c r="E1660" s="120">
        <v>776.41512</v>
      </c>
      <c r="F1660" s="120">
        <v>0</v>
      </c>
    </row>
    <row r="1661" spans="1:8" ht="15" customHeight="1" x14ac:dyDescent="0.25">
      <c r="A1661" s="56" t="s">
        <v>2622</v>
      </c>
      <c r="B1661" s="117" t="s">
        <v>267</v>
      </c>
      <c r="C1661" s="121" t="s">
        <v>16</v>
      </c>
      <c r="D1661" s="120">
        <v>428.52800000000002</v>
      </c>
      <c r="E1661" s="120">
        <v>428.52800000000002</v>
      </c>
      <c r="F1661" s="120">
        <v>0</v>
      </c>
    </row>
    <row r="1662" spans="1:8" ht="15" customHeight="1" x14ac:dyDescent="0.25">
      <c r="A1662" s="56" t="s">
        <v>2622</v>
      </c>
      <c r="B1662" s="117" t="s">
        <v>267</v>
      </c>
      <c r="C1662" s="119" t="s">
        <v>17</v>
      </c>
      <c r="D1662" s="118">
        <v>7203.5539900000003</v>
      </c>
      <c r="E1662" s="118">
        <v>7203.5539900000003</v>
      </c>
      <c r="F1662" s="118">
        <v>0</v>
      </c>
    </row>
    <row r="1663" spans="1:8" s="27" customFormat="1" ht="36.75" thickBot="1" x14ac:dyDescent="0.3">
      <c r="A1663" s="136" t="s">
        <v>2622</v>
      </c>
      <c r="B1663" s="127" t="s">
        <v>900</v>
      </c>
      <c r="C1663" s="128" t="s">
        <v>901</v>
      </c>
      <c r="D1663" s="129">
        <v>4084.6550100000004</v>
      </c>
      <c r="E1663" s="129">
        <v>4084.6550100000004</v>
      </c>
      <c r="F1663" s="129">
        <v>0</v>
      </c>
      <c r="G1663" s="130"/>
      <c r="H1663" s="130"/>
    </row>
    <row r="1664" spans="1:8" s="27" customFormat="1" ht="15.75" thickTop="1" x14ac:dyDescent="0.25">
      <c r="A1664" s="136" t="s">
        <v>2622</v>
      </c>
      <c r="B1664" s="131" t="s">
        <v>267</v>
      </c>
      <c r="C1664" s="132" t="s">
        <v>10</v>
      </c>
      <c r="D1664" s="133">
        <v>562.98563999999999</v>
      </c>
      <c r="E1664" s="133">
        <v>562.98563999999999</v>
      </c>
      <c r="F1664" s="133">
        <v>0</v>
      </c>
      <c r="G1664" s="130"/>
      <c r="H1664" s="130"/>
    </row>
    <row r="1665" spans="1:8" s="27" customFormat="1" x14ac:dyDescent="0.25">
      <c r="A1665" s="136" t="s">
        <v>2622</v>
      </c>
      <c r="B1665" s="131" t="s">
        <v>267</v>
      </c>
      <c r="C1665" s="134" t="s">
        <v>12</v>
      </c>
      <c r="D1665" s="135">
        <v>134.45764000000003</v>
      </c>
      <c r="E1665" s="135">
        <v>134.45764000000003</v>
      </c>
      <c r="F1665" s="135">
        <v>0</v>
      </c>
      <c r="G1665" s="130"/>
      <c r="H1665" s="130"/>
    </row>
    <row r="1666" spans="1:8" s="27" customFormat="1" x14ac:dyDescent="0.25">
      <c r="A1666" s="136" t="s">
        <v>2622</v>
      </c>
      <c r="B1666" s="131" t="s">
        <v>267</v>
      </c>
      <c r="C1666" s="134" t="s">
        <v>16</v>
      </c>
      <c r="D1666" s="135">
        <v>428.52800000000002</v>
      </c>
      <c r="E1666" s="135">
        <v>428.52800000000002</v>
      </c>
      <c r="F1666" s="135">
        <v>0</v>
      </c>
      <c r="G1666" s="130"/>
      <c r="H1666" s="130"/>
    </row>
    <row r="1667" spans="1:8" s="27" customFormat="1" x14ac:dyDescent="0.25">
      <c r="A1667" s="136" t="s">
        <v>2622</v>
      </c>
      <c r="B1667" s="131" t="s">
        <v>267</v>
      </c>
      <c r="C1667" s="132" t="s">
        <v>17</v>
      </c>
      <c r="D1667" s="133">
        <v>3521.6693700000001</v>
      </c>
      <c r="E1667" s="133">
        <v>3521.6693700000001</v>
      </c>
      <c r="F1667" s="133">
        <v>0</v>
      </c>
      <c r="G1667" s="130"/>
      <c r="H1667" s="130"/>
    </row>
    <row r="1668" spans="1:8" s="27" customFormat="1" ht="36.75" thickBot="1" x14ac:dyDescent="0.3">
      <c r="A1668" s="136" t="s">
        <v>2622</v>
      </c>
      <c r="B1668" s="127" t="s">
        <v>902</v>
      </c>
      <c r="C1668" s="128" t="s">
        <v>903</v>
      </c>
      <c r="D1668" s="129">
        <v>1564.7115900000001</v>
      </c>
      <c r="E1668" s="129">
        <v>1564.7115900000001</v>
      </c>
      <c r="F1668" s="129">
        <v>0</v>
      </c>
      <c r="G1668" s="130"/>
      <c r="H1668" s="130"/>
    </row>
    <row r="1669" spans="1:8" s="27" customFormat="1" ht="15.75" thickTop="1" x14ac:dyDescent="0.25">
      <c r="A1669" s="136" t="s">
        <v>2622</v>
      </c>
      <c r="B1669" s="131" t="s">
        <v>267</v>
      </c>
      <c r="C1669" s="132" t="s">
        <v>10</v>
      </c>
      <c r="D1669" s="133">
        <v>520.86547999999993</v>
      </c>
      <c r="E1669" s="133">
        <v>520.86547999999993</v>
      </c>
      <c r="F1669" s="133">
        <v>0</v>
      </c>
      <c r="G1669" s="130"/>
      <c r="H1669" s="130"/>
    </row>
    <row r="1670" spans="1:8" s="27" customFormat="1" x14ac:dyDescent="0.25">
      <c r="A1670" s="136" t="s">
        <v>2622</v>
      </c>
      <c r="B1670" s="131" t="s">
        <v>267</v>
      </c>
      <c r="C1670" s="134" t="s">
        <v>12</v>
      </c>
      <c r="D1670" s="135">
        <v>520.86547999999993</v>
      </c>
      <c r="E1670" s="135">
        <v>520.86547999999993</v>
      </c>
      <c r="F1670" s="135">
        <v>0</v>
      </c>
      <c r="G1670" s="130"/>
      <c r="H1670" s="130"/>
    </row>
    <row r="1671" spans="1:8" s="27" customFormat="1" x14ac:dyDescent="0.25">
      <c r="A1671" s="136" t="s">
        <v>2622</v>
      </c>
      <c r="B1671" s="131" t="s">
        <v>267</v>
      </c>
      <c r="C1671" s="132" t="s">
        <v>17</v>
      </c>
      <c r="D1671" s="133">
        <v>1043.84611</v>
      </c>
      <c r="E1671" s="133">
        <v>1043.84611</v>
      </c>
      <c r="F1671" s="133">
        <v>0</v>
      </c>
      <c r="G1671" s="130"/>
      <c r="H1671" s="130"/>
    </row>
    <row r="1672" spans="1:8" s="27" customFormat="1" ht="36.75" thickBot="1" x14ac:dyDescent="0.3">
      <c r="A1672" s="136" t="s">
        <v>2622</v>
      </c>
      <c r="B1672" s="127" t="s">
        <v>904</v>
      </c>
      <c r="C1672" s="128" t="s">
        <v>905</v>
      </c>
      <c r="D1672" s="129">
        <v>1271.5228300000001</v>
      </c>
      <c r="E1672" s="129">
        <v>1271.5228300000001</v>
      </c>
      <c r="F1672" s="129">
        <v>0</v>
      </c>
      <c r="G1672" s="130"/>
      <c r="H1672" s="130"/>
    </row>
    <row r="1673" spans="1:8" s="27" customFormat="1" ht="15.75" thickTop="1" x14ac:dyDescent="0.25">
      <c r="A1673" s="136" t="s">
        <v>2622</v>
      </c>
      <c r="B1673" s="131" t="s">
        <v>267</v>
      </c>
      <c r="C1673" s="132" t="s">
        <v>10</v>
      </c>
      <c r="D1673" s="133">
        <v>227.67671999999999</v>
      </c>
      <c r="E1673" s="133">
        <v>227.67671999999999</v>
      </c>
      <c r="F1673" s="133">
        <v>0</v>
      </c>
      <c r="G1673" s="130"/>
      <c r="H1673" s="130"/>
    </row>
    <row r="1674" spans="1:8" s="27" customFormat="1" x14ac:dyDescent="0.25">
      <c r="A1674" s="136" t="s">
        <v>2622</v>
      </c>
      <c r="B1674" s="131" t="s">
        <v>267</v>
      </c>
      <c r="C1674" s="134" t="s">
        <v>12</v>
      </c>
      <c r="D1674" s="135">
        <v>227.67671999999999</v>
      </c>
      <c r="E1674" s="135">
        <v>227.67671999999999</v>
      </c>
      <c r="F1674" s="135">
        <v>0</v>
      </c>
      <c r="G1674" s="130"/>
      <c r="H1674" s="130"/>
    </row>
    <row r="1675" spans="1:8" s="27" customFormat="1" x14ac:dyDescent="0.25">
      <c r="A1675" s="136" t="s">
        <v>2622</v>
      </c>
      <c r="B1675" s="131" t="s">
        <v>267</v>
      </c>
      <c r="C1675" s="132" t="s">
        <v>17</v>
      </c>
      <c r="D1675" s="133">
        <v>1043.84611</v>
      </c>
      <c r="E1675" s="133">
        <v>1043.84611</v>
      </c>
      <c r="F1675" s="133">
        <v>0</v>
      </c>
      <c r="G1675" s="130"/>
      <c r="H1675" s="130"/>
    </row>
    <row r="1676" spans="1:8" s="27" customFormat="1" ht="36.75" thickBot="1" x14ac:dyDescent="0.3">
      <c r="A1676" s="136" t="s">
        <v>2622</v>
      </c>
      <c r="B1676" s="127" t="s">
        <v>906</v>
      </c>
      <c r="C1676" s="128" t="s">
        <v>907</v>
      </c>
      <c r="D1676" s="129">
        <v>187.26435000000001</v>
      </c>
      <c r="E1676" s="129">
        <v>187.26435000000001</v>
      </c>
      <c r="F1676" s="129">
        <v>0</v>
      </c>
      <c r="G1676" s="130"/>
      <c r="H1676" s="130"/>
    </row>
    <row r="1677" spans="1:8" s="27" customFormat="1" ht="15.75" thickTop="1" x14ac:dyDescent="0.25">
      <c r="A1677" s="136" t="s">
        <v>2622</v>
      </c>
      <c r="B1677" s="131" t="s">
        <v>267</v>
      </c>
      <c r="C1677" s="132" t="s">
        <v>10</v>
      </c>
      <c r="D1677" s="133">
        <v>187.26435000000001</v>
      </c>
      <c r="E1677" s="133">
        <v>187.26435000000001</v>
      </c>
      <c r="F1677" s="133">
        <v>0</v>
      </c>
      <c r="G1677" s="130"/>
      <c r="H1677" s="130"/>
    </row>
    <row r="1678" spans="1:8" s="27" customFormat="1" x14ac:dyDescent="0.25">
      <c r="A1678" s="136" t="s">
        <v>2622</v>
      </c>
      <c r="B1678" s="131" t="s">
        <v>267</v>
      </c>
      <c r="C1678" s="134" t="s">
        <v>12</v>
      </c>
      <c r="D1678" s="135">
        <v>187.26435000000001</v>
      </c>
      <c r="E1678" s="135">
        <v>187.26435000000001</v>
      </c>
      <c r="F1678" s="135">
        <v>0</v>
      </c>
      <c r="G1678" s="130"/>
      <c r="H1678" s="130"/>
    </row>
    <row r="1679" spans="1:8" s="27" customFormat="1" ht="54.75" thickBot="1" x14ac:dyDescent="0.3">
      <c r="A1679" s="136" t="s">
        <v>2622</v>
      </c>
      <c r="B1679" s="127" t="s">
        <v>908</v>
      </c>
      <c r="C1679" s="128" t="s">
        <v>909</v>
      </c>
      <c r="D1679" s="129">
        <v>105.92441000000001</v>
      </c>
      <c r="E1679" s="129">
        <v>105.92441000000001</v>
      </c>
      <c r="F1679" s="129">
        <v>0</v>
      </c>
      <c r="G1679" s="130"/>
      <c r="H1679" s="130"/>
    </row>
    <row r="1680" spans="1:8" s="27" customFormat="1" ht="15.75" thickTop="1" x14ac:dyDescent="0.25">
      <c r="A1680" s="136" t="s">
        <v>2622</v>
      </c>
      <c r="B1680" s="131" t="s">
        <v>267</v>
      </c>
      <c r="C1680" s="132" t="s">
        <v>10</v>
      </c>
      <c r="D1680" s="133">
        <v>105.92441000000001</v>
      </c>
      <c r="E1680" s="133">
        <v>105.92441000000001</v>
      </c>
      <c r="F1680" s="133">
        <v>0</v>
      </c>
      <c r="G1680" s="130"/>
      <c r="H1680" s="130"/>
    </row>
    <row r="1681" spans="1:8" s="27" customFormat="1" x14ac:dyDescent="0.25">
      <c r="A1681" s="136" t="s">
        <v>2622</v>
      </c>
      <c r="B1681" s="131" t="s">
        <v>267</v>
      </c>
      <c r="C1681" s="134" t="s">
        <v>12</v>
      </c>
      <c r="D1681" s="135">
        <v>105.92441000000001</v>
      </c>
      <c r="E1681" s="135">
        <v>105.92441000000001</v>
      </c>
      <c r="F1681" s="135">
        <v>0</v>
      </c>
      <c r="G1681" s="130"/>
      <c r="H1681" s="130"/>
    </row>
    <row r="1682" spans="1:8" s="27" customFormat="1" ht="54.75" thickBot="1" x14ac:dyDescent="0.3">
      <c r="A1682" s="136" t="s">
        <v>2622</v>
      </c>
      <c r="B1682" s="127" t="s">
        <v>910</v>
      </c>
      <c r="C1682" s="128" t="s">
        <v>911</v>
      </c>
      <c r="D1682" s="129">
        <v>105.92441000000001</v>
      </c>
      <c r="E1682" s="129">
        <v>105.92441000000001</v>
      </c>
      <c r="F1682" s="129">
        <v>0</v>
      </c>
      <c r="G1682" s="130"/>
      <c r="H1682" s="130"/>
    </row>
    <row r="1683" spans="1:8" s="27" customFormat="1" ht="15.75" thickTop="1" x14ac:dyDescent="0.25">
      <c r="A1683" s="136" t="s">
        <v>2622</v>
      </c>
      <c r="B1683" s="131" t="s">
        <v>267</v>
      </c>
      <c r="C1683" s="132" t="s">
        <v>10</v>
      </c>
      <c r="D1683" s="133">
        <v>105.92441000000001</v>
      </c>
      <c r="E1683" s="133">
        <v>105.92441000000001</v>
      </c>
      <c r="F1683" s="133">
        <v>0</v>
      </c>
      <c r="G1683" s="130"/>
      <c r="H1683" s="130"/>
    </row>
    <row r="1684" spans="1:8" s="27" customFormat="1" x14ac:dyDescent="0.25">
      <c r="A1684" s="136" t="s">
        <v>2622</v>
      </c>
      <c r="B1684" s="131" t="s">
        <v>267</v>
      </c>
      <c r="C1684" s="134" t="s">
        <v>12</v>
      </c>
      <c r="D1684" s="135">
        <v>105.92441000000001</v>
      </c>
      <c r="E1684" s="135">
        <v>105.92441000000001</v>
      </c>
      <c r="F1684" s="135">
        <v>0</v>
      </c>
      <c r="G1684" s="130"/>
      <c r="H1684" s="130"/>
    </row>
    <row r="1685" spans="1:8" s="27" customFormat="1" ht="36.75" thickBot="1" x14ac:dyDescent="0.3">
      <c r="A1685" s="136" t="s">
        <v>2622</v>
      </c>
      <c r="B1685" s="127" t="s">
        <v>912</v>
      </c>
      <c r="C1685" s="128" t="s">
        <v>913</v>
      </c>
      <c r="D1685" s="129">
        <v>2759.13051</v>
      </c>
      <c r="E1685" s="129">
        <v>2759.13051</v>
      </c>
      <c r="F1685" s="129">
        <v>0</v>
      </c>
      <c r="G1685" s="130"/>
      <c r="H1685" s="130"/>
    </row>
    <row r="1686" spans="1:8" s="27" customFormat="1" ht="15.75" thickTop="1" x14ac:dyDescent="0.25">
      <c r="A1686" s="136" t="s">
        <v>2622</v>
      </c>
      <c r="B1686" s="131" t="s">
        <v>267</v>
      </c>
      <c r="C1686" s="132" t="s">
        <v>10</v>
      </c>
      <c r="D1686" s="133">
        <v>121.092</v>
      </c>
      <c r="E1686" s="133">
        <v>121.092</v>
      </c>
      <c r="F1686" s="133">
        <v>0</v>
      </c>
      <c r="G1686" s="130"/>
      <c r="H1686" s="130"/>
    </row>
    <row r="1687" spans="1:8" s="27" customFormat="1" x14ac:dyDescent="0.25">
      <c r="A1687" s="136" t="s">
        <v>2622</v>
      </c>
      <c r="B1687" s="131" t="s">
        <v>267</v>
      </c>
      <c r="C1687" s="134" t="s">
        <v>12</v>
      </c>
      <c r="D1687" s="135">
        <v>121.092</v>
      </c>
      <c r="E1687" s="135">
        <v>121.092</v>
      </c>
      <c r="F1687" s="135">
        <v>0</v>
      </c>
      <c r="G1687" s="130"/>
      <c r="H1687" s="130"/>
    </row>
    <row r="1688" spans="1:8" s="27" customFormat="1" x14ac:dyDescent="0.25">
      <c r="A1688" s="136" t="s">
        <v>2622</v>
      </c>
      <c r="B1688" s="131" t="s">
        <v>267</v>
      </c>
      <c r="C1688" s="132" t="s">
        <v>17</v>
      </c>
      <c r="D1688" s="133">
        <v>2638.0385099999999</v>
      </c>
      <c r="E1688" s="133">
        <v>2638.0385099999999</v>
      </c>
      <c r="F1688" s="133">
        <v>0</v>
      </c>
      <c r="G1688" s="130"/>
      <c r="H1688" s="130"/>
    </row>
    <row r="1689" spans="1:8" ht="18.75" customHeight="1" thickBot="1" x14ac:dyDescent="0.3">
      <c r="A1689" s="56" t="s">
        <v>2622</v>
      </c>
      <c r="B1689" s="122" t="s">
        <v>914</v>
      </c>
      <c r="C1689" s="123" t="s">
        <v>915</v>
      </c>
      <c r="D1689" s="124">
        <v>27659.76425</v>
      </c>
      <c r="E1689" s="124">
        <v>27659.76425</v>
      </c>
      <c r="F1689" s="124">
        <v>0</v>
      </c>
    </row>
    <row r="1690" spans="1:8" ht="15.75" customHeight="1" thickTop="1" x14ac:dyDescent="0.25">
      <c r="A1690" s="56" t="s">
        <v>2622</v>
      </c>
      <c r="B1690" s="117" t="s">
        <v>267</v>
      </c>
      <c r="C1690" s="119" t="s">
        <v>10</v>
      </c>
      <c r="D1690" s="118">
        <v>27623.76425</v>
      </c>
      <c r="E1690" s="118">
        <v>27623.76425</v>
      </c>
      <c r="F1690" s="118">
        <v>0</v>
      </c>
    </row>
    <row r="1691" spans="1:8" ht="15" customHeight="1" x14ac:dyDescent="0.25">
      <c r="A1691" s="56" t="s">
        <v>2622</v>
      </c>
      <c r="B1691" s="117" t="s">
        <v>267</v>
      </c>
      <c r="C1691" s="121" t="s">
        <v>11</v>
      </c>
      <c r="D1691" s="120">
        <v>1174.68093</v>
      </c>
      <c r="E1691" s="120">
        <v>1174.68093</v>
      </c>
      <c r="F1691" s="120">
        <v>0</v>
      </c>
    </row>
    <row r="1692" spans="1:8" ht="15" customHeight="1" x14ac:dyDescent="0.25">
      <c r="A1692" s="56" t="s">
        <v>2622</v>
      </c>
      <c r="B1692" s="117" t="s">
        <v>267</v>
      </c>
      <c r="C1692" s="121" t="s">
        <v>12</v>
      </c>
      <c r="D1692" s="120">
        <v>1377.1753799999999</v>
      </c>
      <c r="E1692" s="120">
        <v>1377.1753799999999</v>
      </c>
      <c r="F1692" s="120">
        <v>0</v>
      </c>
    </row>
    <row r="1693" spans="1:8" ht="15" customHeight="1" x14ac:dyDescent="0.25">
      <c r="A1693" s="56" t="s">
        <v>2622</v>
      </c>
      <c r="B1693" s="117" t="s">
        <v>267</v>
      </c>
      <c r="C1693" s="121" t="s">
        <v>15</v>
      </c>
      <c r="D1693" s="120">
        <v>25062.552789999998</v>
      </c>
      <c r="E1693" s="120">
        <v>25062.552789999998</v>
      </c>
      <c r="F1693" s="120">
        <v>0</v>
      </c>
    </row>
    <row r="1694" spans="1:8" ht="15" customHeight="1" x14ac:dyDescent="0.25">
      <c r="A1694" s="56" t="s">
        <v>2622</v>
      </c>
      <c r="B1694" s="117" t="s">
        <v>267</v>
      </c>
      <c r="C1694" s="121" t="s">
        <v>16</v>
      </c>
      <c r="D1694" s="120">
        <v>9.3551500000000001</v>
      </c>
      <c r="E1694" s="120">
        <v>9.3551500000000001</v>
      </c>
      <c r="F1694" s="120">
        <v>0</v>
      </c>
    </row>
    <row r="1695" spans="1:8" ht="15" customHeight="1" x14ac:dyDescent="0.25">
      <c r="A1695" s="56" t="s">
        <v>2622</v>
      </c>
      <c r="B1695" s="117" t="s">
        <v>267</v>
      </c>
      <c r="C1695" s="119" t="s">
        <v>17</v>
      </c>
      <c r="D1695" s="118">
        <v>36</v>
      </c>
      <c r="E1695" s="118">
        <v>36</v>
      </c>
      <c r="F1695" s="118">
        <v>0</v>
      </c>
    </row>
    <row r="1696" spans="1:8" s="27" customFormat="1" ht="18.75" thickBot="1" x14ac:dyDescent="0.3">
      <c r="A1696" s="136" t="s">
        <v>2622</v>
      </c>
      <c r="B1696" s="127" t="s">
        <v>916</v>
      </c>
      <c r="C1696" s="128" t="s">
        <v>917</v>
      </c>
      <c r="D1696" s="129">
        <v>219.19780000000003</v>
      </c>
      <c r="E1696" s="129">
        <v>219.19780000000003</v>
      </c>
      <c r="F1696" s="129">
        <v>0</v>
      </c>
      <c r="G1696" s="130"/>
      <c r="H1696" s="130"/>
    </row>
    <row r="1697" spans="1:8" s="27" customFormat="1" ht="15.75" thickTop="1" x14ac:dyDescent="0.25">
      <c r="A1697" s="136" t="s">
        <v>2622</v>
      </c>
      <c r="B1697" s="131" t="s">
        <v>267</v>
      </c>
      <c r="C1697" s="132" t="s">
        <v>10</v>
      </c>
      <c r="D1697" s="133">
        <v>219.19780000000003</v>
      </c>
      <c r="E1697" s="133">
        <v>219.19780000000003</v>
      </c>
      <c r="F1697" s="133">
        <v>0</v>
      </c>
      <c r="G1697" s="130"/>
      <c r="H1697" s="130"/>
    </row>
    <row r="1698" spans="1:8" s="27" customFormat="1" x14ac:dyDescent="0.25">
      <c r="A1698" s="136" t="s">
        <v>2622</v>
      </c>
      <c r="B1698" s="131" t="s">
        <v>267</v>
      </c>
      <c r="C1698" s="134" t="s">
        <v>12</v>
      </c>
      <c r="D1698" s="135">
        <v>213.76160000000002</v>
      </c>
      <c r="E1698" s="135">
        <v>213.76160000000002</v>
      </c>
      <c r="F1698" s="135">
        <v>0</v>
      </c>
      <c r="G1698" s="130"/>
      <c r="H1698" s="130"/>
    </row>
    <row r="1699" spans="1:8" s="27" customFormat="1" x14ac:dyDescent="0.25">
      <c r="A1699" s="136" t="s">
        <v>2622</v>
      </c>
      <c r="B1699" s="131" t="s">
        <v>267</v>
      </c>
      <c r="C1699" s="134" t="s">
        <v>15</v>
      </c>
      <c r="D1699" s="135">
        <v>5.4361999999999995</v>
      </c>
      <c r="E1699" s="135">
        <v>5.4361999999999995</v>
      </c>
      <c r="F1699" s="135">
        <v>0</v>
      </c>
      <c r="G1699" s="130"/>
      <c r="H1699" s="130"/>
    </row>
    <row r="1700" spans="1:8" s="27" customFormat="1" ht="18.75" thickBot="1" x14ac:dyDescent="0.3">
      <c r="A1700" s="136" t="s">
        <v>2622</v>
      </c>
      <c r="B1700" s="127" t="s">
        <v>918</v>
      </c>
      <c r="C1700" s="128" t="s">
        <v>919</v>
      </c>
      <c r="D1700" s="129">
        <v>1489.0583499999998</v>
      </c>
      <c r="E1700" s="129">
        <v>1489.0583499999998</v>
      </c>
      <c r="F1700" s="129">
        <v>0</v>
      </c>
      <c r="G1700" s="130"/>
      <c r="H1700" s="130"/>
    </row>
    <row r="1701" spans="1:8" s="27" customFormat="1" ht="15.75" thickTop="1" x14ac:dyDescent="0.25">
      <c r="A1701" s="136" t="s">
        <v>2622</v>
      </c>
      <c r="B1701" s="131" t="s">
        <v>267</v>
      </c>
      <c r="C1701" s="132" t="s">
        <v>10</v>
      </c>
      <c r="D1701" s="133">
        <v>1489.0583499999998</v>
      </c>
      <c r="E1701" s="133">
        <v>1489.0583499999998</v>
      </c>
      <c r="F1701" s="133">
        <v>0</v>
      </c>
      <c r="G1701" s="130"/>
      <c r="H1701" s="130"/>
    </row>
    <row r="1702" spans="1:8" s="27" customFormat="1" x14ac:dyDescent="0.25">
      <c r="A1702" s="136" t="s">
        <v>2622</v>
      </c>
      <c r="B1702" s="131" t="s">
        <v>267</v>
      </c>
      <c r="C1702" s="134" t="s">
        <v>11</v>
      </c>
      <c r="D1702" s="135">
        <v>1174.68093</v>
      </c>
      <c r="E1702" s="135">
        <v>1174.68093</v>
      </c>
      <c r="F1702" s="135">
        <v>0</v>
      </c>
      <c r="G1702" s="130"/>
      <c r="H1702" s="130"/>
    </row>
    <row r="1703" spans="1:8" s="27" customFormat="1" x14ac:dyDescent="0.25">
      <c r="A1703" s="136" t="s">
        <v>2622</v>
      </c>
      <c r="B1703" s="131" t="s">
        <v>267</v>
      </c>
      <c r="C1703" s="134" t="s">
        <v>12</v>
      </c>
      <c r="D1703" s="135">
        <v>254.35060999999999</v>
      </c>
      <c r="E1703" s="135">
        <v>254.35060999999999</v>
      </c>
      <c r="F1703" s="135">
        <v>0</v>
      </c>
      <c r="G1703" s="130"/>
      <c r="H1703" s="130"/>
    </row>
    <row r="1704" spans="1:8" s="27" customFormat="1" x14ac:dyDescent="0.25">
      <c r="A1704" s="136" t="s">
        <v>2622</v>
      </c>
      <c r="B1704" s="131" t="s">
        <v>267</v>
      </c>
      <c r="C1704" s="134" t="s">
        <v>15</v>
      </c>
      <c r="D1704" s="135">
        <v>50.671660000000003</v>
      </c>
      <c r="E1704" s="135">
        <v>50.671660000000003</v>
      </c>
      <c r="F1704" s="135">
        <v>0</v>
      </c>
      <c r="G1704" s="130"/>
      <c r="H1704" s="130"/>
    </row>
    <row r="1705" spans="1:8" s="27" customFormat="1" x14ac:dyDescent="0.25">
      <c r="A1705" s="136" t="s">
        <v>2622</v>
      </c>
      <c r="B1705" s="131" t="s">
        <v>267</v>
      </c>
      <c r="C1705" s="134" t="s">
        <v>16</v>
      </c>
      <c r="D1705" s="135">
        <v>9.3551500000000001</v>
      </c>
      <c r="E1705" s="135">
        <v>9.3551500000000001</v>
      </c>
      <c r="F1705" s="135">
        <v>0</v>
      </c>
      <c r="G1705" s="130"/>
      <c r="H1705" s="130"/>
    </row>
    <row r="1706" spans="1:8" s="27" customFormat="1" ht="36.75" thickBot="1" x14ac:dyDescent="0.3">
      <c r="A1706" s="136" t="s">
        <v>2622</v>
      </c>
      <c r="B1706" s="127" t="s">
        <v>920</v>
      </c>
      <c r="C1706" s="128" t="s">
        <v>921</v>
      </c>
      <c r="D1706" s="129">
        <v>49.32685</v>
      </c>
      <c r="E1706" s="129">
        <v>49.32685</v>
      </c>
      <c r="F1706" s="129">
        <v>0</v>
      </c>
      <c r="G1706" s="130"/>
      <c r="H1706" s="130"/>
    </row>
    <row r="1707" spans="1:8" s="27" customFormat="1" ht="15.75" thickTop="1" x14ac:dyDescent="0.25">
      <c r="A1707" s="136" t="s">
        <v>2622</v>
      </c>
      <c r="B1707" s="131" t="s">
        <v>267</v>
      </c>
      <c r="C1707" s="132" t="s">
        <v>10</v>
      </c>
      <c r="D1707" s="133">
        <v>49.32685</v>
      </c>
      <c r="E1707" s="133">
        <v>49.32685</v>
      </c>
      <c r="F1707" s="133">
        <v>0</v>
      </c>
      <c r="G1707" s="130"/>
      <c r="H1707" s="130"/>
    </row>
    <row r="1708" spans="1:8" s="27" customFormat="1" x14ac:dyDescent="0.25">
      <c r="A1708" s="136" t="s">
        <v>2622</v>
      </c>
      <c r="B1708" s="131" t="s">
        <v>267</v>
      </c>
      <c r="C1708" s="134" t="s">
        <v>12</v>
      </c>
      <c r="D1708" s="135">
        <v>48.15549</v>
      </c>
      <c r="E1708" s="135">
        <v>48.15549</v>
      </c>
      <c r="F1708" s="135">
        <v>0</v>
      </c>
      <c r="G1708" s="130"/>
      <c r="H1708" s="130"/>
    </row>
    <row r="1709" spans="1:8" s="27" customFormat="1" x14ac:dyDescent="0.25">
      <c r="A1709" s="136" t="s">
        <v>2622</v>
      </c>
      <c r="B1709" s="131" t="s">
        <v>267</v>
      </c>
      <c r="C1709" s="134" t="s">
        <v>15</v>
      </c>
      <c r="D1709" s="135">
        <v>1.17136</v>
      </c>
      <c r="E1709" s="135">
        <v>1.17136</v>
      </c>
      <c r="F1709" s="135">
        <v>0</v>
      </c>
      <c r="G1709" s="130"/>
      <c r="H1709" s="130"/>
    </row>
    <row r="1710" spans="1:8" s="27" customFormat="1" ht="18.75" thickBot="1" x14ac:dyDescent="0.3">
      <c r="A1710" s="136" t="s">
        <v>2622</v>
      </c>
      <c r="B1710" s="127" t="s">
        <v>922</v>
      </c>
      <c r="C1710" s="128" t="s">
        <v>923</v>
      </c>
      <c r="D1710" s="129">
        <v>25902.181250000001</v>
      </c>
      <c r="E1710" s="129">
        <v>25902.181250000001</v>
      </c>
      <c r="F1710" s="129">
        <v>0</v>
      </c>
      <c r="G1710" s="130"/>
      <c r="H1710" s="130"/>
    </row>
    <row r="1711" spans="1:8" s="27" customFormat="1" ht="15.75" thickTop="1" x14ac:dyDescent="0.25">
      <c r="A1711" s="136" t="s">
        <v>2622</v>
      </c>
      <c r="B1711" s="131" t="s">
        <v>267</v>
      </c>
      <c r="C1711" s="132" t="s">
        <v>10</v>
      </c>
      <c r="D1711" s="133">
        <v>25866.181250000001</v>
      </c>
      <c r="E1711" s="133">
        <v>25866.181250000001</v>
      </c>
      <c r="F1711" s="133">
        <v>0</v>
      </c>
      <c r="G1711" s="130"/>
      <c r="H1711" s="130"/>
    </row>
    <row r="1712" spans="1:8" s="27" customFormat="1" x14ac:dyDescent="0.25">
      <c r="A1712" s="136" t="s">
        <v>2622</v>
      </c>
      <c r="B1712" s="131" t="s">
        <v>267</v>
      </c>
      <c r="C1712" s="134" t="s">
        <v>12</v>
      </c>
      <c r="D1712" s="135">
        <v>860.90768000000003</v>
      </c>
      <c r="E1712" s="135">
        <v>860.90768000000003</v>
      </c>
      <c r="F1712" s="135">
        <v>0</v>
      </c>
      <c r="G1712" s="130"/>
      <c r="H1712" s="130"/>
    </row>
    <row r="1713" spans="1:8" s="27" customFormat="1" x14ac:dyDescent="0.25">
      <c r="A1713" s="136" t="s">
        <v>2622</v>
      </c>
      <c r="B1713" s="131" t="s">
        <v>267</v>
      </c>
      <c r="C1713" s="134" t="s">
        <v>15</v>
      </c>
      <c r="D1713" s="135">
        <v>25005.273570000001</v>
      </c>
      <c r="E1713" s="135">
        <v>25005.273570000001</v>
      </c>
      <c r="F1713" s="135">
        <v>0</v>
      </c>
      <c r="G1713" s="130"/>
      <c r="H1713" s="130"/>
    </row>
    <row r="1714" spans="1:8" s="27" customFormat="1" x14ac:dyDescent="0.25">
      <c r="A1714" s="136" t="s">
        <v>2622</v>
      </c>
      <c r="B1714" s="131" t="s">
        <v>267</v>
      </c>
      <c r="C1714" s="132" t="s">
        <v>17</v>
      </c>
      <c r="D1714" s="133">
        <v>36</v>
      </c>
      <c r="E1714" s="133">
        <v>36</v>
      </c>
      <c r="F1714" s="133">
        <v>0</v>
      </c>
      <c r="G1714" s="130"/>
      <c r="H1714" s="130"/>
    </row>
    <row r="1715" spans="1:8" s="27" customFormat="1" ht="36.75" thickBot="1" x14ac:dyDescent="0.3">
      <c r="A1715" s="136" t="s">
        <v>2622</v>
      </c>
      <c r="B1715" s="127" t="s">
        <v>924</v>
      </c>
      <c r="C1715" s="128" t="s">
        <v>925</v>
      </c>
      <c r="D1715" s="129">
        <v>995.73524999999995</v>
      </c>
      <c r="E1715" s="129">
        <v>995.73524999999995</v>
      </c>
      <c r="F1715" s="129">
        <v>0</v>
      </c>
      <c r="G1715" s="130"/>
      <c r="H1715" s="130"/>
    </row>
    <row r="1716" spans="1:8" s="27" customFormat="1" ht="15.75" thickTop="1" x14ac:dyDescent="0.25">
      <c r="A1716" s="136" t="s">
        <v>2622</v>
      </c>
      <c r="B1716" s="131" t="s">
        <v>267</v>
      </c>
      <c r="C1716" s="132" t="s">
        <v>10</v>
      </c>
      <c r="D1716" s="133">
        <v>959.73524999999995</v>
      </c>
      <c r="E1716" s="133">
        <v>959.73524999999995</v>
      </c>
      <c r="F1716" s="133">
        <v>0</v>
      </c>
      <c r="G1716" s="130"/>
      <c r="H1716" s="130"/>
    </row>
    <row r="1717" spans="1:8" s="27" customFormat="1" x14ac:dyDescent="0.25">
      <c r="A1717" s="136" t="s">
        <v>2622</v>
      </c>
      <c r="B1717" s="131" t="s">
        <v>267</v>
      </c>
      <c r="C1717" s="134" t="s">
        <v>12</v>
      </c>
      <c r="D1717" s="135">
        <v>860.90768000000003</v>
      </c>
      <c r="E1717" s="135">
        <v>860.90768000000003</v>
      </c>
      <c r="F1717" s="135">
        <v>0</v>
      </c>
      <c r="G1717" s="130"/>
      <c r="H1717" s="130"/>
    </row>
    <row r="1718" spans="1:8" s="27" customFormat="1" x14ac:dyDescent="0.25">
      <c r="A1718" s="136" t="s">
        <v>2622</v>
      </c>
      <c r="B1718" s="131" t="s">
        <v>267</v>
      </c>
      <c r="C1718" s="134" t="s">
        <v>15</v>
      </c>
      <c r="D1718" s="135">
        <v>98.827570000000009</v>
      </c>
      <c r="E1718" s="135">
        <v>98.827570000000009</v>
      </c>
      <c r="F1718" s="135">
        <v>0</v>
      </c>
      <c r="G1718" s="130"/>
      <c r="H1718" s="130"/>
    </row>
    <row r="1719" spans="1:8" s="27" customFormat="1" x14ac:dyDescent="0.25">
      <c r="A1719" s="136" t="s">
        <v>2622</v>
      </c>
      <c r="B1719" s="131" t="s">
        <v>267</v>
      </c>
      <c r="C1719" s="132" t="s">
        <v>17</v>
      </c>
      <c r="D1719" s="133">
        <v>36</v>
      </c>
      <c r="E1719" s="133">
        <v>36</v>
      </c>
      <c r="F1719" s="133">
        <v>0</v>
      </c>
      <c r="G1719" s="130"/>
      <c r="H1719" s="130"/>
    </row>
    <row r="1720" spans="1:8" s="27" customFormat="1" ht="36.75" thickBot="1" x14ac:dyDescent="0.3">
      <c r="A1720" s="136" t="s">
        <v>2622</v>
      </c>
      <c r="B1720" s="127" t="s">
        <v>926</v>
      </c>
      <c r="C1720" s="128" t="s">
        <v>927</v>
      </c>
      <c r="D1720" s="129">
        <v>24906.446</v>
      </c>
      <c r="E1720" s="129">
        <v>24906.446</v>
      </c>
      <c r="F1720" s="129">
        <v>0</v>
      </c>
      <c r="G1720" s="130"/>
      <c r="H1720" s="130"/>
    </row>
    <row r="1721" spans="1:8" s="27" customFormat="1" ht="15.75" thickTop="1" x14ac:dyDescent="0.25">
      <c r="A1721" s="136" t="s">
        <v>2622</v>
      </c>
      <c r="B1721" s="131" t="s">
        <v>267</v>
      </c>
      <c r="C1721" s="132" t="s">
        <v>10</v>
      </c>
      <c r="D1721" s="133">
        <v>24906.446</v>
      </c>
      <c r="E1721" s="133">
        <v>24906.446</v>
      </c>
      <c r="F1721" s="133">
        <v>0</v>
      </c>
      <c r="G1721" s="130"/>
      <c r="H1721" s="130"/>
    </row>
    <row r="1722" spans="1:8" s="27" customFormat="1" x14ac:dyDescent="0.25">
      <c r="A1722" s="136" t="s">
        <v>2622</v>
      </c>
      <c r="B1722" s="131" t="s">
        <v>267</v>
      </c>
      <c r="C1722" s="134" t="s">
        <v>15</v>
      </c>
      <c r="D1722" s="135">
        <v>24906.446</v>
      </c>
      <c r="E1722" s="135">
        <v>24906.446</v>
      </c>
      <c r="F1722" s="135">
        <v>0</v>
      </c>
      <c r="G1722" s="130"/>
      <c r="H1722" s="130"/>
    </row>
    <row r="1723" spans="1:8" ht="36.75" customHeight="1" thickBot="1" x14ac:dyDescent="0.3">
      <c r="A1723" s="56" t="s">
        <v>2622</v>
      </c>
      <c r="B1723" s="122" t="s">
        <v>928</v>
      </c>
      <c r="C1723" s="123" t="s">
        <v>929</v>
      </c>
      <c r="D1723" s="124">
        <v>59489.60529</v>
      </c>
      <c r="E1723" s="124">
        <v>59489.60529</v>
      </c>
      <c r="F1723" s="124">
        <v>0</v>
      </c>
    </row>
    <row r="1724" spans="1:8" ht="15.75" customHeight="1" thickTop="1" x14ac:dyDescent="0.25">
      <c r="A1724" s="56" t="s">
        <v>2622</v>
      </c>
      <c r="B1724" s="117" t="s">
        <v>267</v>
      </c>
      <c r="C1724" s="119" t="s">
        <v>10</v>
      </c>
      <c r="D1724" s="118">
        <v>31889.60529</v>
      </c>
      <c r="E1724" s="118">
        <v>31889.60529</v>
      </c>
      <c r="F1724" s="118">
        <v>0</v>
      </c>
    </row>
    <row r="1725" spans="1:8" ht="15" customHeight="1" x14ac:dyDescent="0.25">
      <c r="A1725" s="56" t="s">
        <v>2622</v>
      </c>
      <c r="B1725" s="117" t="s">
        <v>267</v>
      </c>
      <c r="C1725" s="121" t="s">
        <v>12</v>
      </c>
      <c r="D1725" s="120">
        <v>164.34016999999997</v>
      </c>
      <c r="E1725" s="120">
        <v>164.34016999999997</v>
      </c>
      <c r="F1725" s="120">
        <v>0</v>
      </c>
    </row>
    <row r="1726" spans="1:8" ht="15" customHeight="1" x14ac:dyDescent="0.25">
      <c r="A1726" s="56" t="s">
        <v>2622</v>
      </c>
      <c r="B1726" s="117" t="s">
        <v>267</v>
      </c>
      <c r="C1726" s="121" t="s">
        <v>15</v>
      </c>
      <c r="D1726" s="120">
        <v>918.89013000000011</v>
      </c>
      <c r="E1726" s="120">
        <v>918.89013000000011</v>
      </c>
      <c r="F1726" s="120">
        <v>0</v>
      </c>
    </row>
    <row r="1727" spans="1:8" ht="15" customHeight="1" x14ac:dyDescent="0.25">
      <c r="A1727" s="56" t="s">
        <v>2622</v>
      </c>
      <c r="B1727" s="117" t="s">
        <v>267</v>
      </c>
      <c r="C1727" s="121" t="s">
        <v>16</v>
      </c>
      <c r="D1727" s="120">
        <v>30806.374989999997</v>
      </c>
      <c r="E1727" s="120">
        <v>30806.374989999997</v>
      </c>
      <c r="F1727" s="120">
        <v>0</v>
      </c>
    </row>
    <row r="1728" spans="1:8" ht="15" customHeight="1" x14ac:dyDescent="0.25">
      <c r="A1728" s="56" t="s">
        <v>2622</v>
      </c>
      <c r="B1728" s="117" t="s">
        <v>267</v>
      </c>
      <c r="C1728" s="119" t="s">
        <v>17</v>
      </c>
      <c r="D1728" s="118">
        <v>27600</v>
      </c>
      <c r="E1728" s="118">
        <v>27600</v>
      </c>
      <c r="F1728" s="118">
        <v>0</v>
      </c>
    </row>
    <row r="1729" spans="1:6" ht="36.75" customHeight="1" thickBot="1" x14ac:dyDescent="0.3">
      <c r="A1729" s="56" t="s">
        <v>2622</v>
      </c>
      <c r="B1729" s="122" t="s">
        <v>930</v>
      </c>
      <c r="C1729" s="123" t="s">
        <v>931</v>
      </c>
      <c r="D1729" s="124">
        <v>47.501009999999994</v>
      </c>
      <c r="E1729" s="124">
        <v>47.501009999999994</v>
      </c>
      <c r="F1729" s="124">
        <v>0</v>
      </c>
    </row>
    <row r="1730" spans="1:6" ht="15.75" customHeight="1" thickTop="1" x14ac:dyDescent="0.25">
      <c r="A1730" s="56" t="s">
        <v>2622</v>
      </c>
      <c r="B1730" s="117" t="s">
        <v>267</v>
      </c>
      <c r="C1730" s="119" t="s">
        <v>10</v>
      </c>
      <c r="D1730" s="118">
        <v>47.501009999999994</v>
      </c>
      <c r="E1730" s="118">
        <v>47.501009999999994</v>
      </c>
      <c r="F1730" s="118">
        <v>0</v>
      </c>
    </row>
    <row r="1731" spans="1:6" ht="15" customHeight="1" x14ac:dyDescent="0.25">
      <c r="A1731" s="56" t="s">
        <v>2622</v>
      </c>
      <c r="B1731" s="117" t="s">
        <v>267</v>
      </c>
      <c r="C1731" s="121" t="s">
        <v>12</v>
      </c>
      <c r="D1731" s="120">
        <v>12.227799999999998</v>
      </c>
      <c r="E1731" s="120">
        <v>12.227799999999998</v>
      </c>
      <c r="F1731" s="120">
        <v>0</v>
      </c>
    </row>
    <row r="1732" spans="1:6" ht="15" customHeight="1" x14ac:dyDescent="0.25">
      <c r="A1732" s="56" t="s">
        <v>2622</v>
      </c>
      <c r="B1732" s="117" t="s">
        <v>267</v>
      </c>
      <c r="C1732" s="121" t="s">
        <v>15</v>
      </c>
      <c r="D1732" s="120">
        <v>0.31919999999999998</v>
      </c>
      <c r="E1732" s="120">
        <v>0.31919999999999998</v>
      </c>
      <c r="F1732" s="120">
        <v>0</v>
      </c>
    </row>
    <row r="1733" spans="1:6" ht="15" customHeight="1" x14ac:dyDescent="0.25">
      <c r="A1733" s="56" t="s">
        <v>2622</v>
      </c>
      <c r="B1733" s="117" t="s">
        <v>267</v>
      </c>
      <c r="C1733" s="121" t="s">
        <v>16</v>
      </c>
      <c r="D1733" s="120">
        <v>34.954009999999997</v>
      </c>
      <c r="E1733" s="120">
        <v>34.954009999999997</v>
      </c>
      <c r="F1733" s="120">
        <v>0</v>
      </c>
    </row>
    <row r="1734" spans="1:6" ht="18.75" customHeight="1" thickBot="1" x14ac:dyDescent="0.3">
      <c r="A1734" s="56" t="s">
        <v>2622</v>
      </c>
      <c r="B1734" s="122" t="s">
        <v>932</v>
      </c>
      <c r="C1734" s="123" t="s">
        <v>933</v>
      </c>
      <c r="D1734" s="124">
        <v>15994.543</v>
      </c>
      <c r="E1734" s="124">
        <v>15994.543</v>
      </c>
      <c r="F1734" s="124">
        <v>0</v>
      </c>
    </row>
    <row r="1735" spans="1:6" ht="15.75" customHeight="1" thickTop="1" x14ac:dyDescent="0.25">
      <c r="A1735" s="56" t="s">
        <v>2622</v>
      </c>
      <c r="B1735" s="117" t="s">
        <v>267</v>
      </c>
      <c r="C1735" s="119" t="s">
        <v>10</v>
      </c>
      <c r="D1735" s="118">
        <v>15994.543</v>
      </c>
      <c r="E1735" s="118">
        <v>15994.543</v>
      </c>
      <c r="F1735" s="118">
        <v>0</v>
      </c>
    </row>
    <row r="1736" spans="1:6" ht="15" customHeight="1" x14ac:dyDescent="0.25">
      <c r="A1736" s="56" t="s">
        <v>2622</v>
      </c>
      <c r="B1736" s="117" t="s">
        <v>267</v>
      </c>
      <c r="C1736" s="121" t="s">
        <v>12</v>
      </c>
      <c r="D1736" s="120">
        <v>0.03</v>
      </c>
      <c r="E1736" s="120">
        <v>0.03</v>
      </c>
      <c r="F1736" s="120">
        <v>0</v>
      </c>
    </row>
    <row r="1737" spans="1:6" ht="15" customHeight="1" x14ac:dyDescent="0.25">
      <c r="A1737" s="56" t="s">
        <v>2622</v>
      </c>
      <c r="B1737" s="117" t="s">
        <v>267</v>
      </c>
      <c r="C1737" s="121" t="s">
        <v>15</v>
      </c>
      <c r="D1737" s="120">
        <v>253.65</v>
      </c>
      <c r="E1737" s="120">
        <v>253.65</v>
      </c>
      <c r="F1737" s="120">
        <v>0</v>
      </c>
    </row>
    <row r="1738" spans="1:6" ht="15" customHeight="1" x14ac:dyDescent="0.25">
      <c r="A1738" s="56" t="s">
        <v>2622</v>
      </c>
      <c r="B1738" s="117" t="s">
        <v>267</v>
      </c>
      <c r="C1738" s="121" t="s">
        <v>16</v>
      </c>
      <c r="D1738" s="120">
        <v>15740.862999999999</v>
      </c>
      <c r="E1738" s="120">
        <v>15740.862999999999</v>
      </c>
      <c r="F1738" s="120">
        <v>0</v>
      </c>
    </row>
    <row r="1739" spans="1:6" ht="36.75" customHeight="1" thickBot="1" x14ac:dyDescent="0.3">
      <c r="A1739" s="56" t="s">
        <v>2622</v>
      </c>
      <c r="B1739" s="122" t="s">
        <v>934</v>
      </c>
      <c r="C1739" s="123" t="s">
        <v>935</v>
      </c>
      <c r="D1739" s="124">
        <v>43347.454600000005</v>
      </c>
      <c r="E1739" s="124">
        <v>43347.454600000005</v>
      </c>
      <c r="F1739" s="124">
        <v>0</v>
      </c>
    </row>
    <row r="1740" spans="1:6" ht="15.75" customHeight="1" thickTop="1" x14ac:dyDescent="0.25">
      <c r="A1740" s="56" t="s">
        <v>2622</v>
      </c>
      <c r="B1740" s="117" t="s">
        <v>267</v>
      </c>
      <c r="C1740" s="119" t="s">
        <v>10</v>
      </c>
      <c r="D1740" s="118">
        <v>15747.454599999999</v>
      </c>
      <c r="E1740" s="118">
        <v>15747.454599999999</v>
      </c>
      <c r="F1740" s="118">
        <v>0</v>
      </c>
    </row>
    <row r="1741" spans="1:6" ht="15" customHeight="1" x14ac:dyDescent="0.25">
      <c r="A1741" s="56" t="s">
        <v>2622</v>
      </c>
      <c r="B1741" s="117" t="s">
        <v>267</v>
      </c>
      <c r="C1741" s="121" t="s">
        <v>12</v>
      </c>
      <c r="D1741" s="120">
        <v>133.11736999999999</v>
      </c>
      <c r="E1741" s="120">
        <v>133.11736999999999</v>
      </c>
      <c r="F1741" s="120">
        <v>0</v>
      </c>
    </row>
    <row r="1742" spans="1:6" ht="15" customHeight="1" x14ac:dyDescent="0.25">
      <c r="A1742" s="56" t="s">
        <v>2622</v>
      </c>
      <c r="B1742" s="117" t="s">
        <v>267</v>
      </c>
      <c r="C1742" s="121" t="s">
        <v>15</v>
      </c>
      <c r="D1742" s="120">
        <v>664.92093</v>
      </c>
      <c r="E1742" s="120">
        <v>664.92093</v>
      </c>
      <c r="F1742" s="120">
        <v>0</v>
      </c>
    </row>
    <row r="1743" spans="1:6" ht="15" customHeight="1" x14ac:dyDescent="0.25">
      <c r="A1743" s="56" t="s">
        <v>2622</v>
      </c>
      <c r="B1743" s="117" t="s">
        <v>267</v>
      </c>
      <c r="C1743" s="121" t="s">
        <v>16</v>
      </c>
      <c r="D1743" s="120">
        <v>14949.416299999999</v>
      </c>
      <c r="E1743" s="120">
        <v>14949.416299999999</v>
      </c>
      <c r="F1743" s="120">
        <v>0</v>
      </c>
    </row>
    <row r="1744" spans="1:6" ht="15" customHeight="1" x14ac:dyDescent="0.25">
      <c r="A1744" s="56" t="s">
        <v>2622</v>
      </c>
      <c r="B1744" s="117" t="s">
        <v>267</v>
      </c>
      <c r="C1744" s="119" t="s">
        <v>17</v>
      </c>
      <c r="D1744" s="118">
        <v>27600</v>
      </c>
      <c r="E1744" s="118">
        <v>27600</v>
      </c>
      <c r="F1744" s="118">
        <v>0</v>
      </c>
    </row>
    <row r="1745" spans="1:6" ht="36.75" customHeight="1" thickBot="1" x14ac:dyDescent="0.3">
      <c r="A1745" s="56" t="s">
        <v>2622</v>
      </c>
      <c r="B1745" s="122" t="s">
        <v>936</v>
      </c>
      <c r="C1745" s="123" t="s">
        <v>937</v>
      </c>
      <c r="D1745" s="124">
        <v>13.965</v>
      </c>
      <c r="E1745" s="124">
        <v>13.965</v>
      </c>
      <c r="F1745" s="124">
        <v>0</v>
      </c>
    </row>
    <row r="1746" spans="1:6" ht="15.75" customHeight="1" thickTop="1" x14ac:dyDescent="0.25">
      <c r="A1746" s="56" t="s">
        <v>2622</v>
      </c>
      <c r="B1746" s="117" t="s">
        <v>267</v>
      </c>
      <c r="C1746" s="119" t="s">
        <v>10</v>
      </c>
      <c r="D1746" s="118">
        <v>13.965</v>
      </c>
      <c r="E1746" s="118">
        <v>13.965</v>
      </c>
      <c r="F1746" s="118">
        <v>0</v>
      </c>
    </row>
    <row r="1747" spans="1:6" ht="15" customHeight="1" x14ac:dyDescent="0.25">
      <c r="A1747" s="56" t="s">
        <v>2622</v>
      </c>
      <c r="B1747" s="117" t="s">
        <v>267</v>
      </c>
      <c r="C1747" s="121" t="s">
        <v>12</v>
      </c>
      <c r="D1747" s="120">
        <v>13.965</v>
      </c>
      <c r="E1747" s="120">
        <v>13.965</v>
      </c>
      <c r="F1747" s="120">
        <v>0</v>
      </c>
    </row>
    <row r="1748" spans="1:6" ht="18.75" customHeight="1" thickBot="1" x14ac:dyDescent="0.3">
      <c r="A1748" s="56" t="s">
        <v>2622</v>
      </c>
      <c r="B1748" s="122" t="s">
        <v>938</v>
      </c>
      <c r="C1748" s="123" t="s">
        <v>939</v>
      </c>
      <c r="D1748" s="124">
        <v>86.141679999999994</v>
      </c>
      <c r="E1748" s="124">
        <v>86.141679999999994</v>
      </c>
      <c r="F1748" s="124">
        <v>0</v>
      </c>
    </row>
    <row r="1749" spans="1:6" ht="15.75" customHeight="1" thickTop="1" x14ac:dyDescent="0.25">
      <c r="A1749" s="56" t="s">
        <v>2622</v>
      </c>
      <c r="B1749" s="117" t="s">
        <v>267</v>
      </c>
      <c r="C1749" s="119" t="s">
        <v>10</v>
      </c>
      <c r="D1749" s="118">
        <v>86.141679999999994</v>
      </c>
      <c r="E1749" s="118">
        <v>86.141679999999994</v>
      </c>
      <c r="F1749" s="118">
        <v>0</v>
      </c>
    </row>
    <row r="1750" spans="1:6" ht="15" customHeight="1" x14ac:dyDescent="0.25">
      <c r="A1750" s="56" t="s">
        <v>2622</v>
      </c>
      <c r="B1750" s="117" t="s">
        <v>267</v>
      </c>
      <c r="C1750" s="121" t="s">
        <v>12</v>
      </c>
      <c r="D1750" s="120">
        <v>5</v>
      </c>
      <c r="E1750" s="120">
        <v>5</v>
      </c>
      <c r="F1750" s="120">
        <v>0</v>
      </c>
    </row>
    <row r="1751" spans="1:6" ht="15" customHeight="1" x14ac:dyDescent="0.25">
      <c r="A1751" s="56" t="s">
        <v>2622</v>
      </c>
      <c r="B1751" s="117" t="s">
        <v>267</v>
      </c>
      <c r="C1751" s="121" t="s">
        <v>16</v>
      </c>
      <c r="D1751" s="120">
        <v>81.141679999999994</v>
      </c>
      <c r="E1751" s="120">
        <v>81.141679999999994</v>
      </c>
      <c r="F1751" s="120">
        <v>0</v>
      </c>
    </row>
    <row r="1752" spans="1:6" ht="18.75" customHeight="1" thickBot="1" x14ac:dyDescent="0.3">
      <c r="A1752" s="56" t="s">
        <v>2622</v>
      </c>
      <c r="B1752" s="122" t="s">
        <v>940</v>
      </c>
      <c r="C1752" s="123" t="s">
        <v>941</v>
      </c>
      <c r="D1752" s="124">
        <v>51169.300769999994</v>
      </c>
      <c r="E1752" s="124">
        <v>50972.872779999998</v>
      </c>
      <c r="F1752" s="124">
        <v>196.42798999999999</v>
      </c>
    </row>
    <row r="1753" spans="1:6" ht="15.75" customHeight="1" thickTop="1" x14ac:dyDescent="0.25">
      <c r="A1753" s="56" t="s">
        <v>2622</v>
      </c>
      <c r="B1753" s="117" t="s">
        <v>267</v>
      </c>
      <c r="C1753" s="119" t="s">
        <v>10</v>
      </c>
      <c r="D1753" s="118">
        <v>50753.200769999996</v>
      </c>
      <c r="E1753" s="118">
        <v>50556.772779999999</v>
      </c>
      <c r="F1753" s="118">
        <v>196.42798999999999</v>
      </c>
    </row>
    <row r="1754" spans="1:6" ht="15" customHeight="1" x14ac:dyDescent="0.25">
      <c r="A1754" s="56" t="s">
        <v>2622</v>
      </c>
      <c r="B1754" s="117" t="s">
        <v>267</v>
      </c>
      <c r="C1754" s="121" t="s">
        <v>11</v>
      </c>
      <c r="D1754" s="120">
        <v>4233.5296799999996</v>
      </c>
      <c r="E1754" s="120">
        <v>4223.5546799999993</v>
      </c>
      <c r="F1754" s="120">
        <v>9.9749999999999996</v>
      </c>
    </row>
    <row r="1755" spans="1:6" ht="15" customHeight="1" x14ac:dyDescent="0.25">
      <c r="A1755" s="56" t="s">
        <v>2622</v>
      </c>
      <c r="B1755" s="117" t="s">
        <v>267</v>
      </c>
      <c r="C1755" s="121" t="s">
        <v>12</v>
      </c>
      <c r="D1755" s="120">
        <v>41179.677069999991</v>
      </c>
      <c r="E1755" s="120">
        <v>41018.674479999994</v>
      </c>
      <c r="F1755" s="120">
        <v>161.00259</v>
      </c>
    </row>
    <row r="1756" spans="1:6" ht="15" customHeight="1" x14ac:dyDescent="0.25">
      <c r="A1756" s="56" t="s">
        <v>2622</v>
      </c>
      <c r="B1756" s="117" t="s">
        <v>267</v>
      </c>
      <c r="C1756" s="121" t="s">
        <v>2</v>
      </c>
      <c r="D1756" s="120">
        <v>4269.7805099999996</v>
      </c>
      <c r="E1756" s="120">
        <v>4269.7805099999996</v>
      </c>
      <c r="F1756" s="120">
        <v>0</v>
      </c>
    </row>
    <row r="1757" spans="1:6" ht="15" customHeight="1" x14ac:dyDescent="0.25">
      <c r="A1757" s="56" t="s">
        <v>2622</v>
      </c>
      <c r="B1757" s="117" t="s">
        <v>267</v>
      </c>
      <c r="C1757" s="121" t="s">
        <v>15</v>
      </c>
      <c r="D1757" s="120">
        <v>120.2709</v>
      </c>
      <c r="E1757" s="120">
        <v>120.2709</v>
      </c>
      <c r="F1757" s="120">
        <v>0</v>
      </c>
    </row>
    <row r="1758" spans="1:6" ht="15" customHeight="1" x14ac:dyDescent="0.25">
      <c r="A1758" s="56" t="s">
        <v>2622</v>
      </c>
      <c r="B1758" s="117" t="s">
        <v>267</v>
      </c>
      <c r="C1758" s="121" t="s">
        <v>16</v>
      </c>
      <c r="D1758" s="120">
        <v>949.94261000000006</v>
      </c>
      <c r="E1758" s="120">
        <v>924.49221</v>
      </c>
      <c r="F1758" s="120">
        <v>25.450400000000002</v>
      </c>
    </row>
    <row r="1759" spans="1:6" ht="15" customHeight="1" x14ac:dyDescent="0.25">
      <c r="A1759" s="56" t="s">
        <v>2622</v>
      </c>
      <c r="B1759" s="117" t="s">
        <v>267</v>
      </c>
      <c r="C1759" s="119" t="s">
        <v>17</v>
      </c>
      <c r="D1759" s="118">
        <v>416.1</v>
      </c>
      <c r="E1759" s="118">
        <v>416.1</v>
      </c>
      <c r="F1759" s="118">
        <v>0</v>
      </c>
    </row>
    <row r="1760" spans="1:6" ht="18.75" customHeight="1" thickBot="1" x14ac:dyDescent="0.3">
      <c r="A1760" s="56" t="s">
        <v>2622</v>
      </c>
      <c r="B1760" s="122" t="s">
        <v>942</v>
      </c>
      <c r="C1760" s="123" t="s">
        <v>943</v>
      </c>
      <c r="D1760" s="124">
        <v>50875.084449999995</v>
      </c>
      <c r="E1760" s="124">
        <v>50678.656459999998</v>
      </c>
      <c r="F1760" s="124">
        <v>196.42798999999999</v>
      </c>
    </row>
    <row r="1761" spans="1:8" ht="15.75" customHeight="1" thickTop="1" x14ac:dyDescent="0.25">
      <c r="A1761" s="56" t="s">
        <v>2622</v>
      </c>
      <c r="B1761" s="117" t="s">
        <v>267</v>
      </c>
      <c r="C1761" s="119" t="s">
        <v>10</v>
      </c>
      <c r="D1761" s="118">
        <v>50460.114450000001</v>
      </c>
      <c r="E1761" s="118">
        <v>50263.686460000004</v>
      </c>
      <c r="F1761" s="118">
        <v>196.42798999999999</v>
      </c>
    </row>
    <row r="1762" spans="1:8" ht="15" customHeight="1" x14ac:dyDescent="0.25">
      <c r="A1762" s="56" t="s">
        <v>2622</v>
      </c>
      <c r="B1762" s="117" t="s">
        <v>267</v>
      </c>
      <c r="C1762" s="121" t="s">
        <v>11</v>
      </c>
      <c r="D1762" s="120">
        <v>4204.5916800000005</v>
      </c>
      <c r="E1762" s="120">
        <v>4194.6166800000001</v>
      </c>
      <c r="F1762" s="120">
        <v>9.9749999999999996</v>
      </c>
    </row>
    <row r="1763" spans="1:8" ht="15" customHeight="1" x14ac:dyDescent="0.25">
      <c r="A1763" s="56" t="s">
        <v>2622</v>
      </c>
      <c r="B1763" s="117" t="s">
        <v>267</v>
      </c>
      <c r="C1763" s="121" t="s">
        <v>12</v>
      </c>
      <c r="D1763" s="120">
        <v>40939.574749999992</v>
      </c>
      <c r="E1763" s="120">
        <v>40778.572159999996</v>
      </c>
      <c r="F1763" s="120">
        <v>161.00259</v>
      </c>
    </row>
    <row r="1764" spans="1:8" ht="15" customHeight="1" x14ac:dyDescent="0.25">
      <c r="A1764" s="56" t="s">
        <v>2622</v>
      </c>
      <c r="B1764" s="117" t="s">
        <v>267</v>
      </c>
      <c r="C1764" s="121" t="s">
        <v>2</v>
      </c>
      <c r="D1764" s="120">
        <v>4269.7805099999996</v>
      </c>
      <c r="E1764" s="120">
        <v>4269.7805099999996</v>
      </c>
      <c r="F1764" s="120">
        <v>0</v>
      </c>
    </row>
    <row r="1765" spans="1:8" ht="15" customHeight="1" x14ac:dyDescent="0.25">
      <c r="A1765" s="56" t="s">
        <v>2622</v>
      </c>
      <c r="B1765" s="117" t="s">
        <v>267</v>
      </c>
      <c r="C1765" s="121" t="s">
        <v>15</v>
      </c>
      <c r="D1765" s="120">
        <v>96.224899999999991</v>
      </c>
      <c r="E1765" s="120">
        <v>96.224899999999991</v>
      </c>
      <c r="F1765" s="120">
        <v>0</v>
      </c>
    </row>
    <row r="1766" spans="1:8" ht="15" customHeight="1" x14ac:dyDescent="0.25">
      <c r="A1766" s="56" t="s">
        <v>2622</v>
      </c>
      <c r="B1766" s="117" t="s">
        <v>267</v>
      </c>
      <c r="C1766" s="121" t="s">
        <v>16</v>
      </c>
      <c r="D1766" s="120">
        <v>949.94261000000006</v>
      </c>
      <c r="E1766" s="120">
        <v>924.49221</v>
      </c>
      <c r="F1766" s="120">
        <v>25.450400000000002</v>
      </c>
    </row>
    <row r="1767" spans="1:8" ht="15" customHeight="1" x14ac:dyDescent="0.25">
      <c r="A1767" s="56" t="s">
        <v>2622</v>
      </c>
      <c r="B1767" s="117" t="s">
        <v>267</v>
      </c>
      <c r="C1767" s="119" t="s">
        <v>17</v>
      </c>
      <c r="D1767" s="118">
        <v>414.97</v>
      </c>
      <c r="E1767" s="118">
        <v>414.97</v>
      </c>
      <c r="F1767" s="118">
        <v>0</v>
      </c>
    </row>
    <row r="1768" spans="1:8" ht="18.75" customHeight="1" thickBot="1" x14ac:dyDescent="0.3">
      <c r="A1768" s="56" t="s">
        <v>2622</v>
      </c>
      <c r="B1768" s="122" t="s">
        <v>944</v>
      </c>
      <c r="C1768" s="123" t="s">
        <v>945</v>
      </c>
      <c r="D1768" s="124">
        <v>45144.810890000001</v>
      </c>
      <c r="E1768" s="124">
        <v>45144.810890000001</v>
      </c>
      <c r="F1768" s="124">
        <v>0</v>
      </c>
    </row>
    <row r="1769" spans="1:8" ht="15.75" customHeight="1" thickTop="1" x14ac:dyDescent="0.25">
      <c r="A1769" s="56" t="s">
        <v>2622</v>
      </c>
      <c r="B1769" s="117" t="s">
        <v>267</v>
      </c>
      <c r="C1769" s="119" t="s">
        <v>10</v>
      </c>
      <c r="D1769" s="118">
        <v>44729.840889999999</v>
      </c>
      <c r="E1769" s="118">
        <v>44729.840889999999</v>
      </c>
      <c r="F1769" s="118">
        <v>0</v>
      </c>
    </row>
    <row r="1770" spans="1:8" ht="15" customHeight="1" x14ac:dyDescent="0.25">
      <c r="A1770" s="56" t="s">
        <v>2622</v>
      </c>
      <c r="B1770" s="117" t="s">
        <v>267</v>
      </c>
      <c r="C1770" s="121" t="s">
        <v>11</v>
      </c>
      <c r="D1770" s="120">
        <v>4057.6666800000003</v>
      </c>
      <c r="E1770" s="120">
        <v>4057.6666800000003</v>
      </c>
      <c r="F1770" s="120">
        <v>0</v>
      </c>
    </row>
    <row r="1771" spans="1:8" ht="15" customHeight="1" x14ac:dyDescent="0.25">
      <c r="A1771" s="56" t="s">
        <v>2622</v>
      </c>
      <c r="B1771" s="117" t="s">
        <v>267</v>
      </c>
      <c r="C1771" s="121" t="s">
        <v>12</v>
      </c>
      <c r="D1771" s="120">
        <v>40492.444309999999</v>
      </c>
      <c r="E1771" s="120">
        <v>40492.444309999999</v>
      </c>
      <c r="F1771" s="120">
        <v>0</v>
      </c>
    </row>
    <row r="1772" spans="1:8" ht="15" customHeight="1" x14ac:dyDescent="0.25">
      <c r="A1772" s="56" t="s">
        <v>2622</v>
      </c>
      <c r="B1772" s="117" t="s">
        <v>267</v>
      </c>
      <c r="C1772" s="121" t="s">
        <v>15</v>
      </c>
      <c r="D1772" s="120">
        <v>96.224899999999991</v>
      </c>
      <c r="E1772" s="120">
        <v>96.224899999999991</v>
      </c>
      <c r="F1772" s="120">
        <v>0</v>
      </c>
    </row>
    <row r="1773" spans="1:8" ht="15" customHeight="1" x14ac:dyDescent="0.25">
      <c r="A1773" s="56" t="s">
        <v>2622</v>
      </c>
      <c r="B1773" s="117" t="s">
        <v>267</v>
      </c>
      <c r="C1773" s="121" t="s">
        <v>16</v>
      </c>
      <c r="D1773" s="120">
        <v>83.504999999999995</v>
      </c>
      <c r="E1773" s="120">
        <v>83.504999999999995</v>
      </c>
      <c r="F1773" s="120">
        <v>0</v>
      </c>
    </row>
    <row r="1774" spans="1:8" ht="15" customHeight="1" x14ac:dyDescent="0.25">
      <c r="A1774" s="56" t="s">
        <v>2622</v>
      </c>
      <c r="B1774" s="117" t="s">
        <v>267</v>
      </c>
      <c r="C1774" s="119" t="s">
        <v>17</v>
      </c>
      <c r="D1774" s="118">
        <v>414.97</v>
      </c>
      <c r="E1774" s="118">
        <v>414.97</v>
      </c>
      <c r="F1774" s="118">
        <v>0</v>
      </c>
    </row>
    <row r="1775" spans="1:8" s="27" customFormat="1" ht="36.75" thickBot="1" x14ac:dyDescent="0.3">
      <c r="A1775" s="136" t="s">
        <v>2622</v>
      </c>
      <c r="B1775" s="127" t="s">
        <v>946</v>
      </c>
      <c r="C1775" s="128" t="s">
        <v>947</v>
      </c>
      <c r="D1775" s="129">
        <v>7084.5537600000007</v>
      </c>
      <c r="E1775" s="129">
        <v>7084.5537600000007</v>
      </c>
      <c r="F1775" s="129">
        <v>0</v>
      </c>
      <c r="G1775" s="130"/>
      <c r="H1775" s="130"/>
    </row>
    <row r="1776" spans="1:8" s="27" customFormat="1" ht="15.75" thickTop="1" x14ac:dyDescent="0.25">
      <c r="A1776" s="136" t="s">
        <v>2622</v>
      </c>
      <c r="B1776" s="131" t="s">
        <v>267</v>
      </c>
      <c r="C1776" s="132" t="s">
        <v>10</v>
      </c>
      <c r="D1776" s="133">
        <v>6669.5837600000004</v>
      </c>
      <c r="E1776" s="133">
        <v>6669.5837600000004</v>
      </c>
      <c r="F1776" s="133">
        <v>0</v>
      </c>
      <c r="G1776" s="130"/>
      <c r="H1776" s="130"/>
    </row>
    <row r="1777" spans="1:8" s="27" customFormat="1" x14ac:dyDescent="0.25">
      <c r="A1777" s="136" t="s">
        <v>2622</v>
      </c>
      <c r="B1777" s="131" t="s">
        <v>267</v>
      </c>
      <c r="C1777" s="134" t="s">
        <v>11</v>
      </c>
      <c r="D1777" s="135">
        <v>4057.6666800000003</v>
      </c>
      <c r="E1777" s="135">
        <v>4057.6666800000003</v>
      </c>
      <c r="F1777" s="135">
        <v>0</v>
      </c>
      <c r="G1777" s="130"/>
      <c r="H1777" s="130"/>
    </row>
    <row r="1778" spans="1:8" s="27" customFormat="1" x14ac:dyDescent="0.25">
      <c r="A1778" s="136" t="s">
        <v>2622</v>
      </c>
      <c r="B1778" s="131" t="s">
        <v>267</v>
      </c>
      <c r="C1778" s="134" t="s">
        <v>12</v>
      </c>
      <c r="D1778" s="135">
        <v>2432.1871800000004</v>
      </c>
      <c r="E1778" s="135">
        <v>2432.1871800000004</v>
      </c>
      <c r="F1778" s="135">
        <v>0</v>
      </c>
      <c r="G1778" s="130"/>
      <c r="H1778" s="130"/>
    </row>
    <row r="1779" spans="1:8" s="27" customFormat="1" x14ac:dyDescent="0.25">
      <c r="A1779" s="136" t="s">
        <v>2622</v>
      </c>
      <c r="B1779" s="131" t="s">
        <v>267</v>
      </c>
      <c r="C1779" s="134" t="s">
        <v>15</v>
      </c>
      <c r="D1779" s="135">
        <v>96.224899999999991</v>
      </c>
      <c r="E1779" s="135">
        <v>96.224899999999991</v>
      </c>
      <c r="F1779" s="135">
        <v>0</v>
      </c>
      <c r="G1779" s="130"/>
      <c r="H1779" s="130"/>
    </row>
    <row r="1780" spans="1:8" s="27" customFormat="1" x14ac:dyDescent="0.25">
      <c r="A1780" s="136" t="s">
        <v>2622</v>
      </c>
      <c r="B1780" s="131" t="s">
        <v>267</v>
      </c>
      <c r="C1780" s="134" t="s">
        <v>16</v>
      </c>
      <c r="D1780" s="135">
        <v>83.504999999999995</v>
      </c>
      <c r="E1780" s="135">
        <v>83.504999999999995</v>
      </c>
      <c r="F1780" s="135">
        <v>0</v>
      </c>
      <c r="G1780" s="130"/>
      <c r="H1780" s="130"/>
    </row>
    <row r="1781" spans="1:8" s="27" customFormat="1" x14ac:dyDescent="0.25">
      <c r="A1781" s="136" t="s">
        <v>2622</v>
      </c>
      <c r="B1781" s="131" t="s">
        <v>267</v>
      </c>
      <c r="C1781" s="132" t="s">
        <v>17</v>
      </c>
      <c r="D1781" s="133">
        <v>414.97</v>
      </c>
      <c r="E1781" s="133">
        <v>414.97</v>
      </c>
      <c r="F1781" s="133">
        <v>0</v>
      </c>
      <c r="G1781" s="130"/>
      <c r="H1781" s="130"/>
    </row>
    <row r="1782" spans="1:8" s="27" customFormat="1" ht="36.75" thickBot="1" x14ac:dyDescent="0.3">
      <c r="A1782" s="136" t="s">
        <v>2622</v>
      </c>
      <c r="B1782" s="127" t="s">
        <v>948</v>
      </c>
      <c r="C1782" s="128" t="s">
        <v>949</v>
      </c>
      <c r="D1782" s="129">
        <v>38060.257130000005</v>
      </c>
      <c r="E1782" s="129">
        <v>38060.257130000005</v>
      </c>
      <c r="F1782" s="129">
        <v>0</v>
      </c>
      <c r="G1782" s="130"/>
      <c r="H1782" s="130"/>
    </row>
    <row r="1783" spans="1:8" s="27" customFormat="1" ht="15.75" thickTop="1" x14ac:dyDescent="0.25">
      <c r="A1783" s="136" t="s">
        <v>2622</v>
      </c>
      <c r="B1783" s="131" t="s">
        <v>267</v>
      </c>
      <c r="C1783" s="132" t="s">
        <v>10</v>
      </c>
      <c r="D1783" s="133">
        <v>38060.257130000005</v>
      </c>
      <c r="E1783" s="133">
        <v>38060.257130000005</v>
      </c>
      <c r="F1783" s="133">
        <v>0</v>
      </c>
      <c r="G1783" s="130"/>
      <c r="H1783" s="130"/>
    </row>
    <row r="1784" spans="1:8" s="27" customFormat="1" x14ac:dyDescent="0.25">
      <c r="A1784" s="136" t="s">
        <v>2622</v>
      </c>
      <c r="B1784" s="131" t="s">
        <v>267</v>
      </c>
      <c r="C1784" s="134" t="s">
        <v>12</v>
      </c>
      <c r="D1784" s="135">
        <v>38060.257130000005</v>
      </c>
      <c r="E1784" s="135">
        <v>38060.257130000005</v>
      </c>
      <c r="F1784" s="135">
        <v>0</v>
      </c>
      <c r="G1784" s="130"/>
      <c r="H1784" s="130"/>
    </row>
    <row r="1785" spans="1:8" s="27" customFormat="1" ht="72.75" thickBot="1" x14ac:dyDescent="0.3">
      <c r="A1785" s="136" t="s">
        <v>2622</v>
      </c>
      <c r="B1785" s="127" t="s">
        <v>950</v>
      </c>
      <c r="C1785" s="128" t="s">
        <v>951</v>
      </c>
      <c r="D1785" s="129">
        <v>919.22331999999994</v>
      </c>
      <c r="E1785" s="129">
        <v>919.22331999999994</v>
      </c>
      <c r="F1785" s="129">
        <v>0</v>
      </c>
      <c r="G1785" s="130"/>
      <c r="H1785" s="130"/>
    </row>
    <row r="1786" spans="1:8" s="27" customFormat="1" ht="15.75" thickTop="1" x14ac:dyDescent="0.25">
      <c r="A1786" s="136" t="s">
        <v>2622</v>
      </c>
      <c r="B1786" s="131" t="s">
        <v>267</v>
      </c>
      <c r="C1786" s="132" t="s">
        <v>10</v>
      </c>
      <c r="D1786" s="133">
        <v>919.22331999999994</v>
      </c>
      <c r="E1786" s="133">
        <v>919.22331999999994</v>
      </c>
      <c r="F1786" s="133">
        <v>0</v>
      </c>
      <c r="G1786" s="130"/>
      <c r="H1786" s="130"/>
    </row>
    <row r="1787" spans="1:8" s="27" customFormat="1" x14ac:dyDescent="0.25">
      <c r="A1787" s="136" t="s">
        <v>2622</v>
      </c>
      <c r="B1787" s="131" t="s">
        <v>267</v>
      </c>
      <c r="C1787" s="134" t="s">
        <v>12</v>
      </c>
      <c r="D1787" s="135">
        <v>919.22331999999994</v>
      </c>
      <c r="E1787" s="135">
        <v>919.22331999999994</v>
      </c>
      <c r="F1787" s="135">
        <v>0</v>
      </c>
      <c r="G1787" s="130"/>
      <c r="H1787" s="130"/>
    </row>
    <row r="1788" spans="1:8" s="27" customFormat="1" ht="36.75" thickBot="1" x14ac:dyDescent="0.3">
      <c r="A1788" s="136" t="s">
        <v>2622</v>
      </c>
      <c r="B1788" s="127" t="s">
        <v>952</v>
      </c>
      <c r="C1788" s="128" t="s">
        <v>953</v>
      </c>
      <c r="D1788" s="129">
        <v>911.62295999999992</v>
      </c>
      <c r="E1788" s="129">
        <v>911.62295999999992</v>
      </c>
      <c r="F1788" s="129">
        <v>0</v>
      </c>
      <c r="G1788" s="130"/>
      <c r="H1788" s="130"/>
    </row>
    <row r="1789" spans="1:8" s="27" customFormat="1" ht="15.75" thickTop="1" x14ac:dyDescent="0.25">
      <c r="A1789" s="136" t="s">
        <v>2622</v>
      </c>
      <c r="B1789" s="131" t="s">
        <v>267</v>
      </c>
      <c r="C1789" s="132" t="s">
        <v>10</v>
      </c>
      <c r="D1789" s="133">
        <v>911.62295999999992</v>
      </c>
      <c r="E1789" s="133">
        <v>911.62295999999992</v>
      </c>
      <c r="F1789" s="133">
        <v>0</v>
      </c>
      <c r="G1789" s="130"/>
      <c r="H1789" s="130"/>
    </row>
    <row r="1790" spans="1:8" s="27" customFormat="1" x14ac:dyDescent="0.25">
      <c r="A1790" s="136" t="s">
        <v>2622</v>
      </c>
      <c r="B1790" s="131" t="s">
        <v>267</v>
      </c>
      <c r="C1790" s="134" t="s">
        <v>12</v>
      </c>
      <c r="D1790" s="135">
        <v>911.62295999999992</v>
      </c>
      <c r="E1790" s="135">
        <v>911.62295999999992</v>
      </c>
      <c r="F1790" s="135">
        <v>0</v>
      </c>
      <c r="G1790" s="130"/>
      <c r="H1790" s="130"/>
    </row>
    <row r="1791" spans="1:8" s="27" customFormat="1" ht="36.75" thickBot="1" x14ac:dyDescent="0.3">
      <c r="A1791" s="136" t="s">
        <v>2622</v>
      </c>
      <c r="B1791" s="127" t="s">
        <v>954</v>
      </c>
      <c r="C1791" s="128" t="s">
        <v>955</v>
      </c>
      <c r="D1791" s="129">
        <v>227.08787000000001</v>
      </c>
      <c r="E1791" s="129">
        <v>227.08787000000001</v>
      </c>
      <c r="F1791" s="129">
        <v>0</v>
      </c>
      <c r="G1791" s="130"/>
      <c r="H1791" s="130"/>
    </row>
    <row r="1792" spans="1:8" s="27" customFormat="1" ht="15.75" thickTop="1" x14ac:dyDescent="0.25">
      <c r="A1792" s="136" t="s">
        <v>2622</v>
      </c>
      <c r="B1792" s="131" t="s">
        <v>267</v>
      </c>
      <c r="C1792" s="132" t="s">
        <v>10</v>
      </c>
      <c r="D1792" s="133">
        <v>227.08787000000001</v>
      </c>
      <c r="E1792" s="133">
        <v>227.08787000000001</v>
      </c>
      <c r="F1792" s="133">
        <v>0</v>
      </c>
      <c r="G1792" s="130"/>
      <c r="H1792" s="130"/>
    </row>
    <row r="1793" spans="1:8" s="27" customFormat="1" x14ac:dyDescent="0.25">
      <c r="A1793" s="136" t="s">
        <v>2622</v>
      </c>
      <c r="B1793" s="131" t="s">
        <v>267</v>
      </c>
      <c r="C1793" s="134" t="s">
        <v>12</v>
      </c>
      <c r="D1793" s="135">
        <v>227.08787000000001</v>
      </c>
      <c r="E1793" s="135">
        <v>227.08787000000001</v>
      </c>
      <c r="F1793" s="135">
        <v>0</v>
      </c>
      <c r="G1793" s="130"/>
      <c r="H1793" s="130"/>
    </row>
    <row r="1794" spans="1:8" s="27" customFormat="1" ht="36.75" thickBot="1" x14ac:dyDescent="0.3">
      <c r="A1794" s="136" t="s">
        <v>2622</v>
      </c>
      <c r="B1794" s="127" t="s">
        <v>956</v>
      </c>
      <c r="C1794" s="128" t="s">
        <v>957</v>
      </c>
      <c r="D1794" s="129">
        <v>976.35244999999998</v>
      </c>
      <c r="E1794" s="129">
        <v>976.35244999999998</v>
      </c>
      <c r="F1794" s="129">
        <v>0</v>
      </c>
      <c r="G1794" s="130"/>
      <c r="H1794" s="130"/>
    </row>
    <row r="1795" spans="1:8" s="27" customFormat="1" ht="15.75" thickTop="1" x14ac:dyDescent="0.25">
      <c r="A1795" s="136" t="s">
        <v>2622</v>
      </c>
      <c r="B1795" s="131" t="s">
        <v>267</v>
      </c>
      <c r="C1795" s="132" t="s">
        <v>10</v>
      </c>
      <c r="D1795" s="133">
        <v>976.35244999999998</v>
      </c>
      <c r="E1795" s="133">
        <v>976.35244999999998</v>
      </c>
      <c r="F1795" s="133">
        <v>0</v>
      </c>
      <c r="G1795" s="130"/>
      <c r="H1795" s="130"/>
    </row>
    <row r="1796" spans="1:8" s="27" customFormat="1" x14ac:dyDescent="0.25">
      <c r="A1796" s="136" t="s">
        <v>2622</v>
      </c>
      <c r="B1796" s="131" t="s">
        <v>267</v>
      </c>
      <c r="C1796" s="134" t="s">
        <v>12</v>
      </c>
      <c r="D1796" s="135">
        <v>976.35244999999998</v>
      </c>
      <c r="E1796" s="135">
        <v>976.35244999999998</v>
      </c>
      <c r="F1796" s="135">
        <v>0</v>
      </c>
      <c r="G1796" s="130"/>
      <c r="H1796" s="130"/>
    </row>
    <row r="1797" spans="1:8" s="27" customFormat="1" ht="36.75" thickBot="1" x14ac:dyDescent="0.3">
      <c r="A1797" s="136" t="s">
        <v>2622</v>
      </c>
      <c r="B1797" s="127" t="s">
        <v>958</v>
      </c>
      <c r="C1797" s="128" t="s">
        <v>959</v>
      </c>
      <c r="D1797" s="129">
        <v>362.31376</v>
      </c>
      <c r="E1797" s="129">
        <v>362.31376</v>
      </c>
      <c r="F1797" s="129">
        <v>0</v>
      </c>
      <c r="G1797" s="130"/>
      <c r="H1797" s="130"/>
    </row>
    <row r="1798" spans="1:8" s="27" customFormat="1" ht="15.75" thickTop="1" x14ac:dyDescent="0.25">
      <c r="A1798" s="136" t="s">
        <v>2622</v>
      </c>
      <c r="B1798" s="131" t="s">
        <v>267</v>
      </c>
      <c r="C1798" s="132" t="s">
        <v>10</v>
      </c>
      <c r="D1798" s="133">
        <v>362.31376</v>
      </c>
      <c r="E1798" s="133">
        <v>362.31376</v>
      </c>
      <c r="F1798" s="133">
        <v>0</v>
      </c>
      <c r="G1798" s="130"/>
      <c r="H1798" s="130"/>
    </row>
    <row r="1799" spans="1:8" s="27" customFormat="1" x14ac:dyDescent="0.25">
      <c r="A1799" s="136" t="s">
        <v>2622</v>
      </c>
      <c r="B1799" s="131" t="s">
        <v>267</v>
      </c>
      <c r="C1799" s="134" t="s">
        <v>12</v>
      </c>
      <c r="D1799" s="135">
        <v>362.31376</v>
      </c>
      <c r="E1799" s="135">
        <v>362.31376</v>
      </c>
      <c r="F1799" s="135">
        <v>0</v>
      </c>
      <c r="G1799" s="130"/>
      <c r="H1799" s="130"/>
    </row>
    <row r="1800" spans="1:8" s="27" customFormat="1" ht="72.75" thickBot="1" x14ac:dyDescent="0.3">
      <c r="A1800" s="136" t="s">
        <v>2622</v>
      </c>
      <c r="B1800" s="127" t="s">
        <v>960</v>
      </c>
      <c r="C1800" s="128" t="s">
        <v>961</v>
      </c>
      <c r="D1800" s="129">
        <v>753.32842000000005</v>
      </c>
      <c r="E1800" s="129">
        <v>753.32842000000005</v>
      </c>
      <c r="F1800" s="129">
        <v>0</v>
      </c>
      <c r="G1800" s="130"/>
      <c r="H1800" s="130"/>
    </row>
    <row r="1801" spans="1:8" s="27" customFormat="1" ht="15.75" thickTop="1" x14ac:dyDescent="0.25">
      <c r="A1801" s="136" t="s">
        <v>2622</v>
      </c>
      <c r="B1801" s="131" t="s">
        <v>267</v>
      </c>
      <c r="C1801" s="132" t="s">
        <v>10</v>
      </c>
      <c r="D1801" s="133">
        <v>753.32842000000005</v>
      </c>
      <c r="E1801" s="133">
        <v>753.32842000000005</v>
      </c>
      <c r="F1801" s="133">
        <v>0</v>
      </c>
      <c r="G1801" s="130"/>
      <c r="H1801" s="130"/>
    </row>
    <row r="1802" spans="1:8" s="27" customFormat="1" x14ac:dyDescent="0.25">
      <c r="A1802" s="136" t="s">
        <v>2622</v>
      </c>
      <c r="B1802" s="131" t="s">
        <v>267</v>
      </c>
      <c r="C1802" s="134" t="s">
        <v>12</v>
      </c>
      <c r="D1802" s="135">
        <v>753.32842000000005</v>
      </c>
      <c r="E1802" s="135">
        <v>753.32842000000005</v>
      </c>
      <c r="F1802" s="135">
        <v>0</v>
      </c>
      <c r="G1802" s="130"/>
      <c r="H1802" s="130"/>
    </row>
    <row r="1803" spans="1:8" s="27" customFormat="1" ht="36.75" thickBot="1" x14ac:dyDescent="0.3">
      <c r="A1803" s="136" t="s">
        <v>2622</v>
      </c>
      <c r="B1803" s="127" t="s">
        <v>962</v>
      </c>
      <c r="C1803" s="128" t="s">
        <v>963</v>
      </c>
      <c r="D1803" s="129">
        <v>381.30356</v>
      </c>
      <c r="E1803" s="129">
        <v>381.30356</v>
      </c>
      <c r="F1803" s="129">
        <v>0</v>
      </c>
      <c r="G1803" s="130"/>
      <c r="H1803" s="130"/>
    </row>
    <row r="1804" spans="1:8" s="27" customFormat="1" ht="15.75" thickTop="1" x14ac:dyDescent="0.25">
      <c r="A1804" s="136" t="s">
        <v>2622</v>
      </c>
      <c r="B1804" s="131" t="s">
        <v>267</v>
      </c>
      <c r="C1804" s="132" t="s">
        <v>10</v>
      </c>
      <c r="D1804" s="133">
        <v>381.30356</v>
      </c>
      <c r="E1804" s="133">
        <v>381.30356</v>
      </c>
      <c r="F1804" s="133">
        <v>0</v>
      </c>
      <c r="G1804" s="130"/>
      <c r="H1804" s="130"/>
    </row>
    <row r="1805" spans="1:8" s="27" customFormat="1" x14ac:dyDescent="0.25">
      <c r="A1805" s="136" t="s">
        <v>2622</v>
      </c>
      <c r="B1805" s="131" t="s">
        <v>267</v>
      </c>
      <c r="C1805" s="134" t="s">
        <v>12</v>
      </c>
      <c r="D1805" s="135">
        <v>381.30356</v>
      </c>
      <c r="E1805" s="135">
        <v>381.30356</v>
      </c>
      <c r="F1805" s="135">
        <v>0</v>
      </c>
      <c r="G1805" s="130"/>
      <c r="H1805" s="130"/>
    </row>
    <row r="1806" spans="1:8" s="27" customFormat="1" ht="72.75" thickBot="1" x14ac:dyDescent="0.3">
      <c r="A1806" s="136" t="s">
        <v>2622</v>
      </c>
      <c r="B1806" s="127" t="s">
        <v>964</v>
      </c>
      <c r="C1806" s="128" t="s">
        <v>965</v>
      </c>
      <c r="D1806" s="129">
        <v>359.41311999999999</v>
      </c>
      <c r="E1806" s="129">
        <v>359.41311999999999</v>
      </c>
      <c r="F1806" s="129">
        <v>0</v>
      </c>
      <c r="G1806" s="130"/>
      <c r="H1806" s="130"/>
    </row>
    <row r="1807" spans="1:8" s="27" customFormat="1" ht="15.75" thickTop="1" x14ac:dyDescent="0.25">
      <c r="A1807" s="136" t="s">
        <v>2622</v>
      </c>
      <c r="B1807" s="131" t="s">
        <v>267</v>
      </c>
      <c r="C1807" s="132" t="s">
        <v>10</v>
      </c>
      <c r="D1807" s="133">
        <v>359.41311999999999</v>
      </c>
      <c r="E1807" s="133">
        <v>359.41311999999999</v>
      </c>
      <c r="F1807" s="133">
        <v>0</v>
      </c>
      <c r="G1807" s="130"/>
      <c r="H1807" s="130"/>
    </row>
    <row r="1808" spans="1:8" s="27" customFormat="1" x14ac:dyDescent="0.25">
      <c r="A1808" s="136" t="s">
        <v>2622</v>
      </c>
      <c r="B1808" s="131" t="s">
        <v>267</v>
      </c>
      <c r="C1808" s="134" t="s">
        <v>12</v>
      </c>
      <c r="D1808" s="135">
        <v>359.41311999999999</v>
      </c>
      <c r="E1808" s="135">
        <v>359.41311999999999</v>
      </c>
      <c r="F1808" s="135">
        <v>0</v>
      </c>
      <c r="G1808" s="130"/>
      <c r="H1808" s="130"/>
    </row>
    <row r="1809" spans="1:8" s="27" customFormat="1" ht="36.75" thickBot="1" x14ac:dyDescent="0.3">
      <c r="A1809" s="136" t="s">
        <v>2622</v>
      </c>
      <c r="B1809" s="127" t="s">
        <v>966</v>
      </c>
      <c r="C1809" s="128" t="s">
        <v>967</v>
      </c>
      <c r="D1809" s="129">
        <v>390.89034999999996</v>
      </c>
      <c r="E1809" s="129">
        <v>390.89034999999996</v>
      </c>
      <c r="F1809" s="129">
        <v>0</v>
      </c>
      <c r="G1809" s="130"/>
      <c r="H1809" s="130"/>
    </row>
    <row r="1810" spans="1:8" s="27" customFormat="1" ht="15.75" thickTop="1" x14ac:dyDescent="0.25">
      <c r="A1810" s="136" t="s">
        <v>2622</v>
      </c>
      <c r="B1810" s="131" t="s">
        <v>267</v>
      </c>
      <c r="C1810" s="132" t="s">
        <v>10</v>
      </c>
      <c r="D1810" s="133">
        <v>390.89034999999996</v>
      </c>
      <c r="E1810" s="133">
        <v>390.89034999999996</v>
      </c>
      <c r="F1810" s="133">
        <v>0</v>
      </c>
      <c r="G1810" s="130"/>
      <c r="H1810" s="130"/>
    </row>
    <row r="1811" spans="1:8" s="27" customFormat="1" x14ac:dyDescent="0.25">
      <c r="A1811" s="136" t="s">
        <v>2622</v>
      </c>
      <c r="B1811" s="131" t="s">
        <v>267</v>
      </c>
      <c r="C1811" s="134" t="s">
        <v>12</v>
      </c>
      <c r="D1811" s="135">
        <v>390.89034999999996</v>
      </c>
      <c r="E1811" s="135">
        <v>390.89034999999996</v>
      </c>
      <c r="F1811" s="135">
        <v>0</v>
      </c>
      <c r="G1811" s="130"/>
      <c r="H1811" s="130"/>
    </row>
    <row r="1812" spans="1:8" s="27" customFormat="1" ht="36.75" thickBot="1" x14ac:dyDescent="0.3">
      <c r="A1812" s="136" t="s">
        <v>2622</v>
      </c>
      <c r="B1812" s="127" t="s">
        <v>968</v>
      </c>
      <c r="C1812" s="128" t="s">
        <v>969</v>
      </c>
      <c r="D1812" s="129">
        <v>390.49521999999996</v>
      </c>
      <c r="E1812" s="129">
        <v>390.49521999999996</v>
      </c>
      <c r="F1812" s="129">
        <v>0</v>
      </c>
      <c r="G1812" s="130"/>
      <c r="H1812" s="130"/>
    </row>
    <row r="1813" spans="1:8" s="27" customFormat="1" ht="15.75" thickTop="1" x14ac:dyDescent="0.25">
      <c r="A1813" s="136" t="s">
        <v>2622</v>
      </c>
      <c r="B1813" s="131" t="s">
        <v>267</v>
      </c>
      <c r="C1813" s="132" t="s">
        <v>10</v>
      </c>
      <c r="D1813" s="133">
        <v>390.49521999999996</v>
      </c>
      <c r="E1813" s="133">
        <v>390.49521999999996</v>
      </c>
      <c r="F1813" s="133">
        <v>0</v>
      </c>
      <c r="G1813" s="130"/>
      <c r="H1813" s="130"/>
    </row>
    <row r="1814" spans="1:8" s="27" customFormat="1" x14ac:dyDescent="0.25">
      <c r="A1814" s="136" t="s">
        <v>2622</v>
      </c>
      <c r="B1814" s="131" t="s">
        <v>267</v>
      </c>
      <c r="C1814" s="134" t="s">
        <v>12</v>
      </c>
      <c r="D1814" s="135">
        <v>390.49521999999996</v>
      </c>
      <c r="E1814" s="135">
        <v>390.49521999999996</v>
      </c>
      <c r="F1814" s="135">
        <v>0</v>
      </c>
      <c r="G1814" s="130"/>
      <c r="H1814" s="130"/>
    </row>
    <row r="1815" spans="1:8" s="27" customFormat="1" ht="72.75" thickBot="1" x14ac:dyDescent="0.3">
      <c r="A1815" s="136" t="s">
        <v>2622</v>
      </c>
      <c r="B1815" s="127" t="s">
        <v>970</v>
      </c>
      <c r="C1815" s="128" t="s">
        <v>971</v>
      </c>
      <c r="D1815" s="129">
        <v>475.58402000000001</v>
      </c>
      <c r="E1815" s="129">
        <v>475.58402000000001</v>
      </c>
      <c r="F1815" s="129">
        <v>0</v>
      </c>
      <c r="G1815" s="130"/>
      <c r="H1815" s="130"/>
    </row>
    <row r="1816" spans="1:8" s="27" customFormat="1" ht="15.75" thickTop="1" x14ac:dyDescent="0.25">
      <c r="A1816" s="136" t="s">
        <v>2622</v>
      </c>
      <c r="B1816" s="131" t="s">
        <v>267</v>
      </c>
      <c r="C1816" s="132" t="s">
        <v>10</v>
      </c>
      <c r="D1816" s="133">
        <v>475.58402000000001</v>
      </c>
      <c r="E1816" s="133">
        <v>475.58402000000001</v>
      </c>
      <c r="F1816" s="133">
        <v>0</v>
      </c>
      <c r="G1816" s="130"/>
      <c r="H1816" s="130"/>
    </row>
    <row r="1817" spans="1:8" s="27" customFormat="1" x14ac:dyDescent="0.25">
      <c r="A1817" s="136" t="s">
        <v>2622</v>
      </c>
      <c r="B1817" s="131" t="s">
        <v>267</v>
      </c>
      <c r="C1817" s="134" t="s">
        <v>12</v>
      </c>
      <c r="D1817" s="135">
        <v>475.58402000000001</v>
      </c>
      <c r="E1817" s="135">
        <v>475.58402000000001</v>
      </c>
      <c r="F1817" s="135">
        <v>0</v>
      </c>
      <c r="G1817" s="130"/>
      <c r="H1817" s="130"/>
    </row>
    <row r="1818" spans="1:8" s="27" customFormat="1" ht="36.75" thickBot="1" x14ac:dyDescent="0.3">
      <c r="A1818" s="136" t="s">
        <v>2622</v>
      </c>
      <c r="B1818" s="127" t="s">
        <v>972</v>
      </c>
      <c r="C1818" s="128" t="s">
        <v>973</v>
      </c>
      <c r="D1818" s="129">
        <v>405.62659000000002</v>
      </c>
      <c r="E1818" s="129">
        <v>405.62659000000002</v>
      </c>
      <c r="F1818" s="129">
        <v>0</v>
      </c>
      <c r="G1818" s="130"/>
      <c r="H1818" s="130"/>
    </row>
    <row r="1819" spans="1:8" s="27" customFormat="1" ht="15.75" thickTop="1" x14ac:dyDescent="0.25">
      <c r="A1819" s="136" t="s">
        <v>2622</v>
      </c>
      <c r="B1819" s="131" t="s">
        <v>267</v>
      </c>
      <c r="C1819" s="132" t="s">
        <v>10</v>
      </c>
      <c r="D1819" s="133">
        <v>405.62659000000002</v>
      </c>
      <c r="E1819" s="133">
        <v>405.62659000000002</v>
      </c>
      <c r="F1819" s="133">
        <v>0</v>
      </c>
      <c r="G1819" s="130"/>
      <c r="H1819" s="130"/>
    </row>
    <row r="1820" spans="1:8" s="27" customFormat="1" x14ac:dyDescent="0.25">
      <c r="A1820" s="136" t="s">
        <v>2622</v>
      </c>
      <c r="B1820" s="131" t="s">
        <v>267</v>
      </c>
      <c r="C1820" s="134" t="s">
        <v>12</v>
      </c>
      <c r="D1820" s="135">
        <v>405.62659000000002</v>
      </c>
      <c r="E1820" s="135">
        <v>405.62659000000002</v>
      </c>
      <c r="F1820" s="135">
        <v>0</v>
      </c>
      <c r="G1820" s="130"/>
      <c r="H1820" s="130"/>
    </row>
    <row r="1821" spans="1:8" s="27" customFormat="1" ht="36.75" thickBot="1" x14ac:dyDescent="0.3">
      <c r="A1821" s="136" t="s">
        <v>2622</v>
      </c>
      <c r="B1821" s="127" t="s">
        <v>974</v>
      </c>
      <c r="C1821" s="128" t="s">
        <v>975</v>
      </c>
      <c r="D1821" s="129">
        <v>279.82396</v>
      </c>
      <c r="E1821" s="129">
        <v>279.82396</v>
      </c>
      <c r="F1821" s="129">
        <v>0</v>
      </c>
      <c r="G1821" s="130"/>
      <c r="H1821" s="130"/>
    </row>
    <row r="1822" spans="1:8" s="27" customFormat="1" ht="15.75" thickTop="1" x14ac:dyDescent="0.25">
      <c r="A1822" s="136" t="s">
        <v>2622</v>
      </c>
      <c r="B1822" s="131" t="s">
        <v>267</v>
      </c>
      <c r="C1822" s="132" t="s">
        <v>10</v>
      </c>
      <c r="D1822" s="133">
        <v>279.82396</v>
      </c>
      <c r="E1822" s="133">
        <v>279.82396</v>
      </c>
      <c r="F1822" s="133">
        <v>0</v>
      </c>
      <c r="G1822" s="130"/>
      <c r="H1822" s="130"/>
    </row>
    <row r="1823" spans="1:8" s="27" customFormat="1" x14ac:dyDescent="0.25">
      <c r="A1823" s="136" t="s">
        <v>2622</v>
      </c>
      <c r="B1823" s="131" t="s">
        <v>267</v>
      </c>
      <c r="C1823" s="134" t="s">
        <v>12</v>
      </c>
      <c r="D1823" s="135">
        <v>279.82396</v>
      </c>
      <c r="E1823" s="135">
        <v>279.82396</v>
      </c>
      <c r="F1823" s="135">
        <v>0</v>
      </c>
      <c r="G1823" s="130"/>
      <c r="H1823" s="130"/>
    </row>
    <row r="1824" spans="1:8" s="27" customFormat="1" ht="36.75" thickBot="1" x14ac:dyDescent="0.3">
      <c r="A1824" s="136" t="s">
        <v>2622</v>
      </c>
      <c r="B1824" s="127" t="s">
        <v>976</v>
      </c>
      <c r="C1824" s="128" t="s">
        <v>977</v>
      </c>
      <c r="D1824" s="129">
        <v>386.33699000000001</v>
      </c>
      <c r="E1824" s="129">
        <v>386.33699000000001</v>
      </c>
      <c r="F1824" s="129">
        <v>0</v>
      </c>
      <c r="G1824" s="130"/>
      <c r="H1824" s="130"/>
    </row>
    <row r="1825" spans="1:8" s="27" customFormat="1" ht="15.75" thickTop="1" x14ac:dyDescent="0.25">
      <c r="A1825" s="136" t="s">
        <v>2622</v>
      </c>
      <c r="B1825" s="131" t="s">
        <v>267</v>
      </c>
      <c r="C1825" s="132" t="s">
        <v>10</v>
      </c>
      <c r="D1825" s="133">
        <v>386.33699000000001</v>
      </c>
      <c r="E1825" s="133">
        <v>386.33699000000001</v>
      </c>
      <c r="F1825" s="133">
        <v>0</v>
      </c>
      <c r="G1825" s="130"/>
      <c r="H1825" s="130"/>
    </row>
    <row r="1826" spans="1:8" s="27" customFormat="1" x14ac:dyDescent="0.25">
      <c r="A1826" s="136" t="s">
        <v>2622</v>
      </c>
      <c r="B1826" s="131" t="s">
        <v>267</v>
      </c>
      <c r="C1826" s="134" t="s">
        <v>12</v>
      </c>
      <c r="D1826" s="135">
        <v>386.33699000000001</v>
      </c>
      <c r="E1826" s="135">
        <v>386.33699000000001</v>
      </c>
      <c r="F1826" s="135">
        <v>0</v>
      </c>
      <c r="G1826" s="130"/>
      <c r="H1826" s="130"/>
    </row>
    <row r="1827" spans="1:8" s="27" customFormat="1" ht="36.75" thickBot="1" x14ac:dyDescent="0.3">
      <c r="A1827" s="136" t="s">
        <v>2622</v>
      </c>
      <c r="B1827" s="127" t="s">
        <v>978</v>
      </c>
      <c r="C1827" s="128" t="s">
        <v>979</v>
      </c>
      <c r="D1827" s="129">
        <v>461.39532000000003</v>
      </c>
      <c r="E1827" s="129">
        <v>461.39532000000003</v>
      </c>
      <c r="F1827" s="129">
        <v>0</v>
      </c>
      <c r="G1827" s="130"/>
      <c r="H1827" s="130"/>
    </row>
    <row r="1828" spans="1:8" s="27" customFormat="1" ht="15.75" thickTop="1" x14ac:dyDescent="0.25">
      <c r="A1828" s="136" t="s">
        <v>2622</v>
      </c>
      <c r="B1828" s="131" t="s">
        <v>267</v>
      </c>
      <c r="C1828" s="132" t="s">
        <v>10</v>
      </c>
      <c r="D1828" s="133">
        <v>461.39532000000003</v>
      </c>
      <c r="E1828" s="133">
        <v>461.39532000000003</v>
      </c>
      <c r="F1828" s="133">
        <v>0</v>
      </c>
      <c r="G1828" s="130"/>
      <c r="H1828" s="130"/>
    </row>
    <row r="1829" spans="1:8" s="27" customFormat="1" x14ac:dyDescent="0.25">
      <c r="A1829" s="136" t="s">
        <v>2622</v>
      </c>
      <c r="B1829" s="131" t="s">
        <v>267</v>
      </c>
      <c r="C1829" s="134" t="s">
        <v>12</v>
      </c>
      <c r="D1829" s="135">
        <v>461.39532000000003</v>
      </c>
      <c r="E1829" s="135">
        <v>461.39532000000003</v>
      </c>
      <c r="F1829" s="135">
        <v>0</v>
      </c>
      <c r="G1829" s="130"/>
      <c r="H1829" s="130"/>
    </row>
    <row r="1830" spans="1:8" s="27" customFormat="1" ht="36.75" thickBot="1" x14ac:dyDescent="0.3">
      <c r="A1830" s="136" t="s">
        <v>2622</v>
      </c>
      <c r="B1830" s="127" t="s">
        <v>980</v>
      </c>
      <c r="C1830" s="128" t="s">
        <v>981</v>
      </c>
      <c r="D1830" s="129">
        <v>270.07366999999999</v>
      </c>
      <c r="E1830" s="129">
        <v>270.07366999999999</v>
      </c>
      <c r="F1830" s="129">
        <v>0</v>
      </c>
      <c r="G1830" s="130"/>
      <c r="H1830" s="130"/>
    </row>
    <row r="1831" spans="1:8" s="27" customFormat="1" ht="15.75" thickTop="1" x14ac:dyDescent="0.25">
      <c r="A1831" s="136" t="s">
        <v>2622</v>
      </c>
      <c r="B1831" s="131" t="s">
        <v>267</v>
      </c>
      <c r="C1831" s="132" t="s">
        <v>10</v>
      </c>
      <c r="D1831" s="133">
        <v>270.07366999999999</v>
      </c>
      <c r="E1831" s="133">
        <v>270.07366999999999</v>
      </c>
      <c r="F1831" s="133">
        <v>0</v>
      </c>
      <c r="G1831" s="130"/>
      <c r="H1831" s="130"/>
    </row>
    <row r="1832" spans="1:8" s="27" customFormat="1" x14ac:dyDescent="0.25">
      <c r="A1832" s="136" t="s">
        <v>2622</v>
      </c>
      <c r="B1832" s="131" t="s">
        <v>267</v>
      </c>
      <c r="C1832" s="134" t="s">
        <v>12</v>
      </c>
      <c r="D1832" s="135">
        <v>270.07366999999999</v>
      </c>
      <c r="E1832" s="135">
        <v>270.07366999999999</v>
      </c>
      <c r="F1832" s="135">
        <v>0</v>
      </c>
      <c r="G1832" s="130"/>
      <c r="H1832" s="130"/>
    </row>
    <row r="1833" spans="1:8" s="27" customFormat="1" ht="36.75" thickBot="1" x14ac:dyDescent="0.3">
      <c r="A1833" s="136" t="s">
        <v>2622</v>
      </c>
      <c r="B1833" s="127" t="s">
        <v>982</v>
      </c>
      <c r="C1833" s="128" t="s">
        <v>983</v>
      </c>
      <c r="D1833" s="129">
        <v>458.44819000000001</v>
      </c>
      <c r="E1833" s="129">
        <v>458.44819000000001</v>
      </c>
      <c r="F1833" s="129">
        <v>0</v>
      </c>
      <c r="G1833" s="130"/>
      <c r="H1833" s="130"/>
    </row>
    <row r="1834" spans="1:8" s="27" customFormat="1" ht="15.75" thickTop="1" x14ac:dyDescent="0.25">
      <c r="A1834" s="136" t="s">
        <v>2622</v>
      </c>
      <c r="B1834" s="131" t="s">
        <v>267</v>
      </c>
      <c r="C1834" s="132" t="s">
        <v>10</v>
      </c>
      <c r="D1834" s="133">
        <v>458.44819000000001</v>
      </c>
      <c r="E1834" s="133">
        <v>458.44819000000001</v>
      </c>
      <c r="F1834" s="133">
        <v>0</v>
      </c>
      <c r="G1834" s="130"/>
      <c r="H1834" s="130"/>
    </row>
    <row r="1835" spans="1:8" s="27" customFormat="1" x14ac:dyDescent="0.25">
      <c r="A1835" s="136" t="s">
        <v>2622</v>
      </c>
      <c r="B1835" s="131" t="s">
        <v>267</v>
      </c>
      <c r="C1835" s="134" t="s">
        <v>12</v>
      </c>
      <c r="D1835" s="135">
        <v>458.44819000000001</v>
      </c>
      <c r="E1835" s="135">
        <v>458.44819000000001</v>
      </c>
      <c r="F1835" s="135">
        <v>0</v>
      </c>
      <c r="G1835" s="130"/>
      <c r="H1835" s="130"/>
    </row>
    <row r="1836" spans="1:8" s="27" customFormat="1" ht="36.75" thickBot="1" x14ac:dyDescent="0.3">
      <c r="A1836" s="136" t="s">
        <v>2622</v>
      </c>
      <c r="B1836" s="127" t="s">
        <v>984</v>
      </c>
      <c r="C1836" s="128" t="s">
        <v>985</v>
      </c>
      <c r="D1836" s="129">
        <v>475.41070000000002</v>
      </c>
      <c r="E1836" s="129">
        <v>475.41070000000002</v>
      </c>
      <c r="F1836" s="129">
        <v>0</v>
      </c>
      <c r="G1836" s="130"/>
      <c r="H1836" s="130"/>
    </row>
    <row r="1837" spans="1:8" s="27" customFormat="1" ht="15.75" thickTop="1" x14ac:dyDescent="0.25">
      <c r="A1837" s="136" t="s">
        <v>2622</v>
      </c>
      <c r="B1837" s="131" t="s">
        <v>267</v>
      </c>
      <c r="C1837" s="132" t="s">
        <v>10</v>
      </c>
      <c r="D1837" s="133">
        <v>475.41070000000002</v>
      </c>
      <c r="E1837" s="133">
        <v>475.41070000000002</v>
      </c>
      <c r="F1837" s="133">
        <v>0</v>
      </c>
      <c r="G1837" s="130"/>
      <c r="H1837" s="130"/>
    </row>
    <row r="1838" spans="1:8" s="27" customFormat="1" x14ac:dyDescent="0.25">
      <c r="A1838" s="136" t="s">
        <v>2622</v>
      </c>
      <c r="B1838" s="131" t="s">
        <v>267</v>
      </c>
      <c r="C1838" s="134" t="s">
        <v>12</v>
      </c>
      <c r="D1838" s="135">
        <v>475.41070000000002</v>
      </c>
      <c r="E1838" s="135">
        <v>475.41070000000002</v>
      </c>
      <c r="F1838" s="135">
        <v>0</v>
      </c>
      <c r="G1838" s="130"/>
      <c r="H1838" s="130"/>
    </row>
    <row r="1839" spans="1:8" s="27" customFormat="1" ht="36.75" thickBot="1" x14ac:dyDescent="0.3">
      <c r="A1839" s="136" t="s">
        <v>2622</v>
      </c>
      <c r="B1839" s="127" t="s">
        <v>986</v>
      </c>
      <c r="C1839" s="128" t="s">
        <v>987</v>
      </c>
      <c r="D1839" s="129">
        <v>377.90159999999997</v>
      </c>
      <c r="E1839" s="129">
        <v>377.90159999999997</v>
      </c>
      <c r="F1839" s="129">
        <v>0</v>
      </c>
      <c r="G1839" s="130"/>
      <c r="H1839" s="130"/>
    </row>
    <row r="1840" spans="1:8" s="27" customFormat="1" ht="15.75" thickTop="1" x14ac:dyDescent="0.25">
      <c r="A1840" s="136" t="s">
        <v>2622</v>
      </c>
      <c r="B1840" s="131" t="s">
        <v>267</v>
      </c>
      <c r="C1840" s="132" t="s">
        <v>10</v>
      </c>
      <c r="D1840" s="133">
        <v>377.90159999999997</v>
      </c>
      <c r="E1840" s="133">
        <v>377.90159999999997</v>
      </c>
      <c r="F1840" s="133">
        <v>0</v>
      </c>
      <c r="G1840" s="130"/>
      <c r="H1840" s="130"/>
    </row>
    <row r="1841" spans="1:8" s="27" customFormat="1" x14ac:dyDescent="0.25">
      <c r="A1841" s="136" t="s">
        <v>2622</v>
      </c>
      <c r="B1841" s="131" t="s">
        <v>267</v>
      </c>
      <c r="C1841" s="134" t="s">
        <v>12</v>
      </c>
      <c r="D1841" s="135">
        <v>377.90159999999997</v>
      </c>
      <c r="E1841" s="135">
        <v>377.90159999999997</v>
      </c>
      <c r="F1841" s="135">
        <v>0</v>
      </c>
      <c r="G1841" s="130"/>
      <c r="H1841" s="130"/>
    </row>
    <row r="1842" spans="1:8" s="27" customFormat="1" ht="36.75" thickBot="1" x14ac:dyDescent="0.3">
      <c r="A1842" s="136" t="s">
        <v>2622</v>
      </c>
      <c r="B1842" s="127" t="s">
        <v>988</v>
      </c>
      <c r="C1842" s="128" t="s">
        <v>989</v>
      </c>
      <c r="D1842" s="129">
        <v>938.73434999999995</v>
      </c>
      <c r="E1842" s="129">
        <v>938.73434999999995</v>
      </c>
      <c r="F1842" s="129">
        <v>0</v>
      </c>
      <c r="G1842" s="130"/>
      <c r="H1842" s="130"/>
    </row>
    <row r="1843" spans="1:8" s="27" customFormat="1" ht="15.75" thickTop="1" x14ac:dyDescent="0.25">
      <c r="A1843" s="136" t="s">
        <v>2622</v>
      </c>
      <c r="B1843" s="131" t="s">
        <v>267</v>
      </c>
      <c r="C1843" s="132" t="s">
        <v>10</v>
      </c>
      <c r="D1843" s="133">
        <v>938.73434999999995</v>
      </c>
      <c r="E1843" s="133">
        <v>938.73434999999995</v>
      </c>
      <c r="F1843" s="133">
        <v>0</v>
      </c>
      <c r="G1843" s="130"/>
      <c r="H1843" s="130"/>
    </row>
    <row r="1844" spans="1:8" s="27" customFormat="1" x14ac:dyDescent="0.25">
      <c r="A1844" s="136" t="s">
        <v>2622</v>
      </c>
      <c r="B1844" s="131" t="s">
        <v>267</v>
      </c>
      <c r="C1844" s="134" t="s">
        <v>12</v>
      </c>
      <c r="D1844" s="135">
        <v>938.73434999999995</v>
      </c>
      <c r="E1844" s="135">
        <v>938.73434999999995</v>
      </c>
      <c r="F1844" s="135">
        <v>0</v>
      </c>
      <c r="G1844" s="130"/>
      <c r="H1844" s="130"/>
    </row>
    <row r="1845" spans="1:8" s="27" customFormat="1" ht="36.75" thickBot="1" x14ac:dyDescent="0.3">
      <c r="A1845" s="136" t="s">
        <v>2622</v>
      </c>
      <c r="B1845" s="127" t="s">
        <v>990</v>
      </c>
      <c r="C1845" s="128" t="s">
        <v>991</v>
      </c>
      <c r="D1845" s="129">
        <v>375.6293</v>
      </c>
      <c r="E1845" s="129">
        <v>375.6293</v>
      </c>
      <c r="F1845" s="129">
        <v>0</v>
      </c>
      <c r="G1845" s="130"/>
      <c r="H1845" s="130"/>
    </row>
    <row r="1846" spans="1:8" s="27" customFormat="1" ht="15.75" thickTop="1" x14ac:dyDescent="0.25">
      <c r="A1846" s="136" t="s">
        <v>2622</v>
      </c>
      <c r="B1846" s="131" t="s">
        <v>267</v>
      </c>
      <c r="C1846" s="132" t="s">
        <v>10</v>
      </c>
      <c r="D1846" s="133">
        <v>375.6293</v>
      </c>
      <c r="E1846" s="133">
        <v>375.6293</v>
      </c>
      <c r="F1846" s="133">
        <v>0</v>
      </c>
      <c r="G1846" s="130"/>
      <c r="H1846" s="130"/>
    </row>
    <row r="1847" spans="1:8" s="27" customFormat="1" x14ac:dyDescent="0.25">
      <c r="A1847" s="136" t="s">
        <v>2622</v>
      </c>
      <c r="B1847" s="131" t="s">
        <v>267</v>
      </c>
      <c r="C1847" s="134" t="s">
        <v>12</v>
      </c>
      <c r="D1847" s="135">
        <v>375.6293</v>
      </c>
      <c r="E1847" s="135">
        <v>375.6293</v>
      </c>
      <c r="F1847" s="135">
        <v>0</v>
      </c>
      <c r="G1847" s="130"/>
      <c r="H1847" s="130"/>
    </row>
    <row r="1848" spans="1:8" s="27" customFormat="1" ht="36.75" thickBot="1" x14ac:dyDescent="0.3">
      <c r="A1848" s="136" t="s">
        <v>2622</v>
      </c>
      <c r="B1848" s="127" t="s">
        <v>992</v>
      </c>
      <c r="C1848" s="128" t="s">
        <v>993</v>
      </c>
      <c r="D1848" s="129">
        <v>464.95245</v>
      </c>
      <c r="E1848" s="129">
        <v>464.95245</v>
      </c>
      <c r="F1848" s="129">
        <v>0</v>
      </c>
      <c r="G1848" s="130"/>
      <c r="H1848" s="130"/>
    </row>
    <row r="1849" spans="1:8" s="27" customFormat="1" ht="15.75" thickTop="1" x14ac:dyDescent="0.25">
      <c r="A1849" s="136" t="s">
        <v>2622</v>
      </c>
      <c r="B1849" s="131" t="s">
        <v>267</v>
      </c>
      <c r="C1849" s="132" t="s">
        <v>10</v>
      </c>
      <c r="D1849" s="133">
        <v>464.95245</v>
      </c>
      <c r="E1849" s="133">
        <v>464.95245</v>
      </c>
      <c r="F1849" s="133">
        <v>0</v>
      </c>
      <c r="G1849" s="130"/>
      <c r="H1849" s="130"/>
    </row>
    <row r="1850" spans="1:8" s="27" customFormat="1" x14ac:dyDescent="0.25">
      <c r="A1850" s="136" t="s">
        <v>2622</v>
      </c>
      <c r="B1850" s="131" t="s">
        <v>267</v>
      </c>
      <c r="C1850" s="134" t="s">
        <v>12</v>
      </c>
      <c r="D1850" s="135">
        <v>464.95245</v>
      </c>
      <c r="E1850" s="135">
        <v>464.95245</v>
      </c>
      <c r="F1850" s="135">
        <v>0</v>
      </c>
      <c r="G1850" s="130"/>
      <c r="H1850" s="130"/>
    </row>
    <row r="1851" spans="1:8" s="27" customFormat="1" ht="36.75" thickBot="1" x14ac:dyDescent="0.3">
      <c r="A1851" s="136" t="s">
        <v>2622</v>
      </c>
      <c r="B1851" s="127" t="s">
        <v>994</v>
      </c>
      <c r="C1851" s="128" t="s">
        <v>995</v>
      </c>
      <c r="D1851" s="129">
        <v>723.39655000000005</v>
      </c>
      <c r="E1851" s="129">
        <v>723.39655000000005</v>
      </c>
      <c r="F1851" s="129">
        <v>0</v>
      </c>
      <c r="G1851" s="130"/>
      <c r="H1851" s="130"/>
    </row>
    <row r="1852" spans="1:8" s="27" customFormat="1" ht="15.75" thickTop="1" x14ac:dyDescent="0.25">
      <c r="A1852" s="136" t="s">
        <v>2622</v>
      </c>
      <c r="B1852" s="131" t="s">
        <v>267</v>
      </c>
      <c r="C1852" s="132" t="s">
        <v>10</v>
      </c>
      <c r="D1852" s="133">
        <v>723.39655000000005</v>
      </c>
      <c r="E1852" s="133">
        <v>723.39655000000005</v>
      </c>
      <c r="F1852" s="133">
        <v>0</v>
      </c>
      <c r="G1852" s="130"/>
      <c r="H1852" s="130"/>
    </row>
    <row r="1853" spans="1:8" s="27" customFormat="1" x14ac:dyDescent="0.25">
      <c r="A1853" s="136" t="s">
        <v>2622</v>
      </c>
      <c r="B1853" s="131" t="s">
        <v>267</v>
      </c>
      <c r="C1853" s="134" t="s">
        <v>12</v>
      </c>
      <c r="D1853" s="135">
        <v>723.39655000000005</v>
      </c>
      <c r="E1853" s="135">
        <v>723.39655000000005</v>
      </c>
      <c r="F1853" s="135">
        <v>0</v>
      </c>
      <c r="G1853" s="130"/>
      <c r="H1853" s="130"/>
    </row>
    <row r="1854" spans="1:8" s="27" customFormat="1" ht="36.75" thickBot="1" x14ac:dyDescent="0.3">
      <c r="A1854" s="136" t="s">
        <v>2622</v>
      </c>
      <c r="B1854" s="127" t="s">
        <v>996</v>
      </c>
      <c r="C1854" s="128" t="s">
        <v>997</v>
      </c>
      <c r="D1854" s="129">
        <v>2497.86382</v>
      </c>
      <c r="E1854" s="129">
        <v>2497.86382</v>
      </c>
      <c r="F1854" s="129">
        <v>0</v>
      </c>
      <c r="G1854" s="130"/>
      <c r="H1854" s="130"/>
    </row>
    <row r="1855" spans="1:8" s="27" customFormat="1" ht="15.75" thickTop="1" x14ac:dyDescent="0.25">
      <c r="A1855" s="136" t="s">
        <v>2622</v>
      </c>
      <c r="B1855" s="131" t="s">
        <v>267</v>
      </c>
      <c r="C1855" s="132" t="s">
        <v>10</v>
      </c>
      <c r="D1855" s="133">
        <v>2497.86382</v>
      </c>
      <c r="E1855" s="133">
        <v>2497.86382</v>
      </c>
      <c r="F1855" s="133">
        <v>0</v>
      </c>
      <c r="G1855" s="130"/>
      <c r="H1855" s="130"/>
    </row>
    <row r="1856" spans="1:8" s="27" customFormat="1" x14ac:dyDescent="0.25">
      <c r="A1856" s="136" t="s">
        <v>2622</v>
      </c>
      <c r="B1856" s="131" t="s">
        <v>267</v>
      </c>
      <c r="C1856" s="134" t="s">
        <v>12</v>
      </c>
      <c r="D1856" s="135">
        <v>2497.86382</v>
      </c>
      <c r="E1856" s="135">
        <v>2497.86382</v>
      </c>
      <c r="F1856" s="135">
        <v>0</v>
      </c>
      <c r="G1856" s="130"/>
      <c r="H1856" s="130"/>
    </row>
    <row r="1857" spans="1:8" s="27" customFormat="1" ht="36.75" thickBot="1" x14ac:dyDescent="0.3">
      <c r="A1857" s="136" t="s">
        <v>2622</v>
      </c>
      <c r="B1857" s="127" t="s">
        <v>998</v>
      </c>
      <c r="C1857" s="128" t="s">
        <v>999</v>
      </c>
      <c r="D1857" s="129">
        <v>349.17831999999999</v>
      </c>
      <c r="E1857" s="129">
        <v>349.17831999999999</v>
      </c>
      <c r="F1857" s="129">
        <v>0</v>
      </c>
      <c r="G1857" s="130"/>
      <c r="H1857" s="130"/>
    </row>
    <row r="1858" spans="1:8" s="27" customFormat="1" ht="15.75" thickTop="1" x14ac:dyDescent="0.25">
      <c r="A1858" s="136" t="s">
        <v>2622</v>
      </c>
      <c r="B1858" s="131" t="s">
        <v>267</v>
      </c>
      <c r="C1858" s="132" t="s">
        <v>10</v>
      </c>
      <c r="D1858" s="133">
        <v>349.17831999999999</v>
      </c>
      <c r="E1858" s="133">
        <v>349.17831999999999</v>
      </c>
      <c r="F1858" s="133">
        <v>0</v>
      </c>
      <c r="G1858" s="130"/>
      <c r="H1858" s="130"/>
    </row>
    <row r="1859" spans="1:8" s="27" customFormat="1" x14ac:dyDescent="0.25">
      <c r="A1859" s="136" t="s">
        <v>2622</v>
      </c>
      <c r="B1859" s="131" t="s">
        <v>267</v>
      </c>
      <c r="C1859" s="134" t="s">
        <v>12</v>
      </c>
      <c r="D1859" s="135">
        <v>349.17831999999999</v>
      </c>
      <c r="E1859" s="135">
        <v>349.17831999999999</v>
      </c>
      <c r="F1859" s="135">
        <v>0</v>
      </c>
      <c r="G1859" s="130"/>
      <c r="H1859" s="130"/>
    </row>
    <row r="1860" spans="1:8" s="27" customFormat="1" ht="36.75" thickBot="1" x14ac:dyDescent="0.3">
      <c r="A1860" s="136" t="s">
        <v>2622</v>
      </c>
      <c r="B1860" s="127" t="s">
        <v>1000</v>
      </c>
      <c r="C1860" s="128" t="s">
        <v>1001</v>
      </c>
      <c r="D1860" s="129">
        <v>170.08213000000001</v>
      </c>
      <c r="E1860" s="129">
        <v>170.08213000000001</v>
      </c>
      <c r="F1860" s="129">
        <v>0</v>
      </c>
      <c r="G1860" s="130"/>
      <c r="H1860" s="130"/>
    </row>
    <row r="1861" spans="1:8" s="27" customFormat="1" ht="15.75" thickTop="1" x14ac:dyDescent="0.25">
      <c r="A1861" s="136" t="s">
        <v>2622</v>
      </c>
      <c r="B1861" s="131" t="s">
        <v>267</v>
      </c>
      <c r="C1861" s="132" t="s">
        <v>10</v>
      </c>
      <c r="D1861" s="133">
        <v>170.08213000000001</v>
      </c>
      <c r="E1861" s="133">
        <v>170.08213000000001</v>
      </c>
      <c r="F1861" s="133">
        <v>0</v>
      </c>
      <c r="G1861" s="130"/>
      <c r="H1861" s="130"/>
    </row>
    <row r="1862" spans="1:8" s="27" customFormat="1" x14ac:dyDescent="0.25">
      <c r="A1862" s="136" t="s">
        <v>2622</v>
      </c>
      <c r="B1862" s="131" t="s">
        <v>267</v>
      </c>
      <c r="C1862" s="134" t="s">
        <v>12</v>
      </c>
      <c r="D1862" s="135">
        <v>170.08213000000001</v>
      </c>
      <c r="E1862" s="135">
        <v>170.08213000000001</v>
      </c>
      <c r="F1862" s="135">
        <v>0</v>
      </c>
      <c r="G1862" s="130"/>
      <c r="H1862" s="130"/>
    </row>
    <row r="1863" spans="1:8" s="27" customFormat="1" ht="36.75" thickBot="1" x14ac:dyDescent="0.3">
      <c r="A1863" s="136" t="s">
        <v>2622</v>
      </c>
      <c r="B1863" s="127" t="s">
        <v>1002</v>
      </c>
      <c r="C1863" s="128" t="s">
        <v>1003</v>
      </c>
      <c r="D1863" s="129">
        <v>473.37371000000002</v>
      </c>
      <c r="E1863" s="129">
        <v>473.37371000000002</v>
      </c>
      <c r="F1863" s="129">
        <v>0</v>
      </c>
      <c r="G1863" s="130"/>
      <c r="H1863" s="130"/>
    </row>
    <row r="1864" spans="1:8" s="27" customFormat="1" ht="15.75" thickTop="1" x14ac:dyDescent="0.25">
      <c r="A1864" s="136" t="s">
        <v>2622</v>
      </c>
      <c r="B1864" s="131" t="s">
        <v>267</v>
      </c>
      <c r="C1864" s="132" t="s">
        <v>10</v>
      </c>
      <c r="D1864" s="133">
        <v>473.37371000000002</v>
      </c>
      <c r="E1864" s="133">
        <v>473.37371000000002</v>
      </c>
      <c r="F1864" s="133">
        <v>0</v>
      </c>
      <c r="G1864" s="130"/>
      <c r="H1864" s="130"/>
    </row>
    <row r="1865" spans="1:8" s="27" customFormat="1" x14ac:dyDescent="0.25">
      <c r="A1865" s="136" t="s">
        <v>2622</v>
      </c>
      <c r="B1865" s="131" t="s">
        <v>267</v>
      </c>
      <c r="C1865" s="134" t="s">
        <v>12</v>
      </c>
      <c r="D1865" s="135">
        <v>473.37371000000002</v>
      </c>
      <c r="E1865" s="135">
        <v>473.37371000000002</v>
      </c>
      <c r="F1865" s="135">
        <v>0</v>
      </c>
      <c r="G1865" s="130"/>
      <c r="H1865" s="130"/>
    </row>
    <row r="1866" spans="1:8" s="27" customFormat="1" ht="36.75" thickBot="1" x14ac:dyDescent="0.3">
      <c r="A1866" s="136" t="s">
        <v>2622</v>
      </c>
      <c r="B1866" s="127" t="s">
        <v>1004</v>
      </c>
      <c r="C1866" s="128" t="s">
        <v>1005</v>
      </c>
      <c r="D1866" s="129">
        <v>776.41038000000003</v>
      </c>
      <c r="E1866" s="129">
        <v>776.41038000000003</v>
      </c>
      <c r="F1866" s="129">
        <v>0</v>
      </c>
      <c r="G1866" s="130"/>
      <c r="H1866" s="130"/>
    </row>
    <row r="1867" spans="1:8" s="27" customFormat="1" ht="15.75" thickTop="1" x14ac:dyDescent="0.25">
      <c r="A1867" s="136" t="s">
        <v>2622</v>
      </c>
      <c r="B1867" s="131" t="s">
        <v>267</v>
      </c>
      <c r="C1867" s="132" t="s">
        <v>10</v>
      </c>
      <c r="D1867" s="133">
        <v>776.41038000000003</v>
      </c>
      <c r="E1867" s="133">
        <v>776.41038000000003</v>
      </c>
      <c r="F1867" s="133">
        <v>0</v>
      </c>
      <c r="G1867" s="130"/>
      <c r="H1867" s="130"/>
    </row>
    <row r="1868" spans="1:8" s="27" customFormat="1" x14ac:dyDescent="0.25">
      <c r="A1868" s="136" t="s">
        <v>2622</v>
      </c>
      <c r="B1868" s="131" t="s">
        <v>267</v>
      </c>
      <c r="C1868" s="134" t="s">
        <v>12</v>
      </c>
      <c r="D1868" s="135">
        <v>776.41038000000003</v>
      </c>
      <c r="E1868" s="135">
        <v>776.41038000000003</v>
      </c>
      <c r="F1868" s="135">
        <v>0</v>
      </c>
      <c r="G1868" s="130"/>
      <c r="H1868" s="130"/>
    </row>
    <row r="1869" spans="1:8" s="27" customFormat="1" ht="36.75" thickBot="1" x14ac:dyDescent="0.3">
      <c r="A1869" s="136" t="s">
        <v>2622</v>
      </c>
      <c r="B1869" s="127" t="s">
        <v>1006</v>
      </c>
      <c r="C1869" s="128" t="s">
        <v>1007</v>
      </c>
      <c r="D1869" s="129">
        <v>478.39996000000002</v>
      </c>
      <c r="E1869" s="129">
        <v>478.39996000000002</v>
      </c>
      <c r="F1869" s="129">
        <v>0</v>
      </c>
      <c r="G1869" s="130"/>
      <c r="H1869" s="130"/>
    </row>
    <row r="1870" spans="1:8" s="27" customFormat="1" ht="15.75" thickTop="1" x14ac:dyDescent="0.25">
      <c r="A1870" s="136" t="s">
        <v>2622</v>
      </c>
      <c r="B1870" s="131" t="s">
        <v>267</v>
      </c>
      <c r="C1870" s="132" t="s">
        <v>10</v>
      </c>
      <c r="D1870" s="133">
        <v>478.39996000000002</v>
      </c>
      <c r="E1870" s="133">
        <v>478.39996000000002</v>
      </c>
      <c r="F1870" s="133">
        <v>0</v>
      </c>
      <c r="G1870" s="130"/>
      <c r="H1870" s="130"/>
    </row>
    <row r="1871" spans="1:8" s="27" customFormat="1" x14ac:dyDescent="0.25">
      <c r="A1871" s="136" t="s">
        <v>2622</v>
      </c>
      <c r="B1871" s="131" t="s">
        <v>267</v>
      </c>
      <c r="C1871" s="134" t="s">
        <v>12</v>
      </c>
      <c r="D1871" s="135">
        <v>478.39996000000002</v>
      </c>
      <c r="E1871" s="135">
        <v>478.39996000000002</v>
      </c>
      <c r="F1871" s="135">
        <v>0</v>
      </c>
      <c r="G1871" s="130"/>
      <c r="H1871" s="130"/>
    </row>
    <row r="1872" spans="1:8" s="27" customFormat="1" ht="36.75" thickBot="1" x14ac:dyDescent="0.3">
      <c r="A1872" s="136" t="s">
        <v>2622</v>
      </c>
      <c r="B1872" s="127" t="s">
        <v>1008</v>
      </c>
      <c r="C1872" s="128" t="s">
        <v>1009</v>
      </c>
      <c r="D1872" s="129">
        <v>571.90254000000004</v>
      </c>
      <c r="E1872" s="129">
        <v>571.90254000000004</v>
      </c>
      <c r="F1872" s="129">
        <v>0</v>
      </c>
      <c r="G1872" s="130"/>
      <c r="H1872" s="130"/>
    </row>
    <row r="1873" spans="1:8" s="27" customFormat="1" ht="15.75" thickTop="1" x14ac:dyDescent="0.25">
      <c r="A1873" s="136" t="s">
        <v>2622</v>
      </c>
      <c r="B1873" s="131" t="s">
        <v>267</v>
      </c>
      <c r="C1873" s="132" t="s">
        <v>10</v>
      </c>
      <c r="D1873" s="133">
        <v>571.90254000000004</v>
      </c>
      <c r="E1873" s="133">
        <v>571.90254000000004</v>
      </c>
      <c r="F1873" s="133">
        <v>0</v>
      </c>
      <c r="G1873" s="130"/>
      <c r="H1873" s="130"/>
    </row>
    <row r="1874" spans="1:8" s="27" customFormat="1" x14ac:dyDescent="0.25">
      <c r="A1874" s="136" t="s">
        <v>2622</v>
      </c>
      <c r="B1874" s="131" t="s">
        <v>267</v>
      </c>
      <c r="C1874" s="134" t="s">
        <v>12</v>
      </c>
      <c r="D1874" s="135">
        <v>571.90254000000004</v>
      </c>
      <c r="E1874" s="135">
        <v>571.90254000000004</v>
      </c>
      <c r="F1874" s="135">
        <v>0</v>
      </c>
      <c r="G1874" s="130"/>
      <c r="H1874" s="130"/>
    </row>
    <row r="1875" spans="1:8" s="27" customFormat="1" ht="54.75" thickBot="1" x14ac:dyDescent="0.3">
      <c r="A1875" s="136" t="s">
        <v>2622</v>
      </c>
      <c r="B1875" s="127" t="s">
        <v>1010</v>
      </c>
      <c r="C1875" s="128" t="s">
        <v>1011</v>
      </c>
      <c r="D1875" s="129">
        <v>652.77523999999994</v>
      </c>
      <c r="E1875" s="129">
        <v>652.77523999999994</v>
      </c>
      <c r="F1875" s="129">
        <v>0</v>
      </c>
      <c r="G1875" s="130"/>
      <c r="H1875" s="130"/>
    </row>
    <row r="1876" spans="1:8" s="27" customFormat="1" ht="15.75" thickTop="1" x14ac:dyDescent="0.25">
      <c r="A1876" s="136" t="s">
        <v>2622</v>
      </c>
      <c r="B1876" s="131" t="s">
        <v>267</v>
      </c>
      <c r="C1876" s="132" t="s">
        <v>10</v>
      </c>
      <c r="D1876" s="133">
        <v>652.77523999999994</v>
      </c>
      <c r="E1876" s="133">
        <v>652.77523999999994</v>
      </c>
      <c r="F1876" s="133">
        <v>0</v>
      </c>
      <c r="G1876" s="130"/>
      <c r="H1876" s="130"/>
    </row>
    <row r="1877" spans="1:8" s="27" customFormat="1" x14ac:dyDescent="0.25">
      <c r="A1877" s="136" t="s">
        <v>2622</v>
      </c>
      <c r="B1877" s="131" t="s">
        <v>267</v>
      </c>
      <c r="C1877" s="134" t="s">
        <v>12</v>
      </c>
      <c r="D1877" s="135">
        <v>652.77523999999994</v>
      </c>
      <c r="E1877" s="135">
        <v>652.77523999999994</v>
      </c>
      <c r="F1877" s="135">
        <v>0</v>
      </c>
      <c r="G1877" s="130"/>
      <c r="H1877" s="130"/>
    </row>
    <row r="1878" spans="1:8" s="27" customFormat="1" ht="36.75" thickBot="1" x14ac:dyDescent="0.3">
      <c r="A1878" s="136" t="s">
        <v>2622</v>
      </c>
      <c r="B1878" s="127" t="s">
        <v>1012</v>
      </c>
      <c r="C1878" s="128" t="s">
        <v>1013</v>
      </c>
      <c r="D1878" s="129">
        <v>204.21384</v>
      </c>
      <c r="E1878" s="129">
        <v>204.21384</v>
      </c>
      <c r="F1878" s="129">
        <v>0</v>
      </c>
      <c r="G1878" s="130"/>
      <c r="H1878" s="130"/>
    </row>
    <row r="1879" spans="1:8" s="27" customFormat="1" ht="15.75" thickTop="1" x14ac:dyDescent="0.25">
      <c r="A1879" s="136" t="s">
        <v>2622</v>
      </c>
      <c r="B1879" s="131" t="s">
        <v>267</v>
      </c>
      <c r="C1879" s="132" t="s">
        <v>10</v>
      </c>
      <c r="D1879" s="133">
        <v>204.21384</v>
      </c>
      <c r="E1879" s="133">
        <v>204.21384</v>
      </c>
      <c r="F1879" s="133">
        <v>0</v>
      </c>
      <c r="G1879" s="130"/>
      <c r="H1879" s="130"/>
    </row>
    <row r="1880" spans="1:8" s="27" customFormat="1" x14ac:dyDescent="0.25">
      <c r="A1880" s="136" t="s">
        <v>2622</v>
      </c>
      <c r="B1880" s="131" t="s">
        <v>267</v>
      </c>
      <c r="C1880" s="134" t="s">
        <v>12</v>
      </c>
      <c r="D1880" s="135">
        <v>204.21384</v>
      </c>
      <c r="E1880" s="135">
        <v>204.21384</v>
      </c>
      <c r="F1880" s="135">
        <v>0</v>
      </c>
      <c r="G1880" s="130"/>
      <c r="H1880" s="130"/>
    </row>
    <row r="1881" spans="1:8" s="27" customFormat="1" ht="36.75" thickBot="1" x14ac:dyDescent="0.3">
      <c r="A1881" s="136" t="s">
        <v>2622</v>
      </c>
      <c r="B1881" s="127" t="s">
        <v>1014</v>
      </c>
      <c r="C1881" s="128" t="s">
        <v>1015</v>
      </c>
      <c r="D1881" s="129">
        <v>683.55676000000005</v>
      </c>
      <c r="E1881" s="129">
        <v>683.55676000000005</v>
      </c>
      <c r="F1881" s="129">
        <v>0</v>
      </c>
      <c r="G1881" s="130"/>
      <c r="H1881" s="130"/>
    </row>
    <row r="1882" spans="1:8" s="27" customFormat="1" ht="15.75" thickTop="1" x14ac:dyDescent="0.25">
      <c r="A1882" s="136" t="s">
        <v>2622</v>
      </c>
      <c r="B1882" s="131" t="s">
        <v>267</v>
      </c>
      <c r="C1882" s="132" t="s">
        <v>10</v>
      </c>
      <c r="D1882" s="133">
        <v>683.55676000000005</v>
      </c>
      <c r="E1882" s="133">
        <v>683.55676000000005</v>
      </c>
      <c r="F1882" s="133">
        <v>0</v>
      </c>
      <c r="G1882" s="130"/>
      <c r="H1882" s="130"/>
    </row>
    <row r="1883" spans="1:8" s="27" customFormat="1" x14ac:dyDescent="0.25">
      <c r="A1883" s="136" t="s">
        <v>2622</v>
      </c>
      <c r="B1883" s="131" t="s">
        <v>267</v>
      </c>
      <c r="C1883" s="134" t="s">
        <v>12</v>
      </c>
      <c r="D1883" s="135">
        <v>683.55676000000005</v>
      </c>
      <c r="E1883" s="135">
        <v>683.55676000000005</v>
      </c>
      <c r="F1883" s="135">
        <v>0</v>
      </c>
      <c r="G1883" s="130"/>
      <c r="H1883" s="130"/>
    </row>
    <row r="1884" spans="1:8" s="27" customFormat="1" ht="36.75" thickBot="1" x14ac:dyDescent="0.3">
      <c r="A1884" s="136" t="s">
        <v>2622</v>
      </c>
      <c r="B1884" s="127" t="s">
        <v>1016</v>
      </c>
      <c r="C1884" s="128" t="s">
        <v>1017</v>
      </c>
      <c r="D1884" s="129">
        <v>304.64065999999997</v>
      </c>
      <c r="E1884" s="129">
        <v>304.64065999999997</v>
      </c>
      <c r="F1884" s="129">
        <v>0</v>
      </c>
      <c r="G1884" s="130"/>
      <c r="H1884" s="130"/>
    </row>
    <row r="1885" spans="1:8" s="27" customFormat="1" ht="15.75" thickTop="1" x14ac:dyDescent="0.25">
      <c r="A1885" s="136" t="s">
        <v>2622</v>
      </c>
      <c r="B1885" s="131" t="s">
        <v>267</v>
      </c>
      <c r="C1885" s="132" t="s">
        <v>10</v>
      </c>
      <c r="D1885" s="133">
        <v>304.64065999999997</v>
      </c>
      <c r="E1885" s="133">
        <v>304.64065999999997</v>
      </c>
      <c r="F1885" s="133">
        <v>0</v>
      </c>
      <c r="G1885" s="130"/>
      <c r="H1885" s="130"/>
    </row>
    <row r="1886" spans="1:8" s="27" customFormat="1" x14ac:dyDescent="0.25">
      <c r="A1886" s="136" t="s">
        <v>2622</v>
      </c>
      <c r="B1886" s="131" t="s">
        <v>267</v>
      </c>
      <c r="C1886" s="134" t="s">
        <v>12</v>
      </c>
      <c r="D1886" s="135">
        <v>304.64065999999997</v>
      </c>
      <c r="E1886" s="135">
        <v>304.64065999999997</v>
      </c>
      <c r="F1886" s="135">
        <v>0</v>
      </c>
      <c r="G1886" s="130"/>
      <c r="H1886" s="130"/>
    </row>
    <row r="1887" spans="1:8" s="27" customFormat="1" ht="36.75" thickBot="1" x14ac:dyDescent="0.3">
      <c r="A1887" s="136" t="s">
        <v>2622</v>
      </c>
      <c r="B1887" s="127" t="s">
        <v>1018</v>
      </c>
      <c r="C1887" s="128" t="s">
        <v>1019</v>
      </c>
      <c r="D1887" s="129">
        <v>337.18428999999998</v>
      </c>
      <c r="E1887" s="129">
        <v>337.18428999999998</v>
      </c>
      <c r="F1887" s="129">
        <v>0</v>
      </c>
      <c r="G1887" s="130"/>
      <c r="H1887" s="130"/>
    </row>
    <row r="1888" spans="1:8" s="27" customFormat="1" ht="15.75" thickTop="1" x14ac:dyDescent="0.25">
      <c r="A1888" s="136" t="s">
        <v>2622</v>
      </c>
      <c r="B1888" s="131" t="s">
        <v>267</v>
      </c>
      <c r="C1888" s="132" t="s">
        <v>10</v>
      </c>
      <c r="D1888" s="133">
        <v>337.18428999999998</v>
      </c>
      <c r="E1888" s="133">
        <v>337.18428999999998</v>
      </c>
      <c r="F1888" s="133">
        <v>0</v>
      </c>
      <c r="G1888" s="130"/>
      <c r="H1888" s="130"/>
    </row>
    <row r="1889" spans="1:8" s="27" customFormat="1" x14ac:dyDescent="0.25">
      <c r="A1889" s="136" t="s">
        <v>2622</v>
      </c>
      <c r="B1889" s="131" t="s">
        <v>267</v>
      </c>
      <c r="C1889" s="134" t="s">
        <v>12</v>
      </c>
      <c r="D1889" s="135">
        <v>337.18428999999998</v>
      </c>
      <c r="E1889" s="135">
        <v>337.18428999999998</v>
      </c>
      <c r="F1889" s="135">
        <v>0</v>
      </c>
      <c r="G1889" s="130"/>
      <c r="H1889" s="130"/>
    </row>
    <row r="1890" spans="1:8" s="27" customFormat="1" ht="36.75" thickBot="1" x14ac:dyDescent="0.3">
      <c r="A1890" s="136" t="s">
        <v>2622</v>
      </c>
      <c r="B1890" s="127" t="s">
        <v>1020</v>
      </c>
      <c r="C1890" s="128" t="s">
        <v>1021</v>
      </c>
      <c r="D1890" s="129">
        <v>326.79235999999997</v>
      </c>
      <c r="E1890" s="129">
        <v>326.79235999999997</v>
      </c>
      <c r="F1890" s="129">
        <v>0</v>
      </c>
      <c r="G1890" s="130"/>
      <c r="H1890" s="130"/>
    </row>
    <row r="1891" spans="1:8" s="27" customFormat="1" ht="15.75" thickTop="1" x14ac:dyDescent="0.25">
      <c r="A1891" s="136" t="s">
        <v>2622</v>
      </c>
      <c r="B1891" s="131" t="s">
        <v>267</v>
      </c>
      <c r="C1891" s="132" t="s">
        <v>10</v>
      </c>
      <c r="D1891" s="133">
        <v>326.79235999999997</v>
      </c>
      <c r="E1891" s="133">
        <v>326.79235999999997</v>
      </c>
      <c r="F1891" s="133">
        <v>0</v>
      </c>
      <c r="G1891" s="130"/>
      <c r="H1891" s="130"/>
    </row>
    <row r="1892" spans="1:8" s="27" customFormat="1" x14ac:dyDescent="0.25">
      <c r="A1892" s="136" t="s">
        <v>2622</v>
      </c>
      <c r="B1892" s="131" t="s">
        <v>267</v>
      </c>
      <c r="C1892" s="134" t="s">
        <v>12</v>
      </c>
      <c r="D1892" s="135">
        <v>326.79235999999997</v>
      </c>
      <c r="E1892" s="135">
        <v>326.79235999999997</v>
      </c>
      <c r="F1892" s="135">
        <v>0</v>
      </c>
      <c r="G1892" s="130"/>
      <c r="H1892" s="130"/>
    </row>
    <row r="1893" spans="1:8" s="27" customFormat="1" ht="36.75" thickBot="1" x14ac:dyDescent="0.3">
      <c r="A1893" s="136" t="s">
        <v>2622</v>
      </c>
      <c r="B1893" s="127" t="s">
        <v>1022</v>
      </c>
      <c r="C1893" s="128" t="s">
        <v>1023</v>
      </c>
      <c r="D1893" s="129">
        <v>316.97090999999995</v>
      </c>
      <c r="E1893" s="129">
        <v>316.97090999999995</v>
      </c>
      <c r="F1893" s="129">
        <v>0</v>
      </c>
      <c r="G1893" s="130"/>
      <c r="H1893" s="130"/>
    </row>
    <row r="1894" spans="1:8" s="27" customFormat="1" ht="15.75" thickTop="1" x14ac:dyDescent="0.25">
      <c r="A1894" s="136" t="s">
        <v>2622</v>
      </c>
      <c r="B1894" s="131" t="s">
        <v>267</v>
      </c>
      <c r="C1894" s="132" t="s">
        <v>10</v>
      </c>
      <c r="D1894" s="133">
        <v>316.97090999999995</v>
      </c>
      <c r="E1894" s="133">
        <v>316.97090999999995</v>
      </c>
      <c r="F1894" s="133">
        <v>0</v>
      </c>
      <c r="G1894" s="130"/>
      <c r="H1894" s="130"/>
    </row>
    <row r="1895" spans="1:8" s="27" customFormat="1" x14ac:dyDescent="0.25">
      <c r="A1895" s="136" t="s">
        <v>2622</v>
      </c>
      <c r="B1895" s="131" t="s">
        <v>267</v>
      </c>
      <c r="C1895" s="134" t="s">
        <v>12</v>
      </c>
      <c r="D1895" s="135">
        <v>316.97090999999995</v>
      </c>
      <c r="E1895" s="135">
        <v>316.97090999999995</v>
      </c>
      <c r="F1895" s="135">
        <v>0</v>
      </c>
      <c r="G1895" s="130"/>
      <c r="H1895" s="130"/>
    </row>
    <row r="1896" spans="1:8" s="27" customFormat="1" ht="36.75" thickBot="1" x14ac:dyDescent="0.3">
      <c r="A1896" s="136" t="s">
        <v>2622</v>
      </c>
      <c r="B1896" s="127" t="s">
        <v>1024</v>
      </c>
      <c r="C1896" s="128" t="s">
        <v>1025</v>
      </c>
      <c r="D1896" s="129">
        <v>346.87084999999996</v>
      </c>
      <c r="E1896" s="129">
        <v>346.87084999999996</v>
      </c>
      <c r="F1896" s="129">
        <v>0</v>
      </c>
      <c r="G1896" s="130"/>
      <c r="H1896" s="130"/>
    </row>
    <row r="1897" spans="1:8" s="27" customFormat="1" ht="15.75" thickTop="1" x14ac:dyDescent="0.25">
      <c r="A1897" s="136" t="s">
        <v>2622</v>
      </c>
      <c r="B1897" s="131" t="s">
        <v>267</v>
      </c>
      <c r="C1897" s="132" t="s">
        <v>10</v>
      </c>
      <c r="D1897" s="133">
        <v>346.87084999999996</v>
      </c>
      <c r="E1897" s="133">
        <v>346.87084999999996</v>
      </c>
      <c r="F1897" s="133">
        <v>0</v>
      </c>
      <c r="G1897" s="130"/>
      <c r="H1897" s="130"/>
    </row>
    <row r="1898" spans="1:8" s="27" customFormat="1" x14ac:dyDescent="0.25">
      <c r="A1898" s="136" t="s">
        <v>2622</v>
      </c>
      <c r="B1898" s="131" t="s">
        <v>267</v>
      </c>
      <c r="C1898" s="134" t="s">
        <v>12</v>
      </c>
      <c r="D1898" s="135">
        <v>346.87084999999996</v>
      </c>
      <c r="E1898" s="135">
        <v>346.87084999999996</v>
      </c>
      <c r="F1898" s="135">
        <v>0</v>
      </c>
      <c r="G1898" s="130"/>
      <c r="H1898" s="130"/>
    </row>
    <row r="1899" spans="1:8" s="27" customFormat="1" ht="36.75" thickBot="1" x14ac:dyDescent="0.3">
      <c r="A1899" s="136" t="s">
        <v>2622</v>
      </c>
      <c r="B1899" s="127" t="s">
        <v>1026</v>
      </c>
      <c r="C1899" s="128" t="s">
        <v>1027</v>
      </c>
      <c r="D1899" s="129">
        <v>644.2219399999999</v>
      </c>
      <c r="E1899" s="129">
        <v>644.2219399999999</v>
      </c>
      <c r="F1899" s="129">
        <v>0</v>
      </c>
      <c r="G1899" s="130"/>
      <c r="H1899" s="130"/>
    </row>
    <row r="1900" spans="1:8" s="27" customFormat="1" ht="15.75" thickTop="1" x14ac:dyDescent="0.25">
      <c r="A1900" s="136" t="s">
        <v>2622</v>
      </c>
      <c r="B1900" s="131" t="s">
        <v>267</v>
      </c>
      <c r="C1900" s="132" t="s">
        <v>10</v>
      </c>
      <c r="D1900" s="133">
        <v>644.2219399999999</v>
      </c>
      <c r="E1900" s="133">
        <v>644.2219399999999</v>
      </c>
      <c r="F1900" s="133">
        <v>0</v>
      </c>
      <c r="G1900" s="130"/>
      <c r="H1900" s="130"/>
    </row>
    <row r="1901" spans="1:8" s="27" customFormat="1" x14ac:dyDescent="0.25">
      <c r="A1901" s="136" t="s">
        <v>2622</v>
      </c>
      <c r="B1901" s="131" t="s">
        <v>267</v>
      </c>
      <c r="C1901" s="134" t="s">
        <v>12</v>
      </c>
      <c r="D1901" s="135">
        <v>644.2219399999999</v>
      </c>
      <c r="E1901" s="135">
        <v>644.2219399999999</v>
      </c>
      <c r="F1901" s="135">
        <v>0</v>
      </c>
      <c r="G1901" s="130"/>
      <c r="H1901" s="130"/>
    </row>
    <row r="1902" spans="1:8" s="27" customFormat="1" ht="36.75" thickBot="1" x14ac:dyDescent="0.3">
      <c r="A1902" s="136" t="s">
        <v>2622</v>
      </c>
      <c r="B1902" s="127" t="s">
        <v>1028</v>
      </c>
      <c r="C1902" s="128" t="s">
        <v>1029</v>
      </c>
      <c r="D1902" s="129">
        <v>503.90422999999998</v>
      </c>
      <c r="E1902" s="129">
        <v>503.90422999999998</v>
      </c>
      <c r="F1902" s="129">
        <v>0</v>
      </c>
      <c r="G1902" s="130"/>
      <c r="H1902" s="130"/>
    </row>
    <row r="1903" spans="1:8" s="27" customFormat="1" ht="15.75" thickTop="1" x14ac:dyDescent="0.25">
      <c r="A1903" s="136" t="s">
        <v>2622</v>
      </c>
      <c r="B1903" s="131" t="s">
        <v>267</v>
      </c>
      <c r="C1903" s="132" t="s">
        <v>10</v>
      </c>
      <c r="D1903" s="133">
        <v>503.90422999999998</v>
      </c>
      <c r="E1903" s="133">
        <v>503.90422999999998</v>
      </c>
      <c r="F1903" s="133">
        <v>0</v>
      </c>
      <c r="G1903" s="130"/>
      <c r="H1903" s="130"/>
    </row>
    <row r="1904" spans="1:8" s="27" customFormat="1" x14ac:dyDescent="0.25">
      <c r="A1904" s="136" t="s">
        <v>2622</v>
      </c>
      <c r="B1904" s="131" t="s">
        <v>267</v>
      </c>
      <c r="C1904" s="134" t="s">
        <v>12</v>
      </c>
      <c r="D1904" s="135">
        <v>503.90422999999998</v>
      </c>
      <c r="E1904" s="135">
        <v>503.90422999999998</v>
      </c>
      <c r="F1904" s="135">
        <v>0</v>
      </c>
      <c r="G1904" s="130"/>
      <c r="H1904" s="130"/>
    </row>
    <row r="1905" spans="1:8" s="27" customFormat="1" ht="36.75" thickBot="1" x14ac:dyDescent="0.3">
      <c r="A1905" s="136" t="s">
        <v>2622</v>
      </c>
      <c r="B1905" s="127" t="s">
        <v>1030</v>
      </c>
      <c r="C1905" s="128" t="s">
        <v>1031</v>
      </c>
      <c r="D1905" s="129">
        <v>208.95479</v>
      </c>
      <c r="E1905" s="129">
        <v>208.95479</v>
      </c>
      <c r="F1905" s="129">
        <v>0</v>
      </c>
      <c r="G1905" s="130"/>
      <c r="H1905" s="130"/>
    </row>
    <row r="1906" spans="1:8" s="27" customFormat="1" ht="15.75" thickTop="1" x14ac:dyDescent="0.25">
      <c r="A1906" s="136" t="s">
        <v>2622</v>
      </c>
      <c r="B1906" s="131" t="s">
        <v>267</v>
      </c>
      <c r="C1906" s="132" t="s">
        <v>10</v>
      </c>
      <c r="D1906" s="133">
        <v>208.95479</v>
      </c>
      <c r="E1906" s="133">
        <v>208.95479</v>
      </c>
      <c r="F1906" s="133">
        <v>0</v>
      </c>
      <c r="G1906" s="130"/>
      <c r="H1906" s="130"/>
    </row>
    <row r="1907" spans="1:8" s="27" customFormat="1" x14ac:dyDescent="0.25">
      <c r="A1907" s="136" t="s">
        <v>2622</v>
      </c>
      <c r="B1907" s="131" t="s">
        <v>267</v>
      </c>
      <c r="C1907" s="134" t="s">
        <v>12</v>
      </c>
      <c r="D1907" s="135">
        <v>208.95479</v>
      </c>
      <c r="E1907" s="135">
        <v>208.95479</v>
      </c>
      <c r="F1907" s="135">
        <v>0</v>
      </c>
      <c r="G1907" s="130"/>
      <c r="H1907" s="130"/>
    </row>
    <row r="1908" spans="1:8" s="27" customFormat="1" ht="36.75" thickBot="1" x14ac:dyDescent="0.3">
      <c r="A1908" s="136" t="s">
        <v>2622</v>
      </c>
      <c r="B1908" s="127" t="s">
        <v>1032</v>
      </c>
      <c r="C1908" s="128" t="s">
        <v>1033</v>
      </c>
      <c r="D1908" s="129">
        <v>408.70494000000002</v>
      </c>
      <c r="E1908" s="129">
        <v>408.70494000000002</v>
      </c>
      <c r="F1908" s="129">
        <v>0</v>
      </c>
      <c r="G1908" s="130"/>
      <c r="H1908" s="130"/>
    </row>
    <row r="1909" spans="1:8" s="27" customFormat="1" ht="15.75" thickTop="1" x14ac:dyDescent="0.25">
      <c r="A1909" s="136" t="s">
        <v>2622</v>
      </c>
      <c r="B1909" s="131" t="s">
        <v>267</v>
      </c>
      <c r="C1909" s="132" t="s">
        <v>10</v>
      </c>
      <c r="D1909" s="133">
        <v>408.70494000000002</v>
      </c>
      <c r="E1909" s="133">
        <v>408.70494000000002</v>
      </c>
      <c r="F1909" s="133">
        <v>0</v>
      </c>
      <c r="G1909" s="130"/>
      <c r="H1909" s="130"/>
    </row>
    <row r="1910" spans="1:8" s="27" customFormat="1" x14ac:dyDescent="0.25">
      <c r="A1910" s="136" t="s">
        <v>2622</v>
      </c>
      <c r="B1910" s="131" t="s">
        <v>267</v>
      </c>
      <c r="C1910" s="134" t="s">
        <v>12</v>
      </c>
      <c r="D1910" s="135">
        <v>408.70494000000002</v>
      </c>
      <c r="E1910" s="135">
        <v>408.70494000000002</v>
      </c>
      <c r="F1910" s="135">
        <v>0</v>
      </c>
      <c r="G1910" s="130"/>
      <c r="H1910" s="130"/>
    </row>
    <row r="1911" spans="1:8" s="27" customFormat="1" ht="36.75" thickBot="1" x14ac:dyDescent="0.3">
      <c r="A1911" s="136" t="s">
        <v>2622</v>
      </c>
      <c r="B1911" s="127" t="s">
        <v>1034</v>
      </c>
      <c r="C1911" s="128" t="s">
        <v>1035</v>
      </c>
      <c r="D1911" s="129">
        <v>2005.41623</v>
      </c>
      <c r="E1911" s="129">
        <v>2005.41623</v>
      </c>
      <c r="F1911" s="129">
        <v>0</v>
      </c>
      <c r="G1911" s="130"/>
      <c r="H1911" s="130"/>
    </row>
    <row r="1912" spans="1:8" s="27" customFormat="1" ht="15.75" thickTop="1" x14ac:dyDescent="0.25">
      <c r="A1912" s="136" t="s">
        <v>2622</v>
      </c>
      <c r="B1912" s="131" t="s">
        <v>267</v>
      </c>
      <c r="C1912" s="132" t="s">
        <v>10</v>
      </c>
      <c r="D1912" s="133">
        <v>2005.41623</v>
      </c>
      <c r="E1912" s="133">
        <v>2005.41623</v>
      </c>
      <c r="F1912" s="133">
        <v>0</v>
      </c>
      <c r="G1912" s="130"/>
      <c r="H1912" s="130"/>
    </row>
    <row r="1913" spans="1:8" s="27" customFormat="1" x14ac:dyDescent="0.25">
      <c r="A1913" s="136" t="s">
        <v>2622</v>
      </c>
      <c r="B1913" s="131" t="s">
        <v>267</v>
      </c>
      <c r="C1913" s="134" t="s">
        <v>12</v>
      </c>
      <c r="D1913" s="135">
        <v>2005.41623</v>
      </c>
      <c r="E1913" s="135">
        <v>2005.41623</v>
      </c>
      <c r="F1913" s="135">
        <v>0</v>
      </c>
      <c r="G1913" s="130"/>
      <c r="H1913" s="130"/>
    </row>
    <row r="1914" spans="1:8" s="27" customFormat="1" ht="36.75" thickBot="1" x14ac:dyDescent="0.3">
      <c r="A1914" s="136" t="s">
        <v>2622</v>
      </c>
      <c r="B1914" s="127" t="s">
        <v>1036</v>
      </c>
      <c r="C1914" s="128" t="s">
        <v>1037</v>
      </c>
      <c r="D1914" s="129">
        <v>297.85496999999998</v>
      </c>
      <c r="E1914" s="129">
        <v>297.85496999999998</v>
      </c>
      <c r="F1914" s="129">
        <v>0</v>
      </c>
      <c r="G1914" s="130"/>
      <c r="H1914" s="130"/>
    </row>
    <row r="1915" spans="1:8" s="27" customFormat="1" ht="15.75" thickTop="1" x14ac:dyDescent="0.25">
      <c r="A1915" s="136" t="s">
        <v>2622</v>
      </c>
      <c r="B1915" s="131" t="s">
        <v>267</v>
      </c>
      <c r="C1915" s="132" t="s">
        <v>10</v>
      </c>
      <c r="D1915" s="133">
        <v>297.85496999999998</v>
      </c>
      <c r="E1915" s="133">
        <v>297.85496999999998</v>
      </c>
      <c r="F1915" s="133">
        <v>0</v>
      </c>
      <c r="G1915" s="130"/>
      <c r="H1915" s="130"/>
    </row>
    <row r="1916" spans="1:8" s="27" customFormat="1" x14ac:dyDescent="0.25">
      <c r="A1916" s="136" t="s">
        <v>2622</v>
      </c>
      <c r="B1916" s="131" t="s">
        <v>267</v>
      </c>
      <c r="C1916" s="134" t="s">
        <v>12</v>
      </c>
      <c r="D1916" s="135">
        <v>297.85496999999998</v>
      </c>
      <c r="E1916" s="135">
        <v>297.85496999999998</v>
      </c>
      <c r="F1916" s="135">
        <v>0</v>
      </c>
      <c r="G1916" s="130"/>
      <c r="H1916" s="130"/>
    </row>
    <row r="1917" spans="1:8" s="27" customFormat="1" ht="54.75" thickBot="1" x14ac:dyDescent="0.3">
      <c r="A1917" s="136" t="s">
        <v>2622</v>
      </c>
      <c r="B1917" s="127" t="s">
        <v>1038</v>
      </c>
      <c r="C1917" s="128" t="s">
        <v>1039</v>
      </c>
      <c r="D1917" s="129">
        <v>246.78509</v>
      </c>
      <c r="E1917" s="129">
        <v>246.78509</v>
      </c>
      <c r="F1917" s="129">
        <v>0</v>
      </c>
      <c r="G1917" s="130"/>
      <c r="H1917" s="130"/>
    </row>
    <row r="1918" spans="1:8" s="27" customFormat="1" ht="15.75" thickTop="1" x14ac:dyDescent="0.25">
      <c r="A1918" s="136" t="s">
        <v>2622</v>
      </c>
      <c r="B1918" s="131" t="s">
        <v>267</v>
      </c>
      <c r="C1918" s="132" t="s">
        <v>10</v>
      </c>
      <c r="D1918" s="133">
        <v>246.78509</v>
      </c>
      <c r="E1918" s="133">
        <v>246.78509</v>
      </c>
      <c r="F1918" s="133">
        <v>0</v>
      </c>
      <c r="G1918" s="130"/>
      <c r="H1918" s="130"/>
    </row>
    <row r="1919" spans="1:8" s="27" customFormat="1" x14ac:dyDescent="0.25">
      <c r="A1919" s="136" t="s">
        <v>2622</v>
      </c>
      <c r="B1919" s="131" t="s">
        <v>267</v>
      </c>
      <c r="C1919" s="134" t="s">
        <v>12</v>
      </c>
      <c r="D1919" s="135">
        <v>246.78509</v>
      </c>
      <c r="E1919" s="135">
        <v>246.78509</v>
      </c>
      <c r="F1919" s="135">
        <v>0</v>
      </c>
      <c r="G1919" s="130"/>
      <c r="H1919" s="130"/>
    </row>
    <row r="1920" spans="1:8" s="27" customFormat="1" ht="36.75" thickBot="1" x14ac:dyDescent="0.3">
      <c r="A1920" s="136" t="s">
        <v>2622</v>
      </c>
      <c r="B1920" s="127" t="s">
        <v>1040</v>
      </c>
      <c r="C1920" s="128" t="s">
        <v>1041</v>
      </c>
      <c r="D1920" s="129">
        <v>1261.08843</v>
      </c>
      <c r="E1920" s="129">
        <v>1261.08843</v>
      </c>
      <c r="F1920" s="129">
        <v>0</v>
      </c>
      <c r="G1920" s="130"/>
      <c r="H1920" s="130"/>
    </row>
    <row r="1921" spans="1:8" s="27" customFormat="1" ht="15.75" thickTop="1" x14ac:dyDescent="0.25">
      <c r="A1921" s="136" t="s">
        <v>2622</v>
      </c>
      <c r="B1921" s="131" t="s">
        <v>267</v>
      </c>
      <c r="C1921" s="132" t="s">
        <v>10</v>
      </c>
      <c r="D1921" s="133">
        <v>1261.08843</v>
      </c>
      <c r="E1921" s="133">
        <v>1261.08843</v>
      </c>
      <c r="F1921" s="133">
        <v>0</v>
      </c>
      <c r="G1921" s="130"/>
      <c r="H1921" s="130"/>
    </row>
    <row r="1922" spans="1:8" s="27" customFormat="1" x14ac:dyDescent="0.25">
      <c r="A1922" s="136" t="s">
        <v>2622</v>
      </c>
      <c r="B1922" s="131" t="s">
        <v>267</v>
      </c>
      <c r="C1922" s="134" t="s">
        <v>12</v>
      </c>
      <c r="D1922" s="135">
        <v>1261.08843</v>
      </c>
      <c r="E1922" s="135">
        <v>1261.08843</v>
      </c>
      <c r="F1922" s="135">
        <v>0</v>
      </c>
      <c r="G1922" s="130"/>
      <c r="H1922" s="130"/>
    </row>
    <row r="1923" spans="1:8" s="27" customFormat="1" ht="36.75" thickBot="1" x14ac:dyDescent="0.3">
      <c r="A1923" s="136" t="s">
        <v>2622</v>
      </c>
      <c r="B1923" s="127" t="s">
        <v>1042</v>
      </c>
      <c r="C1923" s="128" t="s">
        <v>1043</v>
      </c>
      <c r="D1923" s="129">
        <v>217.01139999999998</v>
      </c>
      <c r="E1923" s="129">
        <v>217.01139999999998</v>
      </c>
      <c r="F1923" s="129">
        <v>0</v>
      </c>
      <c r="G1923" s="130"/>
      <c r="H1923" s="130"/>
    </row>
    <row r="1924" spans="1:8" s="27" customFormat="1" ht="15.75" thickTop="1" x14ac:dyDescent="0.25">
      <c r="A1924" s="136" t="s">
        <v>2622</v>
      </c>
      <c r="B1924" s="131" t="s">
        <v>267</v>
      </c>
      <c r="C1924" s="132" t="s">
        <v>10</v>
      </c>
      <c r="D1924" s="133">
        <v>217.01139999999998</v>
      </c>
      <c r="E1924" s="133">
        <v>217.01139999999998</v>
      </c>
      <c r="F1924" s="133">
        <v>0</v>
      </c>
      <c r="G1924" s="130"/>
      <c r="H1924" s="130"/>
    </row>
    <row r="1925" spans="1:8" s="27" customFormat="1" x14ac:dyDescent="0.25">
      <c r="A1925" s="136" t="s">
        <v>2622</v>
      </c>
      <c r="B1925" s="131" t="s">
        <v>267</v>
      </c>
      <c r="C1925" s="134" t="s">
        <v>12</v>
      </c>
      <c r="D1925" s="135">
        <v>217.01139999999998</v>
      </c>
      <c r="E1925" s="135">
        <v>217.01139999999998</v>
      </c>
      <c r="F1925" s="135">
        <v>0</v>
      </c>
      <c r="G1925" s="130"/>
      <c r="H1925" s="130"/>
    </row>
    <row r="1926" spans="1:8" s="27" customFormat="1" ht="36.75" thickBot="1" x14ac:dyDescent="0.3">
      <c r="A1926" s="136" t="s">
        <v>2622</v>
      </c>
      <c r="B1926" s="127" t="s">
        <v>1044</v>
      </c>
      <c r="C1926" s="128" t="s">
        <v>1045</v>
      </c>
      <c r="D1926" s="129">
        <v>328.52759000000003</v>
      </c>
      <c r="E1926" s="129">
        <v>328.52759000000003</v>
      </c>
      <c r="F1926" s="129">
        <v>0</v>
      </c>
      <c r="G1926" s="130"/>
      <c r="H1926" s="130"/>
    </row>
    <row r="1927" spans="1:8" s="27" customFormat="1" ht="15.75" thickTop="1" x14ac:dyDescent="0.25">
      <c r="A1927" s="136" t="s">
        <v>2622</v>
      </c>
      <c r="B1927" s="131" t="s">
        <v>267</v>
      </c>
      <c r="C1927" s="132" t="s">
        <v>10</v>
      </c>
      <c r="D1927" s="133">
        <v>328.52759000000003</v>
      </c>
      <c r="E1927" s="133">
        <v>328.52759000000003</v>
      </c>
      <c r="F1927" s="133">
        <v>0</v>
      </c>
      <c r="G1927" s="130"/>
      <c r="H1927" s="130"/>
    </row>
    <row r="1928" spans="1:8" s="27" customFormat="1" x14ac:dyDescent="0.25">
      <c r="A1928" s="136" t="s">
        <v>2622</v>
      </c>
      <c r="B1928" s="131" t="s">
        <v>267</v>
      </c>
      <c r="C1928" s="134" t="s">
        <v>12</v>
      </c>
      <c r="D1928" s="135">
        <v>328.52759000000003</v>
      </c>
      <c r="E1928" s="135">
        <v>328.52759000000003</v>
      </c>
      <c r="F1928" s="135">
        <v>0</v>
      </c>
      <c r="G1928" s="130"/>
      <c r="H1928" s="130"/>
    </row>
    <row r="1929" spans="1:8" s="27" customFormat="1" ht="36.75" thickBot="1" x14ac:dyDescent="0.3">
      <c r="A1929" s="136" t="s">
        <v>2622</v>
      </c>
      <c r="B1929" s="127" t="s">
        <v>1046</v>
      </c>
      <c r="C1929" s="128" t="s">
        <v>1047</v>
      </c>
      <c r="D1929" s="129">
        <v>250.40529000000001</v>
      </c>
      <c r="E1929" s="129">
        <v>250.40529000000001</v>
      </c>
      <c r="F1929" s="129">
        <v>0</v>
      </c>
      <c r="G1929" s="130"/>
      <c r="H1929" s="130"/>
    </row>
    <row r="1930" spans="1:8" s="27" customFormat="1" ht="15.75" thickTop="1" x14ac:dyDescent="0.25">
      <c r="A1930" s="136" t="s">
        <v>2622</v>
      </c>
      <c r="B1930" s="131" t="s">
        <v>267</v>
      </c>
      <c r="C1930" s="132" t="s">
        <v>10</v>
      </c>
      <c r="D1930" s="133">
        <v>250.40529000000001</v>
      </c>
      <c r="E1930" s="133">
        <v>250.40529000000001</v>
      </c>
      <c r="F1930" s="133">
        <v>0</v>
      </c>
      <c r="G1930" s="130"/>
      <c r="H1930" s="130"/>
    </row>
    <row r="1931" spans="1:8" s="27" customFormat="1" x14ac:dyDescent="0.25">
      <c r="A1931" s="136" t="s">
        <v>2622</v>
      </c>
      <c r="B1931" s="131" t="s">
        <v>267</v>
      </c>
      <c r="C1931" s="134" t="s">
        <v>12</v>
      </c>
      <c r="D1931" s="135">
        <v>250.40529000000001</v>
      </c>
      <c r="E1931" s="135">
        <v>250.40529000000001</v>
      </c>
      <c r="F1931" s="135">
        <v>0</v>
      </c>
      <c r="G1931" s="130"/>
      <c r="H1931" s="130"/>
    </row>
    <row r="1932" spans="1:8" s="27" customFormat="1" ht="36.75" thickBot="1" x14ac:dyDescent="0.3">
      <c r="A1932" s="136" t="s">
        <v>2622</v>
      </c>
      <c r="B1932" s="127" t="s">
        <v>1048</v>
      </c>
      <c r="C1932" s="128" t="s">
        <v>1049</v>
      </c>
      <c r="D1932" s="129">
        <v>541.20156999999995</v>
      </c>
      <c r="E1932" s="129">
        <v>541.20156999999995</v>
      </c>
      <c r="F1932" s="129">
        <v>0</v>
      </c>
      <c r="G1932" s="130"/>
      <c r="H1932" s="130"/>
    </row>
    <row r="1933" spans="1:8" s="27" customFormat="1" ht="15.75" thickTop="1" x14ac:dyDescent="0.25">
      <c r="A1933" s="136" t="s">
        <v>2622</v>
      </c>
      <c r="B1933" s="131" t="s">
        <v>267</v>
      </c>
      <c r="C1933" s="132" t="s">
        <v>10</v>
      </c>
      <c r="D1933" s="133">
        <v>541.20156999999995</v>
      </c>
      <c r="E1933" s="133">
        <v>541.20156999999995</v>
      </c>
      <c r="F1933" s="133">
        <v>0</v>
      </c>
      <c r="G1933" s="130"/>
      <c r="H1933" s="130"/>
    </row>
    <row r="1934" spans="1:8" s="27" customFormat="1" x14ac:dyDescent="0.25">
      <c r="A1934" s="136" t="s">
        <v>2622</v>
      </c>
      <c r="B1934" s="131" t="s">
        <v>267</v>
      </c>
      <c r="C1934" s="134" t="s">
        <v>12</v>
      </c>
      <c r="D1934" s="135">
        <v>541.20156999999995</v>
      </c>
      <c r="E1934" s="135">
        <v>541.20156999999995</v>
      </c>
      <c r="F1934" s="135">
        <v>0</v>
      </c>
      <c r="G1934" s="130"/>
      <c r="H1934" s="130"/>
    </row>
    <row r="1935" spans="1:8" s="27" customFormat="1" ht="36.75" thickBot="1" x14ac:dyDescent="0.3">
      <c r="A1935" s="136" t="s">
        <v>2622</v>
      </c>
      <c r="B1935" s="127" t="s">
        <v>1050</v>
      </c>
      <c r="C1935" s="128" t="s">
        <v>1051</v>
      </c>
      <c r="D1935" s="129">
        <v>496.91152</v>
      </c>
      <c r="E1935" s="129">
        <v>496.91152</v>
      </c>
      <c r="F1935" s="129">
        <v>0</v>
      </c>
      <c r="G1935" s="130"/>
      <c r="H1935" s="130"/>
    </row>
    <row r="1936" spans="1:8" s="27" customFormat="1" ht="15.75" thickTop="1" x14ac:dyDescent="0.25">
      <c r="A1936" s="136" t="s">
        <v>2622</v>
      </c>
      <c r="B1936" s="131" t="s">
        <v>267</v>
      </c>
      <c r="C1936" s="132" t="s">
        <v>10</v>
      </c>
      <c r="D1936" s="133">
        <v>496.91152</v>
      </c>
      <c r="E1936" s="133">
        <v>496.91152</v>
      </c>
      <c r="F1936" s="133">
        <v>0</v>
      </c>
      <c r="G1936" s="130"/>
      <c r="H1936" s="130"/>
    </row>
    <row r="1937" spans="1:8" s="27" customFormat="1" x14ac:dyDescent="0.25">
      <c r="A1937" s="136" t="s">
        <v>2622</v>
      </c>
      <c r="B1937" s="131" t="s">
        <v>267</v>
      </c>
      <c r="C1937" s="134" t="s">
        <v>12</v>
      </c>
      <c r="D1937" s="135">
        <v>496.91152</v>
      </c>
      <c r="E1937" s="135">
        <v>496.91152</v>
      </c>
      <c r="F1937" s="135">
        <v>0</v>
      </c>
      <c r="G1937" s="130"/>
      <c r="H1937" s="130"/>
    </row>
    <row r="1938" spans="1:8" s="27" customFormat="1" ht="72.75" thickBot="1" x14ac:dyDescent="0.3">
      <c r="A1938" s="136" t="s">
        <v>2622</v>
      </c>
      <c r="B1938" s="127" t="s">
        <v>1052</v>
      </c>
      <c r="C1938" s="128" t="s">
        <v>1053</v>
      </c>
      <c r="D1938" s="129">
        <v>335.85359000000005</v>
      </c>
      <c r="E1938" s="129">
        <v>335.85359000000005</v>
      </c>
      <c r="F1938" s="129">
        <v>0</v>
      </c>
      <c r="G1938" s="130"/>
      <c r="H1938" s="130"/>
    </row>
    <row r="1939" spans="1:8" s="27" customFormat="1" ht="15.75" thickTop="1" x14ac:dyDescent="0.25">
      <c r="A1939" s="136" t="s">
        <v>2622</v>
      </c>
      <c r="B1939" s="131" t="s">
        <v>267</v>
      </c>
      <c r="C1939" s="132" t="s">
        <v>10</v>
      </c>
      <c r="D1939" s="133">
        <v>335.85359000000005</v>
      </c>
      <c r="E1939" s="133">
        <v>335.85359000000005</v>
      </c>
      <c r="F1939" s="133">
        <v>0</v>
      </c>
      <c r="G1939" s="130"/>
      <c r="H1939" s="130"/>
    </row>
    <row r="1940" spans="1:8" s="27" customFormat="1" x14ac:dyDescent="0.25">
      <c r="A1940" s="136" t="s">
        <v>2622</v>
      </c>
      <c r="B1940" s="131" t="s">
        <v>267</v>
      </c>
      <c r="C1940" s="134" t="s">
        <v>12</v>
      </c>
      <c r="D1940" s="135">
        <v>335.85359000000005</v>
      </c>
      <c r="E1940" s="135">
        <v>335.85359000000005</v>
      </c>
      <c r="F1940" s="135">
        <v>0</v>
      </c>
      <c r="G1940" s="130"/>
      <c r="H1940" s="130"/>
    </row>
    <row r="1941" spans="1:8" s="27" customFormat="1" ht="54.75" thickBot="1" x14ac:dyDescent="0.3">
      <c r="A1941" s="136" t="s">
        <v>2622</v>
      </c>
      <c r="B1941" s="127" t="s">
        <v>1054</v>
      </c>
      <c r="C1941" s="128" t="s">
        <v>1055</v>
      </c>
      <c r="D1941" s="129">
        <v>136.55194</v>
      </c>
      <c r="E1941" s="129">
        <v>136.55194</v>
      </c>
      <c r="F1941" s="129">
        <v>0</v>
      </c>
      <c r="G1941" s="130"/>
      <c r="H1941" s="130"/>
    </row>
    <row r="1942" spans="1:8" s="27" customFormat="1" ht="15.75" thickTop="1" x14ac:dyDescent="0.25">
      <c r="A1942" s="136" t="s">
        <v>2622</v>
      </c>
      <c r="B1942" s="131" t="s">
        <v>267</v>
      </c>
      <c r="C1942" s="132" t="s">
        <v>10</v>
      </c>
      <c r="D1942" s="133">
        <v>136.55194</v>
      </c>
      <c r="E1942" s="133">
        <v>136.55194</v>
      </c>
      <c r="F1942" s="133">
        <v>0</v>
      </c>
      <c r="G1942" s="130"/>
      <c r="H1942" s="130"/>
    </row>
    <row r="1943" spans="1:8" s="27" customFormat="1" x14ac:dyDescent="0.25">
      <c r="A1943" s="136" t="s">
        <v>2622</v>
      </c>
      <c r="B1943" s="131" t="s">
        <v>267</v>
      </c>
      <c r="C1943" s="134" t="s">
        <v>12</v>
      </c>
      <c r="D1943" s="135">
        <v>136.55194</v>
      </c>
      <c r="E1943" s="135">
        <v>136.55194</v>
      </c>
      <c r="F1943" s="135">
        <v>0</v>
      </c>
      <c r="G1943" s="130"/>
      <c r="H1943" s="130"/>
    </row>
    <row r="1944" spans="1:8" s="27" customFormat="1" ht="36.75" thickBot="1" x14ac:dyDescent="0.3">
      <c r="A1944" s="136" t="s">
        <v>2622</v>
      </c>
      <c r="B1944" s="127" t="s">
        <v>1056</v>
      </c>
      <c r="C1944" s="128" t="s">
        <v>1057</v>
      </c>
      <c r="D1944" s="129">
        <v>450.90287999999998</v>
      </c>
      <c r="E1944" s="129">
        <v>450.90287999999998</v>
      </c>
      <c r="F1944" s="129">
        <v>0</v>
      </c>
      <c r="G1944" s="130"/>
      <c r="H1944" s="130"/>
    </row>
    <row r="1945" spans="1:8" s="27" customFormat="1" ht="15.75" thickTop="1" x14ac:dyDescent="0.25">
      <c r="A1945" s="136" t="s">
        <v>2622</v>
      </c>
      <c r="B1945" s="131" t="s">
        <v>267</v>
      </c>
      <c r="C1945" s="132" t="s">
        <v>10</v>
      </c>
      <c r="D1945" s="133">
        <v>450.90287999999998</v>
      </c>
      <c r="E1945" s="133">
        <v>450.90287999999998</v>
      </c>
      <c r="F1945" s="133">
        <v>0</v>
      </c>
      <c r="G1945" s="130"/>
      <c r="H1945" s="130"/>
    </row>
    <row r="1946" spans="1:8" s="27" customFormat="1" x14ac:dyDescent="0.25">
      <c r="A1946" s="136" t="s">
        <v>2622</v>
      </c>
      <c r="B1946" s="131" t="s">
        <v>267</v>
      </c>
      <c r="C1946" s="134" t="s">
        <v>12</v>
      </c>
      <c r="D1946" s="135">
        <v>450.90287999999998</v>
      </c>
      <c r="E1946" s="135">
        <v>450.90287999999998</v>
      </c>
      <c r="F1946" s="135">
        <v>0</v>
      </c>
      <c r="G1946" s="130"/>
      <c r="H1946" s="130"/>
    </row>
    <row r="1947" spans="1:8" s="27" customFormat="1" ht="36.75" thickBot="1" x14ac:dyDescent="0.3">
      <c r="A1947" s="136" t="s">
        <v>2622</v>
      </c>
      <c r="B1947" s="127" t="s">
        <v>1058</v>
      </c>
      <c r="C1947" s="128" t="s">
        <v>1059</v>
      </c>
      <c r="D1947" s="129">
        <v>728.17966000000001</v>
      </c>
      <c r="E1947" s="129">
        <v>728.17966000000001</v>
      </c>
      <c r="F1947" s="129">
        <v>0</v>
      </c>
      <c r="G1947" s="130"/>
      <c r="H1947" s="130"/>
    </row>
    <row r="1948" spans="1:8" s="27" customFormat="1" ht="15.75" thickTop="1" x14ac:dyDescent="0.25">
      <c r="A1948" s="136" t="s">
        <v>2622</v>
      </c>
      <c r="B1948" s="131" t="s">
        <v>267</v>
      </c>
      <c r="C1948" s="132" t="s">
        <v>10</v>
      </c>
      <c r="D1948" s="133">
        <v>728.17966000000001</v>
      </c>
      <c r="E1948" s="133">
        <v>728.17966000000001</v>
      </c>
      <c r="F1948" s="133">
        <v>0</v>
      </c>
      <c r="G1948" s="130"/>
      <c r="H1948" s="130"/>
    </row>
    <row r="1949" spans="1:8" s="27" customFormat="1" x14ac:dyDescent="0.25">
      <c r="A1949" s="136" t="s">
        <v>2622</v>
      </c>
      <c r="B1949" s="131" t="s">
        <v>267</v>
      </c>
      <c r="C1949" s="134" t="s">
        <v>12</v>
      </c>
      <c r="D1949" s="135">
        <v>728.17966000000001</v>
      </c>
      <c r="E1949" s="135">
        <v>728.17966000000001</v>
      </c>
      <c r="F1949" s="135">
        <v>0</v>
      </c>
      <c r="G1949" s="130"/>
      <c r="H1949" s="130"/>
    </row>
    <row r="1950" spans="1:8" s="27" customFormat="1" ht="54.75" thickBot="1" x14ac:dyDescent="0.3">
      <c r="A1950" s="136" t="s">
        <v>2622</v>
      </c>
      <c r="B1950" s="127" t="s">
        <v>1060</v>
      </c>
      <c r="C1950" s="128" t="s">
        <v>1061</v>
      </c>
      <c r="D1950" s="129">
        <v>454.41746999999998</v>
      </c>
      <c r="E1950" s="129">
        <v>454.41746999999998</v>
      </c>
      <c r="F1950" s="129">
        <v>0</v>
      </c>
      <c r="G1950" s="130"/>
      <c r="H1950" s="130"/>
    </row>
    <row r="1951" spans="1:8" s="27" customFormat="1" ht="15.75" thickTop="1" x14ac:dyDescent="0.25">
      <c r="A1951" s="136" t="s">
        <v>2622</v>
      </c>
      <c r="B1951" s="131" t="s">
        <v>267</v>
      </c>
      <c r="C1951" s="132" t="s">
        <v>10</v>
      </c>
      <c r="D1951" s="133">
        <v>454.41746999999998</v>
      </c>
      <c r="E1951" s="133">
        <v>454.41746999999998</v>
      </c>
      <c r="F1951" s="133">
        <v>0</v>
      </c>
      <c r="G1951" s="130"/>
      <c r="H1951" s="130"/>
    </row>
    <row r="1952" spans="1:8" s="27" customFormat="1" x14ac:dyDescent="0.25">
      <c r="A1952" s="136" t="s">
        <v>2622</v>
      </c>
      <c r="B1952" s="131" t="s">
        <v>267</v>
      </c>
      <c r="C1952" s="134" t="s">
        <v>12</v>
      </c>
      <c r="D1952" s="135">
        <v>454.41746999999998</v>
      </c>
      <c r="E1952" s="135">
        <v>454.41746999999998</v>
      </c>
      <c r="F1952" s="135">
        <v>0</v>
      </c>
      <c r="G1952" s="130"/>
      <c r="H1952" s="130"/>
    </row>
    <row r="1953" spans="1:8" s="27" customFormat="1" ht="36.75" thickBot="1" x14ac:dyDescent="0.3">
      <c r="A1953" s="136" t="s">
        <v>2622</v>
      </c>
      <c r="B1953" s="127" t="s">
        <v>1062</v>
      </c>
      <c r="C1953" s="128" t="s">
        <v>1063</v>
      </c>
      <c r="D1953" s="129">
        <v>211.67064999999999</v>
      </c>
      <c r="E1953" s="129">
        <v>211.67064999999999</v>
      </c>
      <c r="F1953" s="129">
        <v>0</v>
      </c>
      <c r="G1953" s="130"/>
      <c r="H1953" s="130"/>
    </row>
    <row r="1954" spans="1:8" s="27" customFormat="1" ht="15.75" thickTop="1" x14ac:dyDescent="0.25">
      <c r="A1954" s="136" t="s">
        <v>2622</v>
      </c>
      <c r="B1954" s="131" t="s">
        <v>267</v>
      </c>
      <c r="C1954" s="132" t="s">
        <v>10</v>
      </c>
      <c r="D1954" s="133">
        <v>211.67064999999999</v>
      </c>
      <c r="E1954" s="133">
        <v>211.67064999999999</v>
      </c>
      <c r="F1954" s="133">
        <v>0</v>
      </c>
      <c r="G1954" s="130"/>
      <c r="H1954" s="130"/>
    </row>
    <row r="1955" spans="1:8" s="27" customFormat="1" x14ac:dyDescent="0.25">
      <c r="A1955" s="136" t="s">
        <v>2622</v>
      </c>
      <c r="B1955" s="131" t="s">
        <v>267</v>
      </c>
      <c r="C1955" s="134" t="s">
        <v>12</v>
      </c>
      <c r="D1955" s="135">
        <v>211.67064999999999</v>
      </c>
      <c r="E1955" s="135">
        <v>211.67064999999999</v>
      </c>
      <c r="F1955" s="135">
        <v>0</v>
      </c>
      <c r="G1955" s="130"/>
      <c r="H1955" s="130"/>
    </row>
    <row r="1956" spans="1:8" s="27" customFormat="1" ht="36.75" thickBot="1" x14ac:dyDescent="0.3">
      <c r="A1956" s="136" t="s">
        <v>2622</v>
      </c>
      <c r="B1956" s="127" t="s">
        <v>1064</v>
      </c>
      <c r="C1956" s="128" t="s">
        <v>1065</v>
      </c>
      <c r="D1956" s="129">
        <v>178.06091000000001</v>
      </c>
      <c r="E1956" s="129">
        <v>178.06091000000001</v>
      </c>
      <c r="F1956" s="129">
        <v>0</v>
      </c>
      <c r="G1956" s="130"/>
      <c r="H1956" s="130"/>
    </row>
    <row r="1957" spans="1:8" s="27" customFormat="1" ht="15.75" thickTop="1" x14ac:dyDescent="0.25">
      <c r="A1957" s="136" t="s">
        <v>2622</v>
      </c>
      <c r="B1957" s="131" t="s">
        <v>267</v>
      </c>
      <c r="C1957" s="132" t="s">
        <v>10</v>
      </c>
      <c r="D1957" s="133">
        <v>178.06091000000001</v>
      </c>
      <c r="E1957" s="133">
        <v>178.06091000000001</v>
      </c>
      <c r="F1957" s="133">
        <v>0</v>
      </c>
      <c r="G1957" s="130"/>
      <c r="H1957" s="130"/>
    </row>
    <row r="1958" spans="1:8" s="27" customFormat="1" x14ac:dyDescent="0.25">
      <c r="A1958" s="136" t="s">
        <v>2622</v>
      </c>
      <c r="B1958" s="131" t="s">
        <v>267</v>
      </c>
      <c r="C1958" s="134" t="s">
        <v>12</v>
      </c>
      <c r="D1958" s="135">
        <v>178.06091000000001</v>
      </c>
      <c r="E1958" s="135">
        <v>178.06091000000001</v>
      </c>
      <c r="F1958" s="135">
        <v>0</v>
      </c>
      <c r="G1958" s="130"/>
      <c r="H1958" s="130"/>
    </row>
    <row r="1959" spans="1:8" s="27" customFormat="1" ht="36.75" thickBot="1" x14ac:dyDescent="0.3">
      <c r="A1959" s="136" t="s">
        <v>2622</v>
      </c>
      <c r="B1959" s="127" t="s">
        <v>1066</v>
      </c>
      <c r="C1959" s="128" t="s">
        <v>1067</v>
      </c>
      <c r="D1959" s="129">
        <v>399.69046000000003</v>
      </c>
      <c r="E1959" s="129">
        <v>399.69046000000003</v>
      </c>
      <c r="F1959" s="129">
        <v>0</v>
      </c>
      <c r="G1959" s="130"/>
      <c r="H1959" s="130"/>
    </row>
    <row r="1960" spans="1:8" s="27" customFormat="1" ht="15.75" thickTop="1" x14ac:dyDescent="0.25">
      <c r="A1960" s="136" t="s">
        <v>2622</v>
      </c>
      <c r="B1960" s="131" t="s">
        <v>267</v>
      </c>
      <c r="C1960" s="132" t="s">
        <v>10</v>
      </c>
      <c r="D1960" s="133">
        <v>399.69046000000003</v>
      </c>
      <c r="E1960" s="133">
        <v>399.69046000000003</v>
      </c>
      <c r="F1960" s="133">
        <v>0</v>
      </c>
      <c r="G1960" s="130"/>
      <c r="H1960" s="130"/>
    </row>
    <row r="1961" spans="1:8" s="27" customFormat="1" x14ac:dyDescent="0.25">
      <c r="A1961" s="136" t="s">
        <v>2622</v>
      </c>
      <c r="B1961" s="131" t="s">
        <v>267</v>
      </c>
      <c r="C1961" s="134" t="s">
        <v>12</v>
      </c>
      <c r="D1961" s="135">
        <v>399.69046000000003</v>
      </c>
      <c r="E1961" s="135">
        <v>399.69046000000003</v>
      </c>
      <c r="F1961" s="135">
        <v>0</v>
      </c>
      <c r="G1961" s="130"/>
      <c r="H1961" s="130"/>
    </row>
    <row r="1962" spans="1:8" s="27" customFormat="1" ht="36.75" thickBot="1" x14ac:dyDescent="0.3">
      <c r="A1962" s="136" t="s">
        <v>2622</v>
      </c>
      <c r="B1962" s="127" t="s">
        <v>1068</v>
      </c>
      <c r="C1962" s="128" t="s">
        <v>1069</v>
      </c>
      <c r="D1962" s="129">
        <v>144.25670000000002</v>
      </c>
      <c r="E1962" s="129">
        <v>144.25670000000002</v>
      </c>
      <c r="F1962" s="129">
        <v>0</v>
      </c>
      <c r="G1962" s="130"/>
      <c r="H1962" s="130"/>
    </row>
    <row r="1963" spans="1:8" s="27" customFormat="1" ht="15.75" thickTop="1" x14ac:dyDescent="0.25">
      <c r="A1963" s="136" t="s">
        <v>2622</v>
      </c>
      <c r="B1963" s="131" t="s">
        <v>267</v>
      </c>
      <c r="C1963" s="132" t="s">
        <v>10</v>
      </c>
      <c r="D1963" s="133">
        <v>144.25670000000002</v>
      </c>
      <c r="E1963" s="133">
        <v>144.25670000000002</v>
      </c>
      <c r="F1963" s="133">
        <v>0</v>
      </c>
      <c r="G1963" s="130"/>
      <c r="H1963" s="130"/>
    </row>
    <row r="1964" spans="1:8" s="27" customFormat="1" x14ac:dyDescent="0.25">
      <c r="A1964" s="136" t="s">
        <v>2622</v>
      </c>
      <c r="B1964" s="131" t="s">
        <v>267</v>
      </c>
      <c r="C1964" s="134" t="s">
        <v>12</v>
      </c>
      <c r="D1964" s="135">
        <v>144.25670000000002</v>
      </c>
      <c r="E1964" s="135">
        <v>144.25670000000002</v>
      </c>
      <c r="F1964" s="135">
        <v>0</v>
      </c>
      <c r="G1964" s="130"/>
      <c r="H1964" s="130"/>
    </row>
    <row r="1965" spans="1:8" s="27" customFormat="1" ht="36.75" thickBot="1" x14ac:dyDescent="0.3">
      <c r="A1965" s="136" t="s">
        <v>2622</v>
      </c>
      <c r="B1965" s="127" t="s">
        <v>1070</v>
      </c>
      <c r="C1965" s="128" t="s">
        <v>1071</v>
      </c>
      <c r="D1965" s="129">
        <v>293.88207</v>
      </c>
      <c r="E1965" s="129">
        <v>293.88207</v>
      </c>
      <c r="F1965" s="129">
        <v>0</v>
      </c>
      <c r="G1965" s="130"/>
      <c r="H1965" s="130"/>
    </row>
    <row r="1966" spans="1:8" s="27" customFormat="1" ht="15.75" thickTop="1" x14ac:dyDescent="0.25">
      <c r="A1966" s="136" t="s">
        <v>2622</v>
      </c>
      <c r="B1966" s="131" t="s">
        <v>267</v>
      </c>
      <c r="C1966" s="132" t="s">
        <v>10</v>
      </c>
      <c r="D1966" s="133">
        <v>293.88207</v>
      </c>
      <c r="E1966" s="133">
        <v>293.88207</v>
      </c>
      <c r="F1966" s="133">
        <v>0</v>
      </c>
      <c r="G1966" s="130"/>
      <c r="H1966" s="130"/>
    </row>
    <row r="1967" spans="1:8" s="27" customFormat="1" x14ac:dyDescent="0.25">
      <c r="A1967" s="136" t="s">
        <v>2622</v>
      </c>
      <c r="B1967" s="131" t="s">
        <v>267</v>
      </c>
      <c r="C1967" s="134" t="s">
        <v>12</v>
      </c>
      <c r="D1967" s="135">
        <v>293.88207</v>
      </c>
      <c r="E1967" s="135">
        <v>293.88207</v>
      </c>
      <c r="F1967" s="135">
        <v>0</v>
      </c>
      <c r="G1967" s="130"/>
      <c r="H1967" s="130"/>
    </row>
    <row r="1968" spans="1:8" s="27" customFormat="1" ht="36.75" thickBot="1" x14ac:dyDescent="0.3">
      <c r="A1968" s="136" t="s">
        <v>2622</v>
      </c>
      <c r="B1968" s="127" t="s">
        <v>1072</v>
      </c>
      <c r="C1968" s="128" t="s">
        <v>1073</v>
      </c>
      <c r="D1968" s="129">
        <v>409.31357000000003</v>
      </c>
      <c r="E1968" s="129">
        <v>409.31357000000003</v>
      </c>
      <c r="F1968" s="129">
        <v>0</v>
      </c>
      <c r="G1968" s="130"/>
      <c r="H1968" s="130"/>
    </row>
    <row r="1969" spans="1:8" s="27" customFormat="1" ht="15.75" thickTop="1" x14ac:dyDescent="0.25">
      <c r="A1969" s="136" t="s">
        <v>2622</v>
      </c>
      <c r="B1969" s="131" t="s">
        <v>267</v>
      </c>
      <c r="C1969" s="132" t="s">
        <v>10</v>
      </c>
      <c r="D1969" s="133">
        <v>409.31357000000003</v>
      </c>
      <c r="E1969" s="133">
        <v>409.31357000000003</v>
      </c>
      <c r="F1969" s="133">
        <v>0</v>
      </c>
      <c r="G1969" s="130"/>
      <c r="H1969" s="130"/>
    </row>
    <row r="1970" spans="1:8" s="27" customFormat="1" x14ac:dyDescent="0.25">
      <c r="A1970" s="136" t="s">
        <v>2622</v>
      </c>
      <c r="B1970" s="131" t="s">
        <v>267</v>
      </c>
      <c r="C1970" s="134" t="s">
        <v>12</v>
      </c>
      <c r="D1970" s="135">
        <v>409.31357000000003</v>
      </c>
      <c r="E1970" s="135">
        <v>409.31357000000003</v>
      </c>
      <c r="F1970" s="135">
        <v>0</v>
      </c>
      <c r="G1970" s="130"/>
      <c r="H1970" s="130"/>
    </row>
    <row r="1971" spans="1:8" s="27" customFormat="1" ht="36.75" thickBot="1" x14ac:dyDescent="0.3">
      <c r="A1971" s="136" t="s">
        <v>2622</v>
      </c>
      <c r="B1971" s="127" t="s">
        <v>1074</v>
      </c>
      <c r="C1971" s="128" t="s">
        <v>1075</v>
      </c>
      <c r="D1971" s="129">
        <v>373.20178999999996</v>
      </c>
      <c r="E1971" s="129">
        <v>373.20178999999996</v>
      </c>
      <c r="F1971" s="129">
        <v>0</v>
      </c>
      <c r="G1971" s="130"/>
      <c r="H1971" s="130"/>
    </row>
    <row r="1972" spans="1:8" s="27" customFormat="1" ht="15.75" thickTop="1" x14ac:dyDescent="0.25">
      <c r="A1972" s="136" t="s">
        <v>2622</v>
      </c>
      <c r="B1972" s="131" t="s">
        <v>267</v>
      </c>
      <c r="C1972" s="132" t="s">
        <v>10</v>
      </c>
      <c r="D1972" s="133">
        <v>373.20178999999996</v>
      </c>
      <c r="E1972" s="133">
        <v>373.20178999999996</v>
      </c>
      <c r="F1972" s="133">
        <v>0</v>
      </c>
      <c r="G1972" s="130"/>
      <c r="H1972" s="130"/>
    </row>
    <row r="1973" spans="1:8" s="27" customFormat="1" x14ac:dyDescent="0.25">
      <c r="A1973" s="136" t="s">
        <v>2622</v>
      </c>
      <c r="B1973" s="131" t="s">
        <v>267</v>
      </c>
      <c r="C1973" s="134" t="s">
        <v>12</v>
      </c>
      <c r="D1973" s="135">
        <v>373.20178999999996</v>
      </c>
      <c r="E1973" s="135">
        <v>373.20178999999996</v>
      </c>
      <c r="F1973" s="135">
        <v>0</v>
      </c>
      <c r="G1973" s="130"/>
      <c r="H1973" s="130"/>
    </row>
    <row r="1974" spans="1:8" s="27" customFormat="1" ht="36.75" thickBot="1" x14ac:dyDescent="0.3">
      <c r="A1974" s="136" t="s">
        <v>2622</v>
      </c>
      <c r="B1974" s="127" t="s">
        <v>1076</v>
      </c>
      <c r="C1974" s="128" t="s">
        <v>1077</v>
      </c>
      <c r="D1974" s="129">
        <v>432.41881999999998</v>
      </c>
      <c r="E1974" s="129">
        <v>432.41881999999998</v>
      </c>
      <c r="F1974" s="129">
        <v>0</v>
      </c>
      <c r="G1974" s="130"/>
      <c r="H1974" s="130"/>
    </row>
    <row r="1975" spans="1:8" s="27" customFormat="1" ht="15.75" thickTop="1" x14ac:dyDescent="0.25">
      <c r="A1975" s="136" t="s">
        <v>2622</v>
      </c>
      <c r="B1975" s="131" t="s">
        <v>267</v>
      </c>
      <c r="C1975" s="132" t="s">
        <v>10</v>
      </c>
      <c r="D1975" s="133">
        <v>432.41881999999998</v>
      </c>
      <c r="E1975" s="133">
        <v>432.41881999999998</v>
      </c>
      <c r="F1975" s="133">
        <v>0</v>
      </c>
      <c r="G1975" s="130"/>
      <c r="H1975" s="130"/>
    </row>
    <row r="1976" spans="1:8" s="27" customFormat="1" x14ac:dyDescent="0.25">
      <c r="A1976" s="136" t="s">
        <v>2622</v>
      </c>
      <c r="B1976" s="131" t="s">
        <v>267</v>
      </c>
      <c r="C1976" s="134" t="s">
        <v>12</v>
      </c>
      <c r="D1976" s="135">
        <v>432.41881999999998</v>
      </c>
      <c r="E1976" s="135">
        <v>432.41881999999998</v>
      </c>
      <c r="F1976" s="135">
        <v>0</v>
      </c>
      <c r="G1976" s="130"/>
      <c r="H1976" s="130"/>
    </row>
    <row r="1977" spans="1:8" s="27" customFormat="1" ht="54.75" thickBot="1" x14ac:dyDescent="0.3">
      <c r="A1977" s="136" t="s">
        <v>2622</v>
      </c>
      <c r="B1977" s="127" t="s">
        <v>1078</v>
      </c>
      <c r="C1977" s="128" t="s">
        <v>1079</v>
      </c>
      <c r="D1977" s="129">
        <v>601.66769999999997</v>
      </c>
      <c r="E1977" s="129">
        <v>601.66769999999997</v>
      </c>
      <c r="F1977" s="129">
        <v>0</v>
      </c>
      <c r="G1977" s="130"/>
      <c r="H1977" s="130"/>
    </row>
    <row r="1978" spans="1:8" s="27" customFormat="1" ht="15.75" thickTop="1" x14ac:dyDescent="0.25">
      <c r="A1978" s="136" t="s">
        <v>2622</v>
      </c>
      <c r="B1978" s="131" t="s">
        <v>267</v>
      </c>
      <c r="C1978" s="132" t="s">
        <v>10</v>
      </c>
      <c r="D1978" s="133">
        <v>601.66769999999997</v>
      </c>
      <c r="E1978" s="133">
        <v>601.66769999999997</v>
      </c>
      <c r="F1978" s="133">
        <v>0</v>
      </c>
      <c r="G1978" s="130"/>
      <c r="H1978" s="130"/>
    </row>
    <row r="1979" spans="1:8" s="27" customFormat="1" x14ac:dyDescent="0.25">
      <c r="A1979" s="136" t="s">
        <v>2622</v>
      </c>
      <c r="B1979" s="131" t="s">
        <v>267</v>
      </c>
      <c r="C1979" s="134" t="s">
        <v>12</v>
      </c>
      <c r="D1979" s="135">
        <v>601.66769999999997</v>
      </c>
      <c r="E1979" s="135">
        <v>601.66769999999997</v>
      </c>
      <c r="F1979" s="135">
        <v>0</v>
      </c>
      <c r="G1979" s="130"/>
      <c r="H1979" s="130"/>
    </row>
    <row r="1980" spans="1:8" s="27" customFormat="1" ht="36.75" thickBot="1" x14ac:dyDescent="0.3">
      <c r="A1980" s="136" t="s">
        <v>2622</v>
      </c>
      <c r="B1980" s="127" t="s">
        <v>1080</v>
      </c>
      <c r="C1980" s="128" t="s">
        <v>1081</v>
      </c>
      <c r="D1980" s="129">
        <v>302.02378999999996</v>
      </c>
      <c r="E1980" s="129">
        <v>302.02378999999996</v>
      </c>
      <c r="F1980" s="129">
        <v>0</v>
      </c>
      <c r="G1980" s="130"/>
      <c r="H1980" s="130"/>
    </row>
    <row r="1981" spans="1:8" s="27" customFormat="1" ht="15.75" thickTop="1" x14ac:dyDescent="0.25">
      <c r="A1981" s="136" t="s">
        <v>2622</v>
      </c>
      <c r="B1981" s="131" t="s">
        <v>267</v>
      </c>
      <c r="C1981" s="132" t="s">
        <v>10</v>
      </c>
      <c r="D1981" s="133">
        <v>302.02378999999996</v>
      </c>
      <c r="E1981" s="133">
        <v>302.02378999999996</v>
      </c>
      <c r="F1981" s="133">
        <v>0</v>
      </c>
      <c r="G1981" s="130"/>
      <c r="H1981" s="130"/>
    </row>
    <row r="1982" spans="1:8" s="27" customFormat="1" x14ac:dyDescent="0.25">
      <c r="A1982" s="136" t="s">
        <v>2622</v>
      </c>
      <c r="B1982" s="131" t="s">
        <v>267</v>
      </c>
      <c r="C1982" s="134" t="s">
        <v>12</v>
      </c>
      <c r="D1982" s="135">
        <v>302.02378999999996</v>
      </c>
      <c r="E1982" s="135">
        <v>302.02378999999996</v>
      </c>
      <c r="F1982" s="135">
        <v>0</v>
      </c>
      <c r="G1982" s="130"/>
      <c r="H1982" s="130"/>
    </row>
    <row r="1983" spans="1:8" s="27" customFormat="1" ht="36.75" thickBot="1" x14ac:dyDescent="0.3">
      <c r="A1983" s="136" t="s">
        <v>2622</v>
      </c>
      <c r="B1983" s="127" t="s">
        <v>1082</v>
      </c>
      <c r="C1983" s="128" t="s">
        <v>1083</v>
      </c>
      <c r="D1983" s="129">
        <v>595.51165000000003</v>
      </c>
      <c r="E1983" s="129">
        <v>595.51165000000003</v>
      </c>
      <c r="F1983" s="129">
        <v>0</v>
      </c>
      <c r="G1983" s="130"/>
      <c r="H1983" s="130"/>
    </row>
    <row r="1984" spans="1:8" s="27" customFormat="1" ht="15.75" thickTop="1" x14ac:dyDescent="0.25">
      <c r="A1984" s="136" t="s">
        <v>2622</v>
      </c>
      <c r="B1984" s="131" t="s">
        <v>267</v>
      </c>
      <c r="C1984" s="132" t="s">
        <v>10</v>
      </c>
      <c r="D1984" s="133">
        <v>595.51165000000003</v>
      </c>
      <c r="E1984" s="133">
        <v>595.51165000000003</v>
      </c>
      <c r="F1984" s="133">
        <v>0</v>
      </c>
      <c r="G1984" s="130"/>
      <c r="H1984" s="130"/>
    </row>
    <row r="1985" spans="1:8" s="27" customFormat="1" x14ac:dyDescent="0.25">
      <c r="A1985" s="136" t="s">
        <v>2622</v>
      </c>
      <c r="B1985" s="131" t="s">
        <v>267</v>
      </c>
      <c r="C1985" s="134" t="s">
        <v>12</v>
      </c>
      <c r="D1985" s="135">
        <v>595.51165000000003</v>
      </c>
      <c r="E1985" s="135">
        <v>595.51165000000003</v>
      </c>
      <c r="F1985" s="135">
        <v>0</v>
      </c>
      <c r="G1985" s="130"/>
      <c r="H1985" s="130"/>
    </row>
    <row r="1986" spans="1:8" s="27" customFormat="1" ht="36.75" thickBot="1" x14ac:dyDescent="0.3">
      <c r="A1986" s="136" t="s">
        <v>2622</v>
      </c>
      <c r="B1986" s="127" t="s">
        <v>1084</v>
      </c>
      <c r="C1986" s="128" t="s">
        <v>1085</v>
      </c>
      <c r="D1986" s="129">
        <v>320.69188000000003</v>
      </c>
      <c r="E1986" s="129">
        <v>320.69188000000003</v>
      </c>
      <c r="F1986" s="129">
        <v>0</v>
      </c>
      <c r="G1986" s="130"/>
      <c r="H1986" s="130"/>
    </row>
    <row r="1987" spans="1:8" s="27" customFormat="1" ht="15.75" thickTop="1" x14ac:dyDescent="0.25">
      <c r="A1987" s="136" t="s">
        <v>2622</v>
      </c>
      <c r="B1987" s="131" t="s">
        <v>267</v>
      </c>
      <c r="C1987" s="132" t="s">
        <v>10</v>
      </c>
      <c r="D1987" s="133">
        <v>320.69188000000003</v>
      </c>
      <c r="E1987" s="133">
        <v>320.69188000000003</v>
      </c>
      <c r="F1987" s="133">
        <v>0</v>
      </c>
      <c r="G1987" s="130"/>
      <c r="H1987" s="130"/>
    </row>
    <row r="1988" spans="1:8" s="27" customFormat="1" x14ac:dyDescent="0.25">
      <c r="A1988" s="136" t="s">
        <v>2622</v>
      </c>
      <c r="B1988" s="131" t="s">
        <v>267</v>
      </c>
      <c r="C1988" s="134" t="s">
        <v>12</v>
      </c>
      <c r="D1988" s="135">
        <v>320.69188000000003</v>
      </c>
      <c r="E1988" s="135">
        <v>320.69188000000003</v>
      </c>
      <c r="F1988" s="135">
        <v>0</v>
      </c>
      <c r="G1988" s="130"/>
      <c r="H1988" s="130"/>
    </row>
    <row r="1989" spans="1:8" s="27" customFormat="1" ht="36.75" thickBot="1" x14ac:dyDescent="0.3">
      <c r="A1989" s="136" t="s">
        <v>2622</v>
      </c>
      <c r="B1989" s="127" t="s">
        <v>1086</v>
      </c>
      <c r="C1989" s="128" t="s">
        <v>1087</v>
      </c>
      <c r="D1989" s="129">
        <v>298.96464000000003</v>
      </c>
      <c r="E1989" s="129">
        <v>298.96464000000003</v>
      </c>
      <c r="F1989" s="129">
        <v>0</v>
      </c>
      <c r="G1989" s="130"/>
      <c r="H1989" s="130"/>
    </row>
    <row r="1990" spans="1:8" s="27" customFormat="1" ht="15.75" thickTop="1" x14ac:dyDescent="0.25">
      <c r="A1990" s="136" t="s">
        <v>2622</v>
      </c>
      <c r="B1990" s="131" t="s">
        <v>267</v>
      </c>
      <c r="C1990" s="132" t="s">
        <v>10</v>
      </c>
      <c r="D1990" s="133">
        <v>298.96464000000003</v>
      </c>
      <c r="E1990" s="133">
        <v>298.96464000000003</v>
      </c>
      <c r="F1990" s="133">
        <v>0</v>
      </c>
      <c r="G1990" s="130"/>
      <c r="H1990" s="130"/>
    </row>
    <row r="1991" spans="1:8" s="27" customFormat="1" x14ac:dyDescent="0.25">
      <c r="A1991" s="136" t="s">
        <v>2622</v>
      </c>
      <c r="B1991" s="131" t="s">
        <v>267</v>
      </c>
      <c r="C1991" s="134" t="s">
        <v>12</v>
      </c>
      <c r="D1991" s="135">
        <v>298.96464000000003</v>
      </c>
      <c r="E1991" s="135">
        <v>298.96464000000003</v>
      </c>
      <c r="F1991" s="135">
        <v>0</v>
      </c>
      <c r="G1991" s="130"/>
      <c r="H1991" s="130"/>
    </row>
    <row r="1992" spans="1:8" s="27" customFormat="1" ht="36.75" thickBot="1" x14ac:dyDescent="0.3">
      <c r="A1992" s="136" t="s">
        <v>2622</v>
      </c>
      <c r="B1992" s="127" t="s">
        <v>1088</v>
      </c>
      <c r="C1992" s="128" t="s">
        <v>1089</v>
      </c>
      <c r="D1992" s="129">
        <v>590.22956999999997</v>
      </c>
      <c r="E1992" s="129">
        <v>590.22956999999997</v>
      </c>
      <c r="F1992" s="129">
        <v>0</v>
      </c>
      <c r="G1992" s="130"/>
      <c r="H1992" s="130"/>
    </row>
    <row r="1993" spans="1:8" s="27" customFormat="1" ht="15.75" thickTop="1" x14ac:dyDescent="0.25">
      <c r="A1993" s="136" t="s">
        <v>2622</v>
      </c>
      <c r="B1993" s="131" t="s">
        <v>267</v>
      </c>
      <c r="C1993" s="132" t="s">
        <v>10</v>
      </c>
      <c r="D1993" s="133">
        <v>590.22956999999997</v>
      </c>
      <c r="E1993" s="133">
        <v>590.22956999999997</v>
      </c>
      <c r="F1993" s="133">
        <v>0</v>
      </c>
      <c r="G1993" s="130"/>
      <c r="H1993" s="130"/>
    </row>
    <row r="1994" spans="1:8" s="27" customFormat="1" x14ac:dyDescent="0.25">
      <c r="A1994" s="136" t="s">
        <v>2622</v>
      </c>
      <c r="B1994" s="131" t="s">
        <v>267</v>
      </c>
      <c r="C1994" s="134" t="s">
        <v>12</v>
      </c>
      <c r="D1994" s="135">
        <v>590.22956999999997</v>
      </c>
      <c r="E1994" s="135">
        <v>590.22956999999997</v>
      </c>
      <c r="F1994" s="135">
        <v>0</v>
      </c>
      <c r="G1994" s="130"/>
      <c r="H1994" s="130"/>
    </row>
    <row r="1995" spans="1:8" s="27" customFormat="1" ht="36.75" thickBot="1" x14ac:dyDescent="0.3">
      <c r="A1995" s="136" t="s">
        <v>2622</v>
      </c>
      <c r="B1995" s="127" t="s">
        <v>1090</v>
      </c>
      <c r="C1995" s="128" t="s">
        <v>1091</v>
      </c>
      <c r="D1995" s="129">
        <v>108.05005</v>
      </c>
      <c r="E1995" s="129">
        <v>108.05005</v>
      </c>
      <c r="F1995" s="129">
        <v>0</v>
      </c>
      <c r="G1995" s="130"/>
      <c r="H1995" s="130"/>
    </row>
    <row r="1996" spans="1:8" s="27" customFormat="1" ht="15.75" thickTop="1" x14ac:dyDescent="0.25">
      <c r="A1996" s="136" t="s">
        <v>2622</v>
      </c>
      <c r="B1996" s="131" t="s">
        <v>267</v>
      </c>
      <c r="C1996" s="132" t="s">
        <v>10</v>
      </c>
      <c r="D1996" s="133">
        <v>108.05005</v>
      </c>
      <c r="E1996" s="133">
        <v>108.05005</v>
      </c>
      <c r="F1996" s="133">
        <v>0</v>
      </c>
      <c r="G1996" s="130"/>
      <c r="H1996" s="130"/>
    </row>
    <row r="1997" spans="1:8" s="27" customFormat="1" x14ac:dyDescent="0.25">
      <c r="A1997" s="136" t="s">
        <v>2622</v>
      </c>
      <c r="B1997" s="131" t="s">
        <v>267</v>
      </c>
      <c r="C1997" s="134" t="s">
        <v>12</v>
      </c>
      <c r="D1997" s="135">
        <v>108.05005</v>
      </c>
      <c r="E1997" s="135">
        <v>108.05005</v>
      </c>
      <c r="F1997" s="135">
        <v>0</v>
      </c>
      <c r="G1997" s="130"/>
      <c r="H1997" s="130"/>
    </row>
    <row r="1998" spans="1:8" s="27" customFormat="1" ht="36.75" thickBot="1" x14ac:dyDescent="0.3">
      <c r="A1998" s="136" t="s">
        <v>2622</v>
      </c>
      <c r="B1998" s="127" t="s">
        <v>1092</v>
      </c>
      <c r="C1998" s="128" t="s">
        <v>1093</v>
      </c>
      <c r="D1998" s="129">
        <v>837.66933999999992</v>
      </c>
      <c r="E1998" s="129">
        <v>837.66933999999992</v>
      </c>
      <c r="F1998" s="129">
        <v>0</v>
      </c>
      <c r="G1998" s="130"/>
      <c r="H1998" s="130"/>
    </row>
    <row r="1999" spans="1:8" s="27" customFormat="1" ht="15.75" thickTop="1" x14ac:dyDescent="0.25">
      <c r="A1999" s="136" t="s">
        <v>2622</v>
      </c>
      <c r="B1999" s="131" t="s">
        <v>267</v>
      </c>
      <c r="C1999" s="132" t="s">
        <v>10</v>
      </c>
      <c r="D1999" s="133">
        <v>837.66933999999992</v>
      </c>
      <c r="E1999" s="133">
        <v>837.66933999999992</v>
      </c>
      <c r="F1999" s="133">
        <v>0</v>
      </c>
      <c r="G1999" s="130"/>
      <c r="H1999" s="130"/>
    </row>
    <row r="2000" spans="1:8" s="27" customFormat="1" x14ac:dyDescent="0.25">
      <c r="A2000" s="136" t="s">
        <v>2622</v>
      </c>
      <c r="B2000" s="131" t="s">
        <v>267</v>
      </c>
      <c r="C2000" s="134" t="s">
        <v>12</v>
      </c>
      <c r="D2000" s="135">
        <v>837.66933999999992</v>
      </c>
      <c r="E2000" s="135">
        <v>837.66933999999992</v>
      </c>
      <c r="F2000" s="135">
        <v>0</v>
      </c>
      <c r="G2000" s="130"/>
      <c r="H2000" s="130"/>
    </row>
    <row r="2001" spans="1:8" s="27" customFormat="1" ht="36.75" thickBot="1" x14ac:dyDescent="0.3">
      <c r="A2001" s="136" t="s">
        <v>2622</v>
      </c>
      <c r="B2001" s="127" t="s">
        <v>1094</v>
      </c>
      <c r="C2001" s="128" t="s">
        <v>1095</v>
      </c>
      <c r="D2001" s="129">
        <v>278.56778000000003</v>
      </c>
      <c r="E2001" s="129">
        <v>278.56778000000003</v>
      </c>
      <c r="F2001" s="129">
        <v>0</v>
      </c>
      <c r="G2001" s="130"/>
      <c r="H2001" s="130"/>
    </row>
    <row r="2002" spans="1:8" s="27" customFormat="1" ht="15.75" thickTop="1" x14ac:dyDescent="0.25">
      <c r="A2002" s="136" t="s">
        <v>2622</v>
      </c>
      <c r="B2002" s="131" t="s">
        <v>267</v>
      </c>
      <c r="C2002" s="132" t="s">
        <v>10</v>
      </c>
      <c r="D2002" s="133">
        <v>278.56778000000003</v>
      </c>
      <c r="E2002" s="133">
        <v>278.56778000000003</v>
      </c>
      <c r="F2002" s="133">
        <v>0</v>
      </c>
      <c r="G2002" s="130"/>
      <c r="H2002" s="130"/>
    </row>
    <row r="2003" spans="1:8" s="27" customFormat="1" x14ac:dyDescent="0.25">
      <c r="A2003" s="136" t="s">
        <v>2622</v>
      </c>
      <c r="B2003" s="131" t="s">
        <v>267</v>
      </c>
      <c r="C2003" s="134" t="s">
        <v>12</v>
      </c>
      <c r="D2003" s="135">
        <v>278.56778000000003</v>
      </c>
      <c r="E2003" s="135">
        <v>278.56778000000003</v>
      </c>
      <c r="F2003" s="135">
        <v>0</v>
      </c>
      <c r="G2003" s="130"/>
      <c r="H2003" s="130"/>
    </row>
    <row r="2004" spans="1:8" s="27" customFormat="1" ht="36.75" thickBot="1" x14ac:dyDescent="0.3">
      <c r="A2004" s="136" t="s">
        <v>2622</v>
      </c>
      <c r="B2004" s="127" t="s">
        <v>1096</v>
      </c>
      <c r="C2004" s="128" t="s">
        <v>1097</v>
      </c>
      <c r="D2004" s="129">
        <v>625.11662999999999</v>
      </c>
      <c r="E2004" s="129">
        <v>625.11662999999999</v>
      </c>
      <c r="F2004" s="129">
        <v>0</v>
      </c>
      <c r="G2004" s="130"/>
      <c r="H2004" s="130"/>
    </row>
    <row r="2005" spans="1:8" s="27" customFormat="1" ht="15.75" thickTop="1" x14ac:dyDescent="0.25">
      <c r="A2005" s="136" t="s">
        <v>2622</v>
      </c>
      <c r="B2005" s="131" t="s">
        <v>267</v>
      </c>
      <c r="C2005" s="132" t="s">
        <v>10</v>
      </c>
      <c r="D2005" s="133">
        <v>625.11662999999999</v>
      </c>
      <c r="E2005" s="133">
        <v>625.11662999999999</v>
      </c>
      <c r="F2005" s="133">
        <v>0</v>
      </c>
      <c r="G2005" s="130"/>
      <c r="H2005" s="130"/>
    </row>
    <row r="2006" spans="1:8" s="27" customFormat="1" x14ac:dyDescent="0.25">
      <c r="A2006" s="136" t="s">
        <v>2622</v>
      </c>
      <c r="B2006" s="131" t="s">
        <v>267</v>
      </c>
      <c r="C2006" s="134" t="s">
        <v>12</v>
      </c>
      <c r="D2006" s="135">
        <v>625.11662999999999</v>
      </c>
      <c r="E2006" s="135">
        <v>625.11662999999999</v>
      </c>
      <c r="F2006" s="135">
        <v>0</v>
      </c>
      <c r="G2006" s="130"/>
      <c r="H2006" s="130"/>
    </row>
    <row r="2007" spans="1:8" s="27" customFormat="1" ht="36.75" thickBot="1" x14ac:dyDescent="0.3">
      <c r="A2007" s="136" t="s">
        <v>2622</v>
      </c>
      <c r="B2007" s="127" t="s">
        <v>1098</v>
      </c>
      <c r="C2007" s="128" t="s">
        <v>1099</v>
      </c>
      <c r="D2007" s="129">
        <v>337.54676000000001</v>
      </c>
      <c r="E2007" s="129">
        <v>337.54676000000001</v>
      </c>
      <c r="F2007" s="129">
        <v>0</v>
      </c>
      <c r="G2007" s="130"/>
      <c r="H2007" s="130"/>
    </row>
    <row r="2008" spans="1:8" s="27" customFormat="1" ht="15.75" thickTop="1" x14ac:dyDescent="0.25">
      <c r="A2008" s="136" t="s">
        <v>2622</v>
      </c>
      <c r="B2008" s="131" t="s">
        <v>267</v>
      </c>
      <c r="C2008" s="132" t="s">
        <v>10</v>
      </c>
      <c r="D2008" s="133">
        <v>337.54676000000001</v>
      </c>
      <c r="E2008" s="133">
        <v>337.54676000000001</v>
      </c>
      <c r="F2008" s="133">
        <v>0</v>
      </c>
      <c r="G2008" s="130"/>
      <c r="H2008" s="130"/>
    </row>
    <row r="2009" spans="1:8" s="27" customFormat="1" x14ac:dyDescent="0.25">
      <c r="A2009" s="136" t="s">
        <v>2622</v>
      </c>
      <c r="B2009" s="131" t="s">
        <v>267</v>
      </c>
      <c r="C2009" s="134" t="s">
        <v>12</v>
      </c>
      <c r="D2009" s="135">
        <v>337.54676000000001</v>
      </c>
      <c r="E2009" s="135">
        <v>337.54676000000001</v>
      </c>
      <c r="F2009" s="135">
        <v>0</v>
      </c>
      <c r="G2009" s="130"/>
      <c r="H2009" s="130"/>
    </row>
    <row r="2010" spans="1:8" s="27" customFormat="1" ht="36.75" thickBot="1" x14ac:dyDescent="0.3">
      <c r="A2010" s="136" t="s">
        <v>2622</v>
      </c>
      <c r="B2010" s="127" t="s">
        <v>1100</v>
      </c>
      <c r="C2010" s="128" t="s">
        <v>1101</v>
      </c>
      <c r="D2010" s="129">
        <v>547.79912999999999</v>
      </c>
      <c r="E2010" s="129">
        <v>547.79912999999999</v>
      </c>
      <c r="F2010" s="129">
        <v>0</v>
      </c>
      <c r="G2010" s="130"/>
      <c r="H2010" s="130"/>
    </row>
    <row r="2011" spans="1:8" s="27" customFormat="1" ht="15.75" thickTop="1" x14ac:dyDescent="0.25">
      <c r="A2011" s="136" t="s">
        <v>2622</v>
      </c>
      <c r="B2011" s="131" t="s">
        <v>267</v>
      </c>
      <c r="C2011" s="132" t="s">
        <v>10</v>
      </c>
      <c r="D2011" s="133">
        <v>547.79912999999999</v>
      </c>
      <c r="E2011" s="133">
        <v>547.79912999999999</v>
      </c>
      <c r="F2011" s="133">
        <v>0</v>
      </c>
      <c r="G2011" s="130"/>
      <c r="H2011" s="130"/>
    </row>
    <row r="2012" spans="1:8" s="27" customFormat="1" x14ac:dyDescent="0.25">
      <c r="A2012" s="136" t="s">
        <v>2622</v>
      </c>
      <c r="B2012" s="131" t="s">
        <v>267</v>
      </c>
      <c r="C2012" s="134" t="s">
        <v>12</v>
      </c>
      <c r="D2012" s="135">
        <v>547.79912999999999</v>
      </c>
      <c r="E2012" s="135">
        <v>547.79912999999999</v>
      </c>
      <c r="F2012" s="135">
        <v>0</v>
      </c>
      <c r="G2012" s="130"/>
      <c r="H2012" s="130"/>
    </row>
    <row r="2013" spans="1:8" s="27" customFormat="1" ht="36.75" thickBot="1" x14ac:dyDescent="0.3">
      <c r="A2013" s="136" t="s">
        <v>2622</v>
      </c>
      <c r="B2013" s="127" t="s">
        <v>1102</v>
      </c>
      <c r="C2013" s="128" t="s">
        <v>1103</v>
      </c>
      <c r="D2013" s="129">
        <v>401.46921999999995</v>
      </c>
      <c r="E2013" s="129">
        <v>401.46921999999995</v>
      </c>
      <c r="F2013" s="129">
        <v>0</v>
      </c>
      <c r="G2013" s="130"/>
      <c r="H2013" s="130"/>
    </row>
    <row r="2014" spans="1:8" s="27" customFormat="1" ht="15.75" thickTop="1" x14ac:dyDescent="0.25">
      <c r="A2014" s="136" t="s">
        <v>2622</v>
      </c>
      <c r="B2014" s="131" t="s">
        <v>267</v>
      </c>
      <c r="C2014" s="132" t="s">
        <v>10</v>
      </c>
      <c r="D2014" s="133">
        <v>401.46921999999995</v>
      </c>
      <c r="E2014" s="133">
        <v>401.46921999999995</v>
      </c>
      <c r="F2014" s="133">
        <v>0</v>
      </c>
      <c r="G2014" s="130"/>
      <c r="H2014" s="130"/>
    </row>
    <row r="2015" spans="1:8" s="27" customFormat="1" x14ac:dyDescent="0.25">
      <c r="A2015" s="136" t="s">
        <v>2622</v>
      </c>
      <c r="B2015" s="131" t="s">
        <v>267</v>
      </c>
      <c r="C2015" s="134" t="s">
        <v>12</v>
      </c>
      <c r="D2015" s="135">
        <v>401.46921999999995</v>
      </c>
      <c r="E2015" s="135">
        <v>401.46921999999995</v>
      </c>
      <c r="F2015" s="135">
        <v>0</v>
      </c>
      <c r="G2015" s="130"/>
      <c r="H2015" s="130"/>
    </row>
    <row r="2016" spans="1:8" ht="36.75" customHeight="1" thickBot="1" x14ac:dyDescent="0.3">
      <c r="A2016" s="56" t="s">
        <v>2622</v>
      </c>
      <c r="B2016" s="122" t="s">
        <v>1104</v>
      </c>
      <c r="C2016" s="123" t="s">
        <v>1105</v>
      </c>
      <c r="D2016" s="124">
        <v>4269.7805099999996</v>
      </c>
      <c r="E2016" s="124">
        <v>4269.7805099999996</v>
      </c>
      <c r="F2016" s="124">
        <v>0</v>
      </c>
    </row>
    <row r="2017" spans="1:6" ht="15.75" customHeight="1" thickTop="1" x14ac:dyDescent="0.25">
      <c r="A2017" s="56" t="s">
        <v>2622</v>
      </c>
      <c r="B2017" s="117" t="s">
        <v>267</v>
      </c>
      <c r="C2017" s="119" t="s">
        <v>10</v>
      </c>
      <c r="D2017" s="118">
        <v>4269.7805099999996</v>
      </c>
      <c r="E2017" s="118">
        <v>4269.7805099999996</v>
      </c>
      <c r="F2017" s="118">
        <v>0</v>
      </c>
    </row>
    <row r="2018" spans="1:6" ht="15" customHeight="1" x14ac:dyDescent="0.25">
      <c r="A2018" s="56" t="s">
        <v>2622</v>
      </c>
      <c r="B2018" s="117" t="s">
        <v>267</v>
      </c>
      <c r="C2018" s="121" t="s">
        <v>2</v>
      </c>
      <c r="D2018" s="120">
        <v>4269.7805099999996</v>
      </c>
      <c r="E2018" s="120">
        <v>4269.7805099999996</v>
      </c>
      <c r="F2018" s="120">
        <v>0</v>
      </c>
    </row>
    <row r="2019" spans="1:6" ht="36.75" customHeight="1" thickBot="1" x14ac:dyDescent="0.3">
      <c r="A2019" s="56" t="s">
        <v>2622</v>
      </c>
      <c r="B2019" s="122" t="s">
        <v>1106</v>
      </c>
      <c r="C2019" s="123" t="s">
        <v>1107</v>
      </c>
      <c r="D2019" s="124">
        <v>233.375</v>
      </c>
      <c r="E2019" s="124">
        <v>36.947009999999992</v>
      </c>
      <c r="F2019" s="124">
        <v>196.42798999999999</v>
      </c>
    </row>
    <row r="2020" spans="1:6" ht="15.75" customHeight="1" thickTop="1" x14ac:dyDescent="0.25">
      <c r="A2020" s="56" t="s">
        <v>2622</v>
      </c>
      <c r="B2020" s="117" t="s">
        <v>267</v>
      </c>
      <c r="C2020" s="119" t="s">
        <v>10</v>
      </c>
      <c r="D2020" s="118">
        <v>233.375</v>
      </c>
      <c r="E2020" s="118">
        <v>36.947009999999992</v>
      </c>
      <c r="F2020" s="118">
        <v>196.42798999999999</v>
      </c>
    </row>
    <row r="2021" spans="1:6" ht="15" customHeight="1" x14ac:dyDescent="0.25">
      <c r="A2021" s="56" t="s">
        <v>2622</v>
      </c>
      <c r="B2021" s="117" t="s">
        <v>267</v>
      </c>
      <c r="C2021" s="121" t="s">
        <v>11</v>
      </c>
      <c r="D2021" s="120">
        <v>27.530999999999999</v>
      </c>
      <c r="E2021" s="120">
        <v>17.556000000000001</v>
      </c>
      <c r="F2021" s="120">
        <v>9.9749999999999996</v>
      </c>
    </row>
    <row r="2022" spans="1:6" ht="15" customHeight="1" x14ac:dyDescent="0.25">
      <c r="A2022" s="56" t="s">
        <v>2622</v>
      </c>
      <c r="B2022" s="117" t="s">
        <v>267</v>
      </c>
      <c r="C2022" s="121" t="s">
        <v>12</v>
      </c>
      <c r="D2022" s="120">
        <v>180.39359999999999</v>
      </c>
      <c r="E2022" s="120">
        <v>19.391009999999998</v>
      </c>
      <c r="F2022" s="120">
        <v>161.00259</v>
      </c>
    </row>
    <row r="2023" spans="1:6" ht="15" customHeight="1" x14ac:dyDescent="0.25">
      <c r="A2023" s="56" t="s">
        <v>2622</v>
      </c>
      <c r="B2023" s="117" t="s">
        <v>267</v>
      </c>
      <c r="C2023" s="121" t="s">
        <v>16</v>
      </c>
      <c r="D2023" s="120">
        <v>25.450400000000002</v>
      </c>
      <c r="E2023" s="120">
        <v>0</v>
      </c>
      <c r="F2023" s="120">
        <v>25.450400000000002</v>
      </c>
    </row>
    <row r="2024" spans="1:6" ht="18.75" customHeight="1" thickBot="1" x14ac:dyDescent="0.3">
      <c r="A2024" s="56" t="s">
        <v>2622</v>
      </c>
      <c r="B2024" s="122" t="s">
        <v>1108</v>
      </c>
      <c r="C2024" s="123" t="s">
        <v>1109</v>
      </c>
      <c r="D2024" s="124">
        <v>839.82169999999996</v>
      </c>
      <c r="E2024" s="124">
        <v>839.82169999999996</v>
      </c>
      <c r="F2024" s="124">
        <v>0</v>
      </c>
    </row>
    <row r="2025" spans="1:6" ht="15.75" customHeight="1" thickTop="1" x14ac:dyDescent="0.25">
      <c r="A2025" s="56" t="s">
        <v>2622</v>
      </c>
      <c r="B2025" s="117" t="s">
        <v>267</v>
      </c>
      <c r="C2025" s="119" t="s">
        <v>10</v>
      </c>
      <c r="D2025" s="118">
        <v>839.82169999999996</v>
      </c>
      <c r="E2025" s="118">
        <v>839.82169999999996</v>
      </c>
      <c r="F2025" s="118">
        <v>0</v>
      </c>
    </row>
    <row r="2026" spans="1:6" ht="15" customHeight="1" x14ac:dyDescent="0.25">
      <c r="A2026" s="56" t="s">
        <v>2622</v>
      </c>
      <c r="B2026" s="117" t="s">
        <v>267</v>
      </c>
      <c r="C2026" s="121" t="s">
        <v>16</v>
      </c>
      <c r="D2026" s="120">
        <v>839.82169999999996</v>
      </c>
      <c r="E2026" s="120">
        <v>839.82169999999996</v>
      </c>
      <c r="F2026" s="120">
        <v>0</v>
      </c>
    </row>
    <row r="2027" spans="1:6" ht="54.75" customHeight="1" thickBot="1" x14ac:dyDescent="0.3">
      <c r="A2027" s="56" t="s">
        <v>2622</v>
      </c>
      <c r="B2027" s="122" t="s">
        <v>1110</v>
      </c>
      <c r="C2027" s="123" t="s">
        <v>1111</v>
      </c>
      <c r="D2027" s="124">
        <v>387.29634999999996</v>
      </c>
      <c r="E2027" s="124">
        <v>387.29634999999996</v>
      </c>
      <c r="F2027" s="124">
        <v>0</v>
      </c>
    </row>
    <row r="2028" spans="1:6" ht="15.75" customHeight="1" thickTop="1" x14ac:dyDescent="0.25">
      <c r="A2028" s="56" t="s">
        <v>2622</v>
      </c>
      <c r="B2028" s="117" t="s">
        <v>267</v>
      </c>
      <c r="C2028" s="119" t="s">
        <v>10</v>
      </c>
      <c r="D2028" s="118">
        <v>387.29634999999996</v>
      </c>
      <c r="E2028" s="118">
        <v>387.29634999999996</v>
      </c>
      <c r="F2028" s="118">
        <v>0</v>
      </c>
    </row>
    <row r="2029" spans="1:6" ht="15" customHeight="1" x14ac:dyDescent="0.25">
      <c r="A2029" s="56" t="s">
        <v>2622</v>
      </c>
      <c r="B2029" s="117" t="s">
        <v>267</v>
      </c>
      <c r="C2029" s="121" t="s">
        <v>11</v>
      </c>
      <c r="D2029" s="120">
        <v>119.39400000000001</v>
      </c>
      <c r="E2029" s="120">
        <v>119.39400000000001</v>
      </c>
      <c r="F2029" s="120">
        <v>0</v>
      </c>
    </row>
    <row r="2030" spans="1:6" ht="15" customHeight="1" x14ac:dyDescent="0.25">
      <c r="A2030" s="56" t="s">
        <v>2622</v>
      </c>
      <c r="B2030" s="117" t="s">
        <v>267</v>
      </c>
      <c r="C2030" s="121" t="s">
        <v>12</v>
      </c>
      <c r="D2030" s="120">
        <v>266.73683999999997</v>
      </c>
      <c r="E2030" s="120">
        <v>266.73683999999997</v>
      </c>
      <c r="F2030" s="120">
        <v>0</v>
      </c>
    </row>
    <row r="2031" spans="1:6" ht="15" customHeight="1" x14ac:dyDescent="0.25">
      <c r="A2031" s="56" t="s">
        <v>2622</v>
      </c>
      <c r="B2031" s="117" t="s">
        <v>267</v>
      </c>
      <c r="C2031" s="121" t="s">
        <v>16</v>
      </c>
      <c r="D2031" s="120">
        <v>1.16551</v>
      </c>
      <c r="E2031" s="120">
        <v>1.16551</v>
      </c>
      <c r="F2031" s="120">
        <v>0</v>
      </c>
    </row>
    <row r="2032" spans="1:6" ht="36.75" customHeight="1" thickBot="1" x14ac:dyDescent="0.3">
      <c r="A2032" s="56" t="s">
        <v>2622</v>
      </c>
      <c r="B2032" s="122" t="s">
        <v>1112</v>
      </c>
      <c r="C2032" s="123" t="s">
        <v>1113</v>
      </c>
      <c r="D2032" s="124">
        <v>294.21632</v>
      </c>
      <c r="E2032" s="124">
        <v>294.21632</v>
      </c>
      <c r="F2032" s="124">
        <v>0</v>
      </c>
    </row>
    <row r="2033" spans="1:6" ht="15.75" customHeight="1" thickTop="1" x14ac:dyDescent="0.25">
      <c r="A2033" s="56" t="s">
        <v>2622</v>
      </c>
      <c r="B2033" s="117" t="s">
        <v>267</v>
      </c>
      <c r="C2033" s="119" t="s">
        <v>10</v>
      </c>
      <c r="D2033" s="118">
        <v>293.08632</v>
      </c>
      <c r="E2033" s="118">
        <v>293.08632</v>
      </c>
      <c r="F2033" s="118">
        <v>0</v>
      </c>
    </row>
    <row r="2034" spans="1:6" ht="15" customHeight="1" x14ac:dyDescent="0.25">
      <c r="A2034" s="56" t="s">
        <v>2622</v>
      </c>
      <c r="B2034" s="117" t="s">
        <v>267</v>
      </c>
      <c r="C2034" s="121" t="s">
        <v>11</v>
      </c>
      <c r="D2034" s="120">
        <v>28.937999999999999</v>
      </c>
      <c r="E2034" s="120">
        <v>28.937999999999999</v>
      </c>
      <c r="F2034" s="120">
        <v>0</v>
      </c>
    </row>
    <row r="2035" spans="1:6" ht="15" customHeight="1" x14ac:dyDescent="0.25">
      <c r="A2035" s="56" t="s">
        <v>2622</v>
      </c>
      <c r="B2035" s="117" t="s">
        <v>267</v>
      </c>
      <c r="C2035" s="121" t="s">
        <v>12</v>
      </c>
      <c r="D2035" s="120">
        <v>240.10232000000002</v>
      </c>
      <c r="E2035" s="120">
        <v>240.10232000000002</v>
      </c>
      <c r="F2035" s="120">
        <v>0</v>
      </c>
    </row>
    <row r="2036" spans="1:6" ht="15" customHeight="1" x14ac:dyDescent="0.25">
      <c r="A2036" s="56" t="s">
        <v>2622</v>
      </c>
      <c r="B2036" s="117" t="s">
        <v>267</v>
      </c>
      <c r="C2036" s="121" t="s">
        <v>15</v>
      </c>
      <c r="D2036" s="120">
        <v>24.045999999999999</v>
      </c>
      <c r="E2036" s="120">
        <v>24.045999999999999</v>
      </c>
      <c r="F2036" s="120">
        <v>0</v>
      </c>
    </row>
    <row r="2037" spans="1:6" ht="15" customHeight="1" x14ac:dyDescent="0.25">
      <c r="A2037" s="56" t="s">
        <v>2622</v>
      </c>
      <c r="B2037" s="117" t="s">
        <v>267</v>
      </c>
      <c r="C2037" s="119" t="s">
        <v>17</v>
      </c>
      <c r="D2037" s="118">
        <v>1.1299999999999999</v>
      </c>
      <c r="E2037" s="118">
        <v>1.1299999999999999</v>
      </c>
      <c r="F2037" s="118">
        <v>0</v>
      </c>
    </row>
    <row r="2038" spans="1:6" ht="18.75" customHeight="1" thickBot="1" x14ac:dyDescent="0.3">
      <c r="A2038" s="56" t="s">
        <v>2622</v>
      </c>
      <c r="B2038" s="122" t="s">
        <v>1114</v>
      </c>
      <c r="C2038" s="123" t="s">
        <v>1115</v>
      </c>
      <c r="D2038" s="124">
        <v>529016.16780000005</v>
      </c>
      <c r="E2038" s="124">
        <v>524363.91679000005</v>
      </c>
      <c r="F2038" s="124">
        <v>4652.2510100000009</v>
      </c>
    </row>
    <row r="2039" spans="1:6" ht="15.75" customHeight="1" thickTop="1" x14ac:dyDescent="0.25">
      <c r="A2039" s="56" t="s">
        <v>2622</v>
      </c>
      <c r="B2039" s="117" t="s">
        <v>267</v>
      </c>
      <c r="C2039" s="119" t="s">
        <v>10</v>
      </c>
      <c r="D2039" s="118">
        <v>276956.03844999999</v>
      </c>
      <c r="E2039" s="118">
        <v>272503.45068000001</v>
      </c>
      <c r="F2039" s="118">
        <v>4452.5877700000001</v>
      </c>
    </row>
    <row r="2040" spans="1:6" ht="15" customHeight="1" x14ac:dyDescent="0.25">
      <c r="A2040" s="56" t="s">
        <v>2622</v>
      </c>
      <c r="B2040" s="117" t="s">
        <v>267</v>
      </c>
      <c r="C2040" s="121" t="s">
        <v>11</v>
      </c>
      <c r="D2040" s="120">
        <v>168989.84204000002</v>
      </c>
      <c r="E2040" s="120">
        <v>166986.67527000001</v>
      </c>
      <c r="F2040" s="120">
        <v>2003.16677</v>
      </c>
    </row>
    <row r="2041" spans="1:6" ht="15" customHeight="1" x14ac:dyDescent="0.25">
      <c r="A2041" s="56" t="s">
        <v>2622</v>
      </c>
      <c r="B2041" s="117" t="s">
        <v>267</v>
      </c>
      <c r="C2041" s="121" t="s">
        <v>12</v>
      </c>
      <c r="D2041" s="120">
        <v>95605.352570000003</v>
      </c>
      <c r="E2041" s="120">
        <v>93488.450039999996</v>
      </c>
      <c r="F2041" s="120">
        <v>2116.9025300000003</v>
      </c>
    </row>
    <row r="2042" spans="1:6" ht="15" customHeight="1" x14ac:dyDescent="0.25">
      <c r="A2042" s="56" t="s">
        <v>2622</v>
      </c>
      <c r="B2042" s="117" t="s">
        <v>267</v>
      </c>
      <c r="C2042" s="121" t="s">
        <v>2</v>
      </c>
      <c r="D2042" s="120">
        <v>465.64814000000001</v>
      </c>
      <c r="E2042" s="120">
        <v>335.64814000000001</v>
      </c>
      <c r="F2042" s="120">
        <v>130</v>
      </c>
    </row>
    <row r="2043" spans="1:6" ht="15" customHeight="1" x14ac:dyDescent="0.25">
      <c r="A2043" s="56" t="s">
        <v>2622</v>
      </c>
      <c r="B2043" s="117" t="s">
        <v>267</v>
      </c>
      <c r="C2043" s="121" t="s">
        <v>15</v>
      </c>
      <c r="D2043" s="120">
        <v>3350.5714700000003</v>
      </c>
      <c r="E2043" s="120">
        <v>3341.7865000000002</v>
      </c>
      <c r="F2043" s="120">
        <v>8.7849699999999995</v>
      </c>
    </row>
    <row r="2044" spans="1:6" ht="15" customHeight="1" x14ac:dyDescent="0.25">
      <c r="A2044" s="56" t="s">
        <v>2622</v>
      </c>
      <c r="B2044" s="117" t="s">
        <v>267</v>
      </c>
      <c r="C2044" s="121" t="s">
        <v>16</v>
      </c>
      <c r="D2044" s="120">
        <v>8544.6242300000013</v>
      </c>
      <c r="E2044" s="120">
        <v>8350.890730000001</v>
      </c>
      <c r="F2044" s="120">
        <v>193.73349999999999</v>
      </c>
    </row>
    <row r="2045" spans="1:6" ht="15" customHeight="1" x14ac:dyDescent="0.25">
      <c r="A2045" s="56" t="s">
        <v>2622</v>
      </c>
      <c r="B2045" s="117" t="s">
        <v>267</v>
      </c>
      <c r="C2045" s="119" t="s">
        <v>17</v>
      </c>
      <c r="D2045" s="118">
        <v>252060.12935</v>
      </c>
      <c r="E2045" s="118">
        <v>251860.46611000001</v>
      </c>
      <c r="F2045" s="118">
        <v>199.66324</v>
      </c>
    </row>
    <row r="2046" spans="1:6" ht="18.75" customHeight="1" thickBot="1" x14ac:dyDescent="0.3">
      <c r="A2046" s="56" t="s">
        <v>2622</v>
      </c>
      <c r="B2046" s="122" t="s">
        <v>1116</v>
      </c>
      <c r="C2046" s="123" t="s">
        <v>1117</v>
      </c>
      <c r="D2046" s="124">
        <v>140250.72145000001</v>
      </c>
      <c r="E2046" s="124">
        <v>140250.72145000001</v>
      </c>
      <c r="F2046" s="124">
        <v>0</v>
      </c>
    </row>
    <row r="2047" spans="1:6" ht="15.75" customHeight="1" thickTop="1" x14ac:dyDescent="0.25">
      <c r="A2047" s="56" t="s">
        <v>2622</v>
      </c>
      <c r="B2047" s="117" t="s">
        <v>267</v>
      </c>
      <c r="C2047" s="119" t="s">
        <v>10</v>
      </c>
      <c r="D2047" s="118">
        <v>140250.72145000001</v>
      </c>
      <c r="E2047" s="118">
        <v>140250.72145000001</v>
      </c>
      <c r="F2047" s="118">
        <v>0</v>
      </c>
    </row>
    <row r="2048" spans="1:6" ht="15" customHeight="1" x14ac:dyDescent="0.25">
      <c r="A2048" s="56" t="s">
        <v>2622</v>
      </c>
      <c r="B2048" s="117" t="s">
        <v>267</v>
      </c>
      <c r="C2048" s="121" t="s">
        <v>11</v>
      </c>
      <c r="D2048" s="120">
        <v>127921.67695000001</v>
      </c>
      <c r="E2048" s="120">
        <v>127921.67695000001</v>
      </c>
      <c r="F2048" s="120">
        <v>0</v>
      </c>
    </row>
    <row r="2049" spans="1:8" ht="15" customHeight="1" x14ac:dyDescent="0.25">
      <c r="A2049" s="56" t="s">
        <v>2622</v>
      </c>
      <c r="B2049" s="117" t="s">
        <v>267</v>
      </c>
      <c r="C2049" s="121" t="s">
        <v>12</v>
      </c>
      <c r="D2049" s="120">
        <v>11991.425859999999</v>
      </c>
      <c r="E2049" s="120">
        <v>11991.425859999999</v>
      </c>
      <c r="F2049" s="120">
        <v>0</v>
      </c>
    </row>
    <row r="2050" spans="1:8" ht="15" customHeight="1" x14ac:dyDescent="0.25">
      <c r="A2050" s="56" t="s">
        <v>2622</v>
      </c>
      <c r="B2050" s="117" t="s">
        <v>267</v>
      </c>
      <c r="C2050" s="121" t="s">
        <v>2</v>
      </c>
      <c r="D2050" s="120">
        <v>335.64814000000001</v>
      </c>
      <c r="E2050" s="120">
        <v>335.64814000000001</v>
      </c>
      <c r="F2050" s="120">
        <v>0</v>
      </c>
    </row>
    <row r="2051" spans="1:8" ht="15" customHeight="1" x14ac:dyDescent="0.25">
      <c r="A2051" s="56" t="s">
        <v>2622</v>
      </c>
      <c r="B2051" s="117" t="s">
        <v>267</v>
      </c>
      <c r="C2051" s="121" t="s">
        <v>16</v>
      </c>
      <c r="D2051" s="120">
        <v>1.9704999999999999</v>
      </c>
      <c r="E2051" s="120">
        <v>1.9704999999999999</v>
      </c>
      <c r="F2051" s="120">
        <v>0</v>
      </c>
    </row>
    <row r="2052" spans="1:8" s="27" customFormat="1" ht="18.75" thickBot="1" x14ac:dyDescent="0.3">
      <c r="A2052" s="136" t="s">
        <v>2622</v>
      </c>
      <c r="B2052" s="127" t="s">
        <v>1118</v>
      </c>
      <c r="C2052" s="128" t="s">
        <v>1119</v>
      </c>
      <c r="D2052" s="129">
        <v>136848.57364000002</v>
      </c>
      <c r="E2052" s="129">
        <v>136848.57364000002</v>
      </c>
      <c r="F2052" s="129">
        <v>0</v>
      </c>
      <c r="G2052" s="130"/>
      <c r="H2052" s="130"/>
    </row>
    <row r="2053" spans="1:8" s="27" customFormat="1" ht="15.75" thickTop="1" x14ac:dyDescent="0.25">
      <c r="A2053" s="136" t="s">
        <v>2622</v>
      </c>
      <c r="B2053" s="131" t="s">
        <v>267</v>
      </c>
      <c r="C2053" s="132" t="s">
        <v>10</v>
      </c>
      <c r="D2053" s="133">
        <v>136848.57364000002</v>
      </c>
      <c r="E2053" s="133">
        <v>136848.57364000002</v>
      </c>
      <c r="F2053" s="133">
        <v>0</v>
      </c>
      <c r="G2053" s="130"/>
      <c r="H2053" s="130"/>
    </row>
    <row r="2054" spans="1:8" s="27" customFormat="1" x14ac:dyDescent="0.25">
      <c r="A2054" s="136" t="s">
        <v>2622</v>
      </c>
      <c r="B2054" s="131" t="s">
        <v>267</v>
      </c>
      <c r="C2054" s="134" t="s">
        <v>11</v>
      </c>
      <c r="D2054" s="135">
        <v>127288.30609</v>
      </c>
      <c r="E2054" s="135">
        <v>127288.30609</v>
      </c>
      <c r="F2054" s="135">
        <v>0</v>
      </c>
      <c r="G2054" s="130"/>
      <c r="H2054" s="130"/>
    </row>
    <row r="2055" spans="1:8" s="27" customFormat="1" x14ac:dyDescent="0.25">
      <c r="A2055" s="136" t="s">
        <v>2622</v>
      </c>
      <c r="B2055" s="131" t="s">
        <v>267</v>
      </c>
      <c r="C2055" s="134" t="s">
        <v>12</v>
      </c>
      <c r="D2055" s="135">
        <v>9222.6489099999999</v>
      </c>
      <c r="E2055" s="135">
        <v>9222.6489099999999</v>
      </c>
      <c r="F2055" s="135">
        <v>0</v>
      </c>
      <c r="G2055" s="130"/>
      <c r="H2055" s="130"/>
    </row>
    <row r="2056" spans="1:8" s="27" customFormat="1" x14ac:dyDescent="0.25">
      <c r="A2056" s="136" t="s">
        <v>2622</v>
      </c>
      <c r="B2056" s="131" t="s">
        <v>267</v>
      </c>
      <c r="C2056" s="134" t="s">
        <v>2</v>
      </c>
      <c r="D2056" s="135">
        <v>335.64814000000001</v>
      </c>
      <c r="E2056" s="135">
        <v>335.64814000000001</v>
      </c>
      <c r="F2056" s="135">
        <v>0</v>
      </c>
      <c r="G2056" s="130"/>
      <c r="H2056" s="130"/>
    </row>
    <row r="2057" spans="1:8" s="27" customFormat="1" x14ac:dyDescent="0.25">
      <c r="A2057" s="136" t="s">
        <v>2622</v>
      </c>
      <c r="B2057" s="131" t="s">
        <v>267</v>
      </c>
      <c r="C2057" s="134" t="s">
        <v>16</v>
      </c>
      <c r="D2057" s="135">
        <v>1.9704999999999999</v>
      </c>
      <c r="E2057" s="135">
        <v>1.9704999999999999</v>
      </c>
      <c r="F2057" s="135">
        <v>0</v>
      </c>
      <c r="G2057" s="130"/>
      <c r="H2057" s="130"/>
    </row>
    <row r="2058" spans="1:8" s="27" customFormat="1" ht="18.75" thickBot="1" x14ac:dyDescent="0.3">
      <c r="A2058" s="136" t="s">
        <v>2622</v>
      </c>
      <c r="B2058" s="127" t="s">
        <v>1120</v>
      </c>
      <c r="C2058" s="128" t="s">
        <v>1121</v>
      </c>
      <c r="D2058" s="129">
        <v>3402.1478099999999</v>
      </c>
      <c r="E2058" s="129">
        <v>3402.1478099999999</v>
      </c>
      <c r="F2058" s="129">
        <v>0</v>
      </c>
      <c r="G2058" s="130"/>
      <c r="H2058" s="130"/>
    </row>
    <row r="2059" spans="1:8" s="27" customFormat="1" ht="15.75" thickTop="1" x14ac:dyDescent="0.25">
      <c r="A2059" s="136" t="s">
        <v>2622</v>
      </c>
      <c r="B2059" s="131" t="s">
        <v>267</v>
      </c>
      <c r="C2059" s="132" t="s">
        <v>10</v>
      </c>
      <c r="D2059" s="133">
        <v>3402.1478099999999</v>
      </c>
      <c r="E2059" s="133">
        <v>3402.1478099999999</v>
      </c>
      <c r="F2059" s="133">
        <v>0</v>
      </c>
      <c r="G2059" s="130"/>
      <c r="H2059" s="130"/>
    </row>
    <row r="2060" spans="1:8" s="27" customFormat="1" x14ac:dyDescent="0.25">
      <c r="A2060" s="136" t="s">
        <v>2622</v>
      </c>
      <c r="B2060" s="131" t="s">
        <v>267</v>
      </c>
      <c r="C2060" s="134" t="s">
        <v>11</v>
      </c>
      <c r="D2060" s="135">
        <v>633.37085999999999</v>
      </c>
      <c r="E2060" s="135">
        <v>633.37085999999999</v>
      </c>
      <c r="F2060" s="135">
        <v>0</v>
      </c>
      <c r="G2060" s="130"/>
      <c r="H2060" s="130"/>
    </row>
    <row r="2061" spans="1:8" s="27" customFormat="1" x14ac:dyDescent="0.25">
      <c r="A2061" s="136" t="s">
        <v>2622</v>
      </c>
      <c r="B2061" s="131" t="s">
        <v>267</v>
      </c>
      <c r="C2061" s="134" t="s">
        <v>12</v>
      </c>
      <c r="D2061" s="135">
        <v>2768.7769500000004</v>
      </c>
      <c r="E2061" s="135">
        <v>2768.7769500000004</v>
      </c>
      <c r="F2061" s="135">
        <v>0</v>
      </c>
      <c r="G2061" s="130"/>
      <c r="H2061" s="130"/>
    </row>
    <row r="2062" spans="1:8" ht="18.75" customHeight="1" thickBot="1" x14ac:dyDescent="0.3">
      <c r="A2062" s="56" t="s">
        <v>2622</v>
      </c>
      <c r="B2062" s="122" t="s">
        <v>1122</v>
      </c>
      <c r="C2062" s="123" t="s">
        <v>1123</v>
      </c>
      <c r="D2062" s="124">
        <v>23466.453260000002</v>
      </c>
      <c r="E2062" s="124">
        <v>23278.9961</v>
      </c>
      <c r="F2062" s="124">
        <v>187.45715999999999</v>
      </c>
    </row>
    <row r="2063" spans="1:8" ht="15.75" customHeight="1" thickTop="1" x14ac:dyDescent="0.25">
      <c r="A2063" s="56" t="s">
        <v>2622</v>
      </c>
      <c r="B2063" s="117" t="s">
        <v>267</v>
      </c>
      <c r="C2063" s="119" t="s">
        <v>10</v>
      </c>
      <c r="D2063" s="118">
        <v>23263.001559999997</v>
      </c>
      <c r="E2063" s="118">
        <v>23241.141759999999</v>
      </c>
      <c r="F2063" s="118">
        <v>21.8598</v>
      </c>
    </row>
    <row r="2064" spans="1:8" ht="15" customHeight="1" x14ac:dyDescent="0.25">
      <c r="A2064" s="56" t="s">
        <v>2622</v>
      </c>
      <c r="B2064" s="117" t="s">
        <v>267</v>
      </c>
      <c r="C2064" s="121" t="s">
        <v>11</v>
      </c>
      <c r="D2064" s="120">
        <v>20738.486430000001</v>
      </c>
      <c r="E2064" s="120">
        <v>20738.486430000001</v>
      </c>
      <c r="F2064" s="120">
        <v>0</v>
      </c>
    </row>
    <row r="2065" spans="1:8" ht="15" customHeight="1" x14ac:dyDescent="0.25">
      <c r="A2065" s="56" t="s">
        <v>2622</v>
      </c>
      <c r="B2065" s="117" t="s">
        <v>267</v>
      </c>
      <c r="C2065" s="121" t="s">
        <v>12</v>
      </c>
      <c r="D2065" s="120">
        <v>1968.5550400000004</v>
      </c>
      <c r="E2065" s="120">
        <v>1947.3652400000003</v>
      </c>
      <c r="F2065" s="120">
        <v>21.189799999999998</v>
      </c>
    </row>
    <row r="2066" spans="1:8" ht="15" customHeight="1" x14ac:dyDescent="0.25">
      <c r="A2066" s="56" t="s">
        <v>2622</v>
      </c>
      <c r="B2066" s="117" t="s">
        <v>267</v>
      </c>
      <c r="C2066" s="121" t="s">
        <v>15</v>
      </c>
      <c r="D2066" s="120">
        <v>62.579270000000001</v>
      </c>
      <c r="E2066" s="120">
        <v>62.579270000000001</v>
      </c>
      <c r="F2066" s="120">
        <v>0</v>
      </c>
    </row>
    <row r="2067" spans="1:8" ht="15" customHeight="1" x14ac:dyDescent="0.25">
      <c r="A2067" s="56" t="s">
        <v>2622</v>
      </c>
      <c r="B2067" s="117" t="s">
        <v>267</v>
      </c>
      <c r="C2067" s="121" t="s">
        <v>16</v>
      </c>
      <c r="D2067" s="120">
        <v>493.38082000000003</v>
      </c>
      <c r="E2067" s="120">
        <v>492.71082000000001</v>
      </c>
      <c r="F2067" s="120">
        <v>0.67</v>
      </c>
    </row>
    <row r="2068" spans="1:8" ht="15" customHeight="1" x14ac:dyDescent="0.25">
      <c r="A2068" s="56" t="s">
        <v>2622</v>
      </c>
      <c r="B2068" s="117" t="s">
        <v>267</v>
      </c>
      <c r="C2068" s="119" t="s">
        <v>17</v>
      </c>
      <c r="D2068" s="118">
        <v>203.45169999999996</v>
      </c>
      <c r="E2068" s="118">
        <v>37.854339999999993</v>
      </c>
      <c r="F2068" s="118">
        <v>165.59735999999998</v>
      </c>
    </row>
    <row r="2069" spans="1:8" s="27" customFormat="1" ht="18.75" thickBot="1" x14ac:dyDescent="0.3">
      <c r="A2069" s="136" t="s">
        <v>2622</v>
      </c>
      <c r="B2069" s="127" t="s">
        <v>1124</v>
      </c>
      <c r="C2069" s="128" t="s">
        <v>1125</v>
      </c>
      <c r="D2069" s="129">
        <v>1588.0729599999997</v>
      </c>
      <c r="E2069" s="129">
        <v>1413.5505999999998</v>
      </c>
      <c r="F2069" s="129">
        <v>174.52235999999999</v>
      </c>
      <c r="G2069" s="130"/>
      <c r="H2069" s="130"/>
    </row>
    <row r="2070" spans="1:8" s="27" customFormat="1" ht="15.75" thickTop="1" x14ac:dyDescent="0.25">
      <c r="A2070" s="136" t="s">
        <v>2622</v>
      </c>
      <c r="B2070" s="131" t="s">
        <v>267</v>
      </c>
      <c r="C2070" s="132" t="s">
        <v>10</v>
      </c>
      <c r="D2070" s="133">
        <v>1399.5265999999999</v>
      </c>
      <c r="E2070" s="133">
        <v>1390.6016</v>
      </c>
      <c r="F2070" s="133">
        <v>8.9250000000000007</v>
      </c>
      <c r="G2070" s="130"/>
      <c r="H2070" s="130"/>
    </row>
    <row r="2071" spans="1:8" s="27" customFormat="1" x14ac:dyDescent="0.25">
      <c r="A2071" s="136" t="s">
        <v>2622</v>
      </c>
      <c r="B2071" s="131" t="s">
        <v>267</v>
      </c>
      <c r="C2071" s="134" t="s">
        <v>11</v>
      </c>
      <c r="D2071" s="135">
        <v>1076.31891</v>
      </c>
      <c r="E2071" s="135">
        <v>1076.31891</v>
      </c>
      <c r="F2071" s="135">
        <v>0</v>
      </c>
      <c r="G2071" s="130"/>
      <c r="H2071" s="130"/>
    </row>
    <row r="2072" spans="1:8" s="27" customFormat="1" x14ac:dyDescent="0.25">
      <c r="A2072" s="136" t="s">
        <v>2622</v>
      </c>
      <c r="B2072" s="131" t="s">
        <v>267</v>
      </c>
      <c r="C2072" s="134" t="s">
        <v>12</v>
      </c>
      <c r="D2072" s="135">
        <v>318.27474999999998</v>
      </c>
      <c r="E2072" s="135">
        <v>309.34974999999997</v>
      </c>
      <c r="F2072" s="135">
        <v>8.9250000000000007</v>
      </c>
      <c r="G2072" s="130"/>
      <c r="H2072" s="130"/>
    </row>
    <row r="2073" spans="1:8" s="27" customFormat="1" x14ac:dyDescent="0.25">
      <c r="A2073" s="136" t="s">
        <v>2622</v>
      </c>
      <c r="B2073" s="131" t="s">
        <v>267</v>
      </c>
      <c r="C2073" s="134" t="s">
        <v>15</v>
      </c>
      <c r="D2073" s="135">
        <v>1.95</v>
      </c>
      <c r="E2073" s="135">
        <v>1.95</v>
      </c>
      <c r="F2073" s="135">
        <v>0</v>
      </c>
      <c r="G2073" s="130"/>
      <c r="H2073" s="130"/>
    </row>
    <row r="2074" spans="1:8" s="27" customFormat="1" x14ac:dyDescent="0.25">
      <c r="A2074" s="136" t="s">
        <v>2622</v>
      </c>
      <c r="B2074" s="131" t="s">
        <v>267</v>
      </c>
      <c r="C2074" s="134" t="s">
        <v>16</v>
      </c>
      <c r="D2074" s="135">
        <v>2.9829400000000001</v>
      </c>
      <c r="E2074" s="135">
        <v>2.9829400000000001</v>
      </c>
      <c r="F2074" s="135">
        <v>0</v>
      </c>
      <c r="G2074" s="130"/>
      <c r="H2074" s="130"/>
    </row>
    <row r="2075" spans="1:8" s="27" customFormat="1" x14ac:dyDescent="0.25">
      <c r="A2075" s="136" t="s">
        <v>2622</v>
      </c>
      <c r="B2075" s="131" t="s">
        <v>267</v>
      </c>
      <c r="C2075" s="132" t="s">
        <v>17</v>
      </c>
      <c r="D2075" s="133">
        <v>188.54635999999999</v>
      </c>
      <c r="E2075" s="133">
        <v>22.949000000000002</v>
      </c>
      <c r="F2075" s="133">
        <v>165.59735999999998</v>
      </c>
      <c r="G2075" s="130"/>
      <c r="H2075" s="130"/>
    </row>
    <row r="2076" spans="1:8" s="27" customFormat="1" ht="18.75" thickBot="1" x14ac:dyDescent="0.3">
      <c r="A2076" s="136" t="s">
        <v>2622</v>
      </c>
      <c r="B2076" s="127" t="s">
        <v>1126</v>
      </c>
      <c r="C2076" s="128" t="s">
        <v>1127</v>
      </c>
      <c r="D2076" s="129">
        <v>5960.5817200000001</v>
      </c>
      <c r="E2076" s="129">
        <v>5947.6469200000001</v>
      </c>
      <c r="F2076" s="129">
        <v>12.934799999999999</v>
      </c>
      <c r="G2076" s="130"/>
      <c r="H2076" s="130"/>
    </row>
    <row r="2077" spans="1:8" s="27" customFormat="1" ht="15.75" thickTop="1" x14ac:dyDescent="0.25">
      <c r="A2077" s="136" t="s">
        <v>2622</v>
      </c>
      <c r="B2077" s="131" t="s">
        <v>267</v>
      </c>
      <c r="C2077" s="132" t="s">
        <v>10</v>
      </c>
      <c r="D2077" s="133">
        <v>5947.1763799999999</v>
      </c>
      <c r="E2077" s="133">
        <v>5934.2415799999999</v>
      </c>
      <c r="F2077" s="133">
        <v>12.934799999999999</v>
      </c>
      <c r="G2077" s="130"/>
      <c r="H2077" s="130"/>
    </row>
    <row r="2078" spans="1:8" s="27" customFormat="1" x14ac:dyDescent="0.25">
      <c r="A2078" s="136" t="s">
        <v>2622</v>
      </c>
      <c r="B2078" s="131" t="s">
        <v>267</v>
      </c>
      <c r="C2078" s="134" t="s">
        <v>11</v>
      </c>
      <c r="D2078" s="135">
        <v>4156.4784099999997</v>
      </c>
      <c r="E2078" s="135">
        <v>4156.4784099999997</v>
      </c>
      <c r="F2078" s="135">
        <v>0</v>
      </c>
      <c r="G2078" s="130"/>
      <c r="H2078" s="130"/>
    </row>
    <row r="2079" spans="1:8" s="27" customFormat="1" x14ac:dyDescent="0.25">
      <c r="A2079" s="136" t="s">
        <v>2622</v>
      </c>
      <c r="B2079" s="131" t="s">
        <v>267</v>
      </c>
      <c r="C2079" s="134" t="s">
        <v>12</v>
      </c>
      <c r="D2079" s="135">
        <v>1243.9186400000001</v>
      </c>
      <c r="E2079" s="135">
        <v>1231.6538400000002</v>
      </c>
      <c r="F2079" s="135">
        <v>12.264799999999999</v>
      </c>
      <c r="G2079" s="130"/>
      <c r="H2079" s="130"/>
    </row>
    <row r="2080" spans="1:8" s="27" customFormat="1" x14ac:dyDescent="0.25">
      <c r="A2080" s="136" t="s">
        <v>2622</v>
      </c>
      <c r="B2080" s="131" t="s">
        <v>267</v>
      </c>
      <c r="C2080" s="134" t="s">
        <v>15</v>
      </c>
      <c r="D2080" s="135">
        <v>56.629049999999999</v>
      </c>
      <c r="E2080" s="135">
        <v>56.629049999999999</v>
      </c>
      <c r="F2080" s="135">
        <v>0</v>
      </c>
      <c r="G2080" s="130"/>
      <c r="H2080" s="130"/>
    </row>
    <row r="2081" spans="1:8" s="27" customFormat="1" x14ac:dyDescent="0.25">
      <c r="A2081" s="136" t="s">
        <v>2622</v>
      </c>
      <c r="B2081" s="131" t="s">
        <v>267</v>
      </c>
      <c r="C2081" s="134" t="s">
        <v>16</v>
      </c>
      <c r="D2081" s="135">
        <v>490.15028000000007</v>
      </c>
      <c r="E2081" s="135">
        <v>489.48028000000005</v>
      </c>
      <c r="F2081" s="135">
        <v>0.67</v>
      </c>
      <c r="G2081" s="130"/>
      <c r="H2081" s="130"/>
    </row>
    <row r="2082" spans="1:8" s="27" customFormat="1" x14ac:dyDescent="0.25">
      <c r="A2082" s="136" t="s">
        <v>2622</v>
      </c>
      <c r="B2082" s="131" t="s">
        <v>267</v>
      </c>
      <c r="C2082" s="132" t="s">
        <v>17</v>
      </c>
      <c r="D2082" s="133">
        <v>13.405340000000001</v>
      </c>
      <c r="E2082" s="133">
        <v>13.405340000000001</v>
      </c>
      <c r="F2082" s="133">
        <v>0</v>
      </c>
      <c r="G2082" s="130"/>
      <c r="H2082" s="130"/>
    </row>
    <row r="2083" spans="1:8" s="27" customFormat="1" ht="18.75" thickBot="1" x14ac:dyDescent="0.3">
      <c r="A2083" s="136" t="s">
        <v>2622</v>
      </c>
      <c r="B2083" s="127" t="s">
        <v>1128</v>
      </c>
      <c r="C2083" s="128" t="s">
        <v>1129</v>
      </c>
      <c r="D2083" s="129">
        <v>557.46439999999996</v>
      </c>
      <c r="E2083" s="129">
        <v>557.46439999999996</v>
      </c>
      <c r="F2083" s="129">
        <v>0</v>
      </c>
      <c r="G2083" s="130"/>
      <c r="H2083" s="130"/>
    </row>
    <row r="2084" spans="1:8" s="27" customFormat="1" ht="15.75" thickTop="1" x14ac:dyDescent="0.25">
      <c r="A2084" s="136" t="s">
        <v>2622</v>
      </c>
      <c r="B2084" s="131" t="s">
        <v>267</v>
      </c>
      <c r="C2084" s="132" t="s">
        <v>10</v>
      </c>
      <c r="D2084" s="133">
        <v>555.96439999999996</v>
      </c>
      <c r="E2084" s="133">
        <v>555.96439999999996</v>
      </c>
      <c r="F2084" s="133">
        <v>0</v>
      </c>
      <c r="G2084" s="130"/>
      <c r="H2084" s="130"/>
    </row>
    <row r="2085" spans="1:8" s="27" customFormat="1" x14ac:dyDescent="0.25">
      <c r="A2085" s="136" t="s">
        <v>2622</v>
      </c>
      <c r="B2085" s="131" t="s">
        <v>267</v>
      </c>
      <c r="C2085" s="134" t="s">
        <v>11</v>
      </c>
      <c r="D2085" s="135">
        <v>379.90621999999996</v>
      </c>
      <c r="E2085" s="135">
        <v>379.90621999999996</v>
      </c>
      <c r="F2085" s="135">
        <v>0</v>
      </c>
      <c r="G2085" s="130"/>
      <c r="H2085" s="130"/>
    </row>
    <row r="2086" spans="1:8" s="27" customFormat="1" x14ac:dyDescent="0.25">
      <c r="A2086" s="136" t="s">
        <v>2622</v>
      </c>
      <c r="B2086" s="131" t="s">
        <v>267</v>
      </c>
      <c r="C2086" s="134" t="s">
        <v>12</v>
      </c>
      <c r="D2086" s="135">
        <v>171.81035999999997</v>
      </c>
      <c r="E2086" s="135">
        <v>171.81035999999997</v>
      </c>
      <c r="F2086" s="135">
        <v>0</v>
      </c>
      <c r="G2086" s="130"/>
      <c r="H2086" s="130"/>
    </row>
    <row r="2087" spans="1:8" s="27" customFormat="1" x14ac:dyDescent="0.25">
      <c r="A2087" s="136" t="s">
        <v>2622</v>
      </c>
      <c r="B2087" s="131" t="s">
        <v>267</v>
      </c>
      <c r="C2087" s="134" t="s">
        <v>15</v>
      </c>
      <c r="D2087" s="135">
        <v>4.0002199999999997</v>
      </c>
      <c r="E2087" s="135">
        <v>4.0002199999999997</v>
      </c>
      <c r="F2087" s="135">
        <v>0</v>
      </c>
      <c r="G2087" s="130"/>
      <c r="H2087" s="130"/>
    </row>
    <row r="2088" spans="1:8" s="27" customFormat="1" x14ac:dyDescent="0.25">
      <c r="A2088" s="136" t="s">
        <v>2622</v>
      </c>
      <c r="B2088" s="131" t="s">
        <v>267</v>
      </c>
      <c r="C2088" s="134" t="s">
        <v>16</v>
      </c>
      <c r="D2088" s="135">
        <v>0.24759999999999999</v>
      </c>
      <c r="E2088" s="135">
        <v>0.24759999999999999</v>
      </c>
      <c r="F2088" s="135">
        <v>0</v>
      </c>
      <c r="G2088" s="130"/>
      <c r="H2088" s="130"/>
    </row>
    <row r="2089" spans="1:8" s="27" customFormat="1" x14ac:dyDescent="0.25">
      <c r="A2089" s="136" t="s">
        <v>2622</v>
      </c>
      <c r="B2089" s="131" t="s">
        <v>267</v>
      </c>
      <c r="C2089" s="132" t="s">
        <v>17</v>
      </c>
      <c r="D2089" s="133">
        <v>1.5</v>
      </c>
      <c r="E2089" s="133">
        <v>1.5</v>
      </c>
      <c r="F2089" s="133">
        <v>0</v>
      </c>
      <c r="G2089" s="130"/>
      <c r="H2089" s="130"/>
    </row>
    <row r="2090" spans="1:8" s="27" customFormat="1" ht="18.75" thickBot="1" x14ac:dyDescent="0.3">
      <c r="A2090" s="136" t="s">
        <v>2622</v>
      </c>
      <c r="B2090" s="127" t="s">
        <v>1130</v>
      </c>
      <c r="C2090" s="128" t="s">
        <v>1131</v>
      </c>
      <c r="D2090" s="129">
        <v>15125.78289</v>
      </c>
      <c r="E2090" s="129">
        <v>15125.78289</v>
      </c>
      <c r="F2090" s="129">
        <v>0</v>
      </c>
      <c r="G2090" s="130"/>
      <c r="H2090" s="130"/>
    </row>
    <row r="2091" spans="1:8" s="27" customFormat="1" ht="15.75" thickTop="1" x14ac:dyDescent="0.25">
      <c r="A2091" s="136" t="s">
        <v>2622</v>
      </c>
      <c r="B2091" s="131" t="s">
        <v>267</v>
      </c>
      <c r="C2091" s="132" t="s">
        <v>10</v>
      </c>
      <c r="D2091" s="133">
        <v>15125.78289</v>
      </c>
      <c r="E2091" s="133">
        <v>15125.78289</v>
      </c>
      <c r="F2091" s="133">
        <v>0</v>
      </c>
      <c r="G2091" s="130"/>
      <c r="H2091" s="130"/>
    </row>
    <row r="2092" spans="1:8" s="27" customFormat="1" x14ac:dyDescent="0.25">
      <c r="A2092" s="136" t="s">
        <v>2622</v>
      </c>
      <c r="B2092" s="131" t="s">
        <v>267</v>
      </c>
      <c r="C2092" s="134" t="s">
        <v>11</v>
      </c>
      <c r="D2092" s="135">
        <v>15125.78289</v>
      </c>
      <c r="E2092" s="135">
        <v>15125.78289</v>
      </c>
      <c r="F2092" s="135">
        <v>0</v>
      </c>
      <c r="G2092" s="130"/>
      <c r="H2092" s="130"/>
    </row>
    <row r="2093" spans="1:8" s="27" customFormat="1" ht="18.75" thickBot="1" x14ac:dyDescent="0.3">
      <c r="A2093" s="136" t="s">
        <v>2622</v>
      </c>
      <c r="B2093" s="127" t="s">
        <v>1132</v>
      </c>
      <c r="C2093" s="128" t="s">
        <v>1133</v>
      </c>
      <c r="D2093" s="129">
        <v>234.55128999999999</v>
      </c>
      <c r="E2093" s="129">
        <v>234.55128999999999</v>
      </c>
      <c r="F2093" s="129">
        <v>0</v>
      </c>
      <c r="G2093" s="130"/>
      <c r="H2093" s="130"/>
    </row>
    <row r="2094" spans="1:8" s="27" customFormat="1" ht="15.75" thickTop="1" x14ac:dyDescent="0.25">
      <c r="A2094" s="136" t="s">
        <v>2622</v>
      </c>
      <c r="B2094" s="131" t="s">
        <v>267</v>
      </c>
      <c r="C2094" s="132" t="s">
        <v>10</v>
      </c>
      <c r="D2094" s="133">
        <v>234.55128999999999</v>
      </c>
      <c r="E2094" s="133">
        <v>234.55128999999999</v>
      </c>
      <c r="F2094" s="133">
        <v>0</v>
      </c>
      <c r="G2094" s="130"/>
      <c r="H2094" s="130"/>
    </row>
    <row r="2095" spans="1:8" s="27" customFormat="1" x14ac:dyDescent="0.25">
      <c r="A2095" s="136" t="s">
        <v>2622</v>
      </c>
      <c r="B2095" s="131" t="s">
        <v>267</v>
      </c>
      <c r="C2095" s="134" t="s">
        <v>12</v>
      </c>
      <c r="D2095" s="135">
        <v>234.55128999999999</v>
      </c>
      <c r="E2095" s="135">
        <v>234.55128999999999</v>
      </c>
      <c r="F2095" s="135">
        <v>0</v>
      </c>
      <c r="G2095" s="130"/>
      <c r="H2095" s="130"/>
    </row>
    <row r="2096" spans="1:8" ht="18.75" customHeight="1" thickBot="1" x14ac:dyDescent="0.3">
      <c r="A2096" s="56" t="s">
        <v>2622</v>
      </c>
      <c r="B2096" s="122" t="s">
        <v>1134</v>
      </c>
      <c r="C2096" s="123" t="s">
        <v>1135</v>
      </c>
      <c r="D2096" s="124">
        <v>23350.069059999998</v>
      </c>
      <c r="E2096" s="124">
        <v>19410.630099999998</v>
      </c>
      <c r="F2096" s="124">
        <v>3939.4389600000004</v>
      </c>
    </row>
    <row r="2097" spans="1:8" ht="15.75" customHeight="1" thickTop="1" x14ac:dyDescent="0.25">
      <c r="A2097" s="56" t="s">
        <v>2622</v>
      </c>
      <c r="B2097" s="117" t="s">
        <v>267</v>
      </c>
      <c r="C2097" s="119" t="s">
        <v>10</v>
      </c>
      <c r="D2097" s="118">
        <v>18877.350859999999</v>
      </c>
      <c r="E2097" s="118">
        <v>14947.395899999998</v>
      </c>
      <c r="F2097" s="118">
        <v>3929.9549600000005</v>
      </c>
    </row>
    <row r="2098" spans="1:8" ht="15" customHeight="1" x14ac:dyDescent="0.25">
      <c r="A2098" s="56" t="s">
        <v>2622</v>
      </c>
      <c r="B2098" s="117" t="s">
        <v>267</v>
      </c>
      <c r="C2098" s="121" t="s">
        <v>11</v>
      </c>
      <c r="D2098" s="120">
        <v>3217.82305</v>
      </c>
      <c r="E2098" s="120">
        <v>1273.85924</v>
      </c>
      <c r="F2098" s="120">
        <v>1943.96381</v>
      </c>
    </row>
    <row r="2099" spans="1:8" ht="15" customHeight="1" x14ac:dyDescent="0.25">
      <c r="A2099" s="56" t="s">
        <v>2622</v>
      </c>
      <c r="B2099" s="117" t="s">
        <v>267</v>
      </c>
      <c r="C2099" s="121" t="s">
        <v>12</v>
      </c>
      <c r="D2099" s="120">
        <v>4773.4564900000005</v>
      </c>
      <c r="E2099" s="120">
        <v>2936.3991800000003</v>
      </c>
      <c r="F2099" s="120">
        <v>1837.0573100000001</v>
      </c>
    </row>
    <row r="2100" spans="1:8" ht="15" customHeight="1" x14ac:dyDescent="0.25">
      <c r="A2100" s="56" t="s">
        <v>2622</v>
      </c>
      <c r="B2100" s="117" t="s">
        <v>267</v>
      </c>
      <c r="C2100" s="121" t="s">
        <v>2</v>
      </c>
      <c r="D2100" s="120">
        <v>130</v>
      </c>
      <c r="E2100" s="120">
        <v>0</v>
      </c>
      <c r="F2100" s="120">
        <v>130</v>
      </c>
    </row>
    <row r="2101" spans="1:8" ht="15" customHeight="1" x14ac:dyDescent="0.25">
      <c r="A2101" s="56" t="s">
        <v>2622</v>
      </c>
      <c r="B2101" s="117" t="s">
        <v>267</v>
      </c>
      <c r="C2101" s="121" t="s">
        <v>15</v>
      </c>
      <c r="D2101" s="120">
        <v>3082.3640699999996</v>
      </c>
      <c r="E2101" s="120">
        <v>3073.5790999999995</v>
      </c>
      <c r="F2101" s="120">
        <v>8.7849699999999995</v>
      </c>
    </row>
    <row r="2102" spans="1:8" ht="15" customHeight="1" x14ac:dyDescent="0.25">
      <c r="A2102" s="56" t="s">
        <v>2622</v>
      </c>
      <c r="B2102" s="117" t="s">
        <v>267</v>
      </c>
      <c r="C2102" s="121" t="s">
        <v>16</v>
      </c>
      <c r="D2102" s="120">
        <v>7673.7072499999995</v>
      </c>
      <c r="E2102" s="120">
        <v>7663.5583799999995</v>
      </c>
      <c r="F2102" s="120">
        <v>10.148870000000001</v>
      </c>
    </row>
    <row r="2103" spans="1:8" ht="15" customHeight="1" x14ac:dyDescent="0.25">
      <c r="A2103" s="56" t="s">
        <v>2622</v>
      </c>
      <c r="B2103" s="117" t="s">
        <v>267</v>
      </c>
      <c r="C2103" s="119" t="s">
        <v>17</v>
      </c>
      <c r="D2103" s="118">
        <v>4472.7182000000003</v>
      </c>
      <c r="E2103" s="118">
        <v>4463.2341999999999</v>
      </c>
      <c r="F2103" s="118">
        <v>9.484</v>
      </c>
    </row>
    <row r="2104" spans="1:8" s="27" customFormat="1" ht="18.75" thickBot="1" x14ac:dyDescent="0.3">
      <c r="A2104" s="136" t="s">
        <v>2622</v>
      </c>
      <c r="B2104" s="127" t="s">
        <v>1136</v>
      </c>
      <c r="C2104" s="128" t="s">
        <v>1137</v>
      </c>
      <c r="D2104" s="129">
        <v>6537.1039400000009</v>
      </c>
      <c r="E2104" s="129">
        <v>2597.66498</v>
      </c>
      <c r="F2104" s="129">
        <v>3939.4389600000004</v>
      </c>
      <c r="G2104" s="130"/>
      <c r="H2104" s="130"/>
    </row>
    <row r="2105" spans="1:8" s="27" customFormat="1" ht="15.75" thickTop="1" x14ac:dyDescent="0.25">
      <c r="A2105" s="136" t="s">
        <v>2622</v>
      </c>
      <c r="B2105" s="131" t="s">
        <v>267</v>
      </c>
      <c r="C2105" s="132" t="s">
        <v>10</v>
      </c>
      <c r="D2105" s="133">
        <v>6516.3457400000007</v>
      </c>
      <c r="E2105" s="133">
        <v>2586.3907799999997</v>
      </c>
      <c r="F2105" s="133">
        <v>3929.9549600000005</v>
      </c>
      <c r="G2105" s="130"/>
      <c r="H2105" s="130"/>
    </row>
    <row r="2106" spans="1:8" s="27" customFormat="1" x14ac:dyDescent="0.25">
      <c r="A2106" s="136" t="s">
        <v>2622</v>
      </c>
      <c r="B2106" s="131" t="s">
        <v>267</v>
      </c>
      <c r="C2106" s="134" t="s">
        <v>11</v>
      </c>
      <c r="D2106" s="135">
        <v>3217.82305</v>
      </c>
      <c r="E2106" s="135">
        <v>1273.85924</v>
      </c>
      <c r="F2106" s="135">
        <v>1943.96381</v>
      </c>
      <c r="G2106" s="130"/>
      <c r="H2106" s="130"/>
    </row>
    <row r="2107" spans="1:8" s="27" customFormat="1" x14ac:dyDescent="0.25">
      <c r="A2107" s="136" t="s">
        <v>2622</v>
      </c>
      <c r="B2107" s="131" t="s">
        <v>267</v>
      </c>
      <c r="C2107" s="134" t="s">
        <v>12</v>
      </c>
      <c r="D2107" s="135">
        <v>3123.2303700000002</v>
      </c>
      <c r="E2107" s="135">
        <v>1286.1730600000001</v>
      </c>
      <c r="F2107" s="135">
        <v>1837.0573100000001</v>
      </c>
      <c r="G2107" s="130"/>
      <c r="H2107" s="130"/>
    </row>
    <row r="2108" spans="1:8" s="27" customFormat="1" x14ac:dyDescent="0.25">
      <c r="A2108" s="136" t="s">
        <v>2622</v>
      </c>
      <c r="B2108" s="131" t="s">
        <v>267</v>
      </c>
      <c r="C2108" s="134" t="s">
        <v>2</v>
      </c>
      <c r="D2108" s="135">
        <v>130</v>
      </c>
      <c r="E2108" s="135">
        <v>0</v>
      </c>
      <c r="F2108" s="135">
        <v>130</v>
      </c>
      <c r="G2108" s="130"/>
      <c r="H2108" s="130"/>
    </row>
    <row r="2109" spans="1:8" s="27" customFormat="1" x14ac:dyDescent="0.25">
      <c r="A2109" s="136" t="s">
        <v>2622</v>
      </c>
      <c r="B2109" s="131" t="s">
        <v>267</v>
      </c>
      <c r="C2109" s="134" t="s">
        <v>15</v>
      </c>
      <c r="D2109" s="135">
        <v>34.223289999999999</v>
      </c>
      <c r="E2109" s="135">
        <v>25.438320000000001</v>
      </c>
      <c r="F2109" s="135">
        <v>8.7849699999999995</v>
      </c>
      <c r="G2109" s="130"/>
      <c r="H2109" s="130"/>
    </row>
    <row r="2110" spans="1:8" s="27" customFormat="1" x14ac:dyDescent="0.25">
      <c r="A2110" s="136" t="s">
        <v>2622</v>
      </c>
      <c r="B2110" s="131" t="s">
        <v>267</v>
      </c>
      <c r="C2110" s="134" t="s">
        <v>16</v>
      </c>
      <c r="D2110" s="135">
        <v>11.06903</v>
      </c>
      <c r="E2110" s="135">
        <v>0.92015999999999998</v>
      </c>
      <c r="F2110" s="135">
        <v>10.148870000000001</v>
      </c>
      <c r="G2110" s="130"/>
      <c r="H2110" s="130"/>
    </row>
    <row r="2111" spans="1:8" s="27" customFormat="1" x14ac:dyDescent="0.25">
      <c r="A2111" s="136" t="s">
        <v>2622</v>
      </c>
      <c r="B2111" s="131" t="s">
        <v>267</v>
      </c>
      <c r="C2111" s="132" t="s">
        <v>17</v>
      </c>
      <c r="D2111" s="133">
        <v>20.758200000000002</v>
      </c>
      <c r="E2111" s="133">
        <v>11.2742</v>
      </c>
      <c r="F2111" s="133">
        <v>9.484</v>
      </c>
      <c r="G2111" s="130"/>
      <c r="H2111" s="130"/>
    </row>
    <row r="2112" spans="1:8" s="27" customFormat="1" ht="18.75" thickBot="1" x14ac:dyDescent="0.3">
      <c r="A2112" s="136" t="s">
        <v>2622</v>
      </c>
      <c r="B2112" s="127" t="s">
        <v>1138</v>
      </c>
      <c r="C2112" s="128" t="s">
        <v>15</v>
      </c>
      <c r="D2112" s="129">
        <v>3717.8644899999999</v>
      </c>
      <c r="E2112" s="129">
        <v>3717.8644899999999</v>
      </c>
      <c r="F2112" s="129">
        <v>0</v>
      </c>
      <c r="G2112" s="130"/>
      <c r="H2112" s="130"/>
    </row>
    <row r="2113" spans="1:8" s="27" customFormat="1" ht="15.75" thickTop="1" x14ac:dyDescent="0.25">
      <c r="A2113" s="136" t="s">
        <v>2622</v>
      </c>
      <c r="B2113" s="131" t="s">
        <v>267</v>
      </c>
      <c r="C2113" s="132" t="s">
        <v>10</v>
      </c>
      <c r="D2113" s="133">
        <v>3717.8644899999999</v>
      </c>
      <c r="E2113" s="133">
        <v>3717.8644899999999</v>
      </c>
      <c r="F2113" s="133">
        <v>0</v>
      </c>
      <c r="G2113" s="130"/>
      <c r="H2113" s="130"/>
    </row>
    <row r="2114" spans="1:8" s="27" customFormat="1" x14ac:dyDescent="0.25">
      <c r="A2114" s="136" t="s">
        <v>2622</v>
      </c>
      <c r="B2114" s="131" t="s">
        <v>267</v>
      </c>
      <c r="C2114" s="134" t="s">
        <v>15</v>
      </c>
      <c r="D2114" s="135">
        <v>3048.1407799999997</v>
      </c>
      <c r="E2114" s="135">
        <v>3048.1407799999997</v>
      </c>
      <c r="F2114" s="135">
        <v>0</v>
      </c>
      <c r="G2114" s="130"/>
      <c r="H2114" s="130"/>
    </row>
    <row r="2115" spans="1:8" s="27" customFormat="1" x14ac:dyDescent="0.25">
      <c r="A2115" s="136" t="s">
        <v>2622</v>
      </c>
      <c r="B2115" s="131" t="s">
        <v>267</v>
      </c>
      <c r="C2115" s="134" t="s">
        <v>16</v>
      </c>
      <c r="D2115" s="135">
        <v>669.72370999999998</v>
      </c>
      <c r="E2115" s="135">
        <v>669.72370999999998</v>
      </c>
      <c r="F2115" s="135">
        <v>0</v>
      </c>
      <c r="G2115" s="130"/>
      <c r="H2115" s="130"/>
    </row>
    <row r="2116" spans="1:8" s="27" customFormat="1" ht="18.75" thickBot="1" x14ac:dyDescent="0.3">
      <c r="A2116" s="136" t="s">
        <v>2622</v>
      </c>
      <c r="B2116" s="127" t="s">
        <v>1139</v>
      </c>
      <c r="C2116" s="128" t="s">
        <v>1140</v>
      </c>
      <c r="D2116" s="129">
        <v>11664.39013</v>
      </c>
      <c r="E2116" s="129">
        <v>11664.39013</v>
      </c>
      <c r="F2116" s="129">
        <v>0</v>
      </c>
      <c r="G2116" s="130"/>
      <c r="H2116" s="130"/>
    </row>
    <row r="2117" spans="1:8" s="27" customFormat="1" ht="15.75" thickTop="1" x14ac:dyDescent="0.25">
      <c r="A2117" s="136" t="s">
        <v>2622</v>
      </c>
      <c r="B2117" s="131" t="s">
        <v>267</v>
      </c>
      <c r="C2117" s="132" t="s">
        <v>10</v>
      </c>
      <c r="D2117" s="133">
        <v>7226.5901299999996</v>
      </c>
      <c r="E2117" s="133">
        <v>7226.5901299999996</v>
      </c>
      <c r="F2117" s="133">
        <v>0</v>
      </c>
      <c r="G2117" s="130"/>
      <c r="H2117" s="130"/>
    </row>
    <row r="2118" spans="1:8" s="27" customFormat="1" x14ac:dyDescent="0.25">
      <c r="A2118" s="136" t="s">
        <v>2622</v>
      </c>
      <c r="B2118" s="131" t="s">
        <v>267</v>
      </c>
      <c r="C2118" s="134" t="s">
        <v>12</v>
      </c>
      <c r="D2118" s="135">
        <v>233.67562000000001</v>
      </c>
      <c r="E2118" s="135">
        <v>233.67562000000001</v>
      </c>
      <c r="F2118" s="135">
        <v>0</v>
      </c>
      <c r="G2118" s="130"/>
      <c r="H2118" s="130"/>
    </row>
    <row r="2119" spans="1:8" s="27" customFormat="1" x14ac:dyDescent="0.25">
      <c r="A2119" s="136" t="s">
        <v>2622</v>
      </c>
      <c r="B2119" s="131" t="s">
        <v>267</v>
      </c>
      <c r="C2119" s="134" t="s">
        <v>16</v>
      </c>
      <c r="D2119" s="135">
        <v>6992.9145099999996</v>
      </c>
      <c r="E2119" s="135">
        <v>6992.9145099999996</v>
      </c>
      <c r="F2119" s="135">
        <v>0</v>
      </c>
      <c r="G2119" s="130"/>
      <c r="H2119" s="130"/>
    </row>
    <row r="2120" spans="1:8" s="27" customFormat="1" x14ac:dyDescent="0.25">
      <c r="A2120" s="136" t="s">
        <v>2622</v>
      </c>
      <c r="B2120" s="131" t="s">
        <v>267</v>
      </c>
      <c r="C2120" s="132" t="s">
        <v>17</v>
      </c>
      <c r="D2120" s="133">
        <v>4437.8</v>
      </c>
      <c r="E2120" s="133">
        <v>4437.8</v>
      </c>
      <c r="F2120" s="133">
        <v>0</v>
      </c>
      <c r="G2120" s="130"/>
      <c r="H2120" s="130"/>
    </row>
    <row r="2121" spans="1:8" s="27" customFormat="1" ht="18.75" thickBot="1" x14ac:dyDescent="0.3">
      <c r="A2121" s="136" t="s">
        <v>2622</v>
      </c>
      <c r="B2121" s="127" t="s">
        <v>1141</v>
      </c>
      <c r="C2121" s="128" t="s">
        <v>1142</v>
      </c>
      <c r="D2121" s="129">
        <v>1430.7104999999999</v>
      </c>
      <c r="E2121" s="129">
        <v>1430.7104999999999</v>
      </c>
      <c r="F2121" s="129">
        <v>0</v>
      </c>
      <c r="G2121" s="130"/>
      <c r="H2121" s="130"/>
    </row>
    <row r="2122" spans="1:8" s="27" customFormat="1" ht="15.75" thickTop="1" x14ac:dyDescent="0.25">
      <c r="A2122" s="136" t="s">
        <v>2622</v>
      </c>
      <c r="B2122" s="131" t="s">
        <v>267</v>
      </c>
      <c r="C2122" s="132" t="s">
        <v>10</v>
      </c>
      <c r="D2122" s="133">
        <v>1416.5505000000001</v>
      </c>
      <c r="E2122" s="133">
        <v>1416.5505000000001</v>
      </c>
      <c r="F2122" s="133">
        <v>0</v>
      </c>
      <c r="G2122" s="130"/>
      <c r="H2122" s="130"/>
    </row>
    <row r="2123" spans="1:8" s="27" customFormat="1" x14ac:dyDescent="0.25">
      <c r="A2123" s="136" t="s">
        <v>2622</v>
      </c>
      <c r="B2123" s="131" t="s">
        <v>267</v>
      </c>
      <c r="C2123" s="134" t="s">
        <v>12</v>
      </c>
      <c r="D2123" s="135">
        <v>1416.5505000000001</v>
      </c>
      <c r="E2123" s="135">
        <v>1416.5505000000001</v>
      </c>
      <c r="F2123" s="135">
        <v>0</v>
      </c>
      <c r="G2123" s="130"/>
      <c r="H2123" s="130"/>
    </row>
    <row r="2124" spans="1:8" s="27" customFormat="1" x14ac:dyDescent="0.25">
      <c r="A2124" s="136" t="s">
        <v>2622</v>
      </c>
      <c r="B2124" s="131" t="s">
        <v>267</v>
      </c>
      <c r="C2124" s="132" t="s">
        <v>17</v>
      </c>
      <c r="D2124" s="133">
        <v>14.16</v>
      </c>
      <c r="E2124" s="133">
        <v>14.16</v>
      </c>
      <c r="F2124" s="133">
        <v>0</v>
      </c>
      <c r="G2124" s="130"/>
      <c r="H2124" s="130"/>
    </row>
    <row r="2125" spans="1:8" ht="36.75" customHeight="1" thickBot="1" x14ac:dyDescent="0.3">
      <c r="A2125" s="56" t="s">
        <v>2622</v>
      </c>
      <c r="B2125" s="122" t="s">
        <v>1143</v>
      </c>
      <c r="C2125" s="123" t="s">
        <v>1144</v>
      </c>
      <c r="D2125" s="124">
        <v>3237.19058</v>
      </c>
      <c r="E2125" s="124">
        <v>3237.19058</v>
      </c>
      <c r="F2125" s="124">
        <v>0</v>
      </c>
    </row>
    <row r="2126" spans="1:8" ht="15.75" customHeight="1" thickTop="1" x14ac:dyDescent="0.25">
      <c r="A2126" s="56" t="s">
        <v>2622</v>
      </c>
      <c r="B2126" s="117" t="s">
        <v>267</v>
      </c>
      <c r="C2126" s="119" t="s">
        <v>10</v>
      </c>
      <c r="D2126" s="118">
        <v>2100.2027199999998</v>
      </c>
      <c r="E2126" s="118">
        <v>2100.2027199999998</v>
      </c>
      <c r="F2126" s="118">
        <v>0</v>
      </c>
    </row>
    <row r="2127" spans="1:8" ht="15" customHeight="1" x14ac:dyDescent="0.25">
      <c r="A2127" s="56" t="s">
        <v>2622</v>
      </c>
      <c r="B2127" s="117" t="s">
        <v>267</v>
      </c>
      <c r="C2127" s="121" t="s">
        <v>11</v>
      </c>
      <c r="D2127" s="120">
        <v>1254.81953</v>
      </c>
      <c r="E2127" s="120">
        <v>1254.81953</v>
      </c>
      <c r="F2127" s="120">
        <v>0</v>
      </c>
    </row>
    <row r="2128" spans="1:8" ht="15" customHeight="1" x14ac:dyDescent="0.25">
      <c r="A2128" s="56" t="s">
        <v>2622</v>
      </c>
      <c r="B2128" s="117" t="s">
        <v>267</v>
      </c>
      <c r="C2128" s="121" t="s">
        <v>12</v>
      </c>
      <c r="D2128" s="120">
        <v>837.53505000000007</v>
      </c>
      <c r="E2128" s="120">
        <v>837.53505000000007</v>
      </c>
      <c r="F2128" s="120">
        <v>0</v>
      </c>
    </row>
    <row r="2129" spans="1:8" ht="15" customHeight="1" x14ac:dyDescent="0.25">
      <c r="A2129" s="56" t="s">
        <v>2622</v>
      </c>
      <c r="B2129" s="117" t="s">
        <v>267</v>
      </c>
      <c r="C2129" s="121" t="s">
        <v>15</v>
      </c>
      <c r="D2129" s="120">
        <v>7.1821800000000007</v>
      </c>
      <c r="E2129" s="120">
        <v>7.1821800000000007</v>
      </c>
      <c r="F2129" s="120">
        <v>0</v>
      </c>
    </row>
    <row r="2130" spans="1:8" ht="15" customHeight="1" x14ac:dyDescent="0.25">
      <c r="A2130" s="56" t="s">
        <v>2622</v>
      </c>
      <c r="B2130" s="117" t="s">
        <v>267</v>
      </c>
      <c r="C2130" s="121" t="s">
        <v>16</v>
      </c>
      <c r="D2130" s="120">
        <v>0.66596</v>
      </c>
      <c r="E2130" s="120">
        <v>0.66596</v>
      </c>
      <c r="F2130" s="120">
        <v>0</v>
      </c>
    </row>
    <row r="2131" spans="1:8" ht="15" customHeight="1" x14ac:dyDescent="0.25">
      <c r="A2131" s="56" t="s">
        <v>2622</v>
      </c>
      <c r="B2131" s="117" t="s">
        <v>267</v>
      </c>
      <c r="C2131" s="119" t="s">
        <v>17</v>
      </c>
      <c r="D2131" s="118">
        <v>1136.9878600000002</v>
      </c>
      <c r="E2131" s="118">
        <v>1136.9878600000002</v>
      </c>
      <c r="F2131" s="118">
        <v>0</v>
      </c>
    </row>
    <row r="2132" spans="1:8" s="27" customFormat="1" ht="18.75" thickBot="1" x14ac:dyDescent="0.3">
      <c r="A2132" s="136" t="s">
        <v>2622</v>
      </c>
      <c r="B2132" s="127" t="s">
        <v>1145</v>
      </c>
      <c r="C2132" s="128" t="s">
        <v>1146</v>
      </c>
      <c r="D2132" s="129">
        <v>1447.21073</v>
      </c>
      <c r="E2132" s="129">
        <v>1447.21073</v>
      </c>
      <c r="F2132" s="129">
        <v>0</v>
      </c>
      <c r="G2132" s="130"/>
      <c r="H2132" s="130"/>
    </row>
    <row r="2133" spans="1:8" s="27" customFormat="1" ht="15.75" thickTop="1" x14ac:dyDescent="0.25">
      <c r="A2133" s="136" t="s">
        <v>2622</v>
      </c>
      <c r="B2133" s="131" t="s">
        <v>267</v>
      </c>
      <c r="C2133" s="132" t="s">
        <v>10</v>
      </c>
      <c r="D2133" s="133">
        <v>1416.92247</v>
      </c>
      <c r="E2133" s="133">
        <v>1416.92247</v>
      </c>
      <c r="F2133" s="133">
        <v>0</v>
      </c>
      <c r="G2133" s="130"/>
      <c r="H2133" s="130"/>
    </row>
    <row r="2134" spans="1:8" s="27" customFormat="1" x14ac:dyDescent="0.25">
      <c r="A2134" s="136" t="s">
        <v>2622</v>
      </c>
      <c r="B2134" s="131" t="s">
        <v>267</v>
      </c>
      <c r="C2134" s="134" t="s">
        <v>11</v>
      </c>
      <c r="D2134" s="135">
        <v>1254.81953</v>
      </c>
      <c r="E2134" s="135">
        <v>1254.81953</v>
      </c>
      <c r="F2134" s="135">
        <v>0</v>
      </c>
      <c r="G2134" s="130"/>
      <c r="H2134" s="130"/>
    </row>
    <row r="2135" spans="1:8" s="27" customFormat="1" x14ac:dyDescent="0.25">
      <c r="A2135" s="136" t="s">
        <v>2622</v>
      </c>
      <c r="B2135" s="131" t="s">
        <v>267</v>
      </c>
      <c r="C2135" s="134" t="s">
        <v>12</v>
      </c>
      <c r="D2135" s="135">
        <v>154.25479999999999</v>
      </c>
      <c r="E2135" s="135">
        <v>154.25479999999999</v>
      </c>
      <c r="F2135" s="135">
        <v>0</v>
      </c>
      <c r="G2135" s="130"/>
      <c r="H2135" s="130"/>
    </row>
    <row r="2136" spans="1:8" s="27" customFormat="1" x14ac:dyDescent="0.25">
      <c r="A2136" s="136" t="s">
        <v>2622</v>
      </c>
      <c r="B2136" s="131" t="s">
        <v>267</v>
      </c>
      <c r="C2136" s="134" t="s">
        <v>15</v>
      </c>
      <c r="D2136" s="135">
        <v>7.1821800000000007</v>
      </c>
      <c r="E2136" s="135">
        <v>7.1821800000000007</v>
      </c>
      <c r="F2136" s="135">
        <v>0</v>
      </c>
      <c r="G2136" s="130"/>
      <c r="H2136" s="130"/>
    </row>
    <row r="2137" spans="1:8" s="27" customFormat="1" x14ac:dyDescent="0.25">
      <c r="A2137" s="136" t="s">
        <v>2622</v>
      </c>
      <c r="B2137" s="131" t="s">
        <v>267</v>
      </c>
      <c r="C2137" s="134" t="s">
        <v>16</v>
      </c>
      <c r="D2137" s="135">
        <v>0.66596</v>
      </c>
      <c r="E2137" s="135">
        <v>0.66596</v>
      </c>
      <c r="F2137" s="135">
        <v>0</v>
      </c>
      <c r="G2137" s="130"/>
      <c r="H2137" s="130"/>
    </row>
    <row r="2138" spans="1:8" s="27" customFormat="1" x14ac:dyDescent="0.25">
      <c r="A2138" s="136" t="s">
        <v>2622</v>
      </c>
      <c r="B2138" s="131" t="s">
        <v>267</v>
      </c>
      <c r="C2138" s="132" t="s">
        <v>17</v>
      </c>
      <c r="D2138" s="133">
        <v>30.288259999999998</v>
      </c>
      <c r="E2138" s="133">
        <v>30.288259999999998</v>
      </c>
      <c r="F2138" s="133">
        <v>0</v>
      </c>
      <c r="G2138" s="130"/>
      <c r="H2138" s="130"/>
    </row>
    <row r="2139" spans="1:8" s="27" customFormat="1" ht="36.75" thickBot="1" x14ac:dyDescent="0.3">
      <c r="A2139" s="136" t="s">
        <v>2622</v>
      </c>
      <c r="B2139" s="127" t="s">
        <v>1147</v>
      </c>
      <c r="C2139" s="128" t="s">
        <v>1148</v>
      </c>
      <c r="D2139" s="129">
        <v>1789.9798500000002</v>
      </c>
      <c r="E2139" s="129">
        <v>1789.9798500000002</v>
      </c>
      <c r="F2139" s="129">
        <v>0</v>
      </c>
      <c r="G2139" s="130"/>
      <c r="H2139" s="130"/>
    </row>
    <row r="2140" spans="1:8" s="27" customFormat="1" ht="15.75" thickTop="1" x14ac:dyDescent="0.25">
      <c r="A2140" s="136" t="s">
        <v>2622</v>
      </c>
      <c r="B2140" s="131" t="s">
        <v>267</v>
      </c>
      <c r="C2140" s="132" t="s">
        <v>10</v>
      </c>
      <c r="D2140" s="133">
        <v>683.28025000000002</v>
      </c>
      <c r="E2140" s="133">
        <v>683.28025000000002</v>
      </c>
      <c r="F2140" s="133">
        <v>0</v>
      </c>
      <c r="G2140" s="130"/>
      <c r="H2140" s="130"/>
    </row>
    <row r="2141" spans="1:8" s="27" customFormat="1" x14ac:dyDescent="0.25">
      <c r="A2141" s="136" t="s">
        <v>2622</v>
      </c>
      <c r="B2141" s="131" t="s">
        <v>267</v>
      </c>
      <c r="C2141" s="134" t="s">
        <v>12</v>
      </c>
      <c r="D2141" s="135">
        <v>683.28025000000002</v>
      </c>
      <c r="E2141" s="135">
        <v>683.28025000000002</v>
      </c>
      <c r="F2141" s="135">
        <v>0</v>
      </c>
      <c r="G2141" s="130"/>
      <c r="H2141" s="130"/>
    </row>
    <row r="2142" spans="1:8" s="27" customFormat="1" x14ac:dyDescent="0.25">
      <c r="A2142" s="136" t="s">
        <v>2622</v>
      </c>
      <c r="B2142" s="131" t="s">
        <v>267</v>
      </c>
      <c r="C2142" s="132" t="s">
        <v>17</v>
      </c>
      <c r="D2142" s="133">
        <v>1106.6996000000001</v>
      </c>
      <c r="E2142" s="133">
        <v>1106.6996000000001</v>
      </c>
      <c r="F2142" s="133">
        <v>0</v>
      </c>
      <c r="G2142" s="130"/>
      <c r="H2142" s="130"/>
    </row>
    <row r="2143" spans="1:8" s="27" customFormat="1" ht="18.75" thickBot="1" x14ac:dyDescent="0.3">
      <c r="A2143" s="136" t="s">
        <v>2622</v>
      </c>
      <c r="B2143" s="127" t="s">
        <v>1149</v>
      </c>
      <c r="C2143" s="128" t="s">
        <v>1150</v>
      </c>
      <c r="D2143" s="129">
        <v>49531.274829999995</v>
      </c>
      <c r="E2143" s="129">
        <v>49531.274829999995</v>
      </c>
      <c r="F2143" s="129">
        <v>0</v>
      </c>
      <c r="G2143" s="130"/>
      <c r="H2143" s="130"/>
    </row>
    <row r="2144" spans="1:8" s="27" customFormat="1" ht="15.75" thickTop="1" x14ac:dyDescent="0.25">
      <c r="A2144" s="136" t="s">
        <v>2622</v>
      </c>
      <c r="B2144" s="131" t="s">
        <v>267</v>
      </c>
      <c r="C2144" s="132" t="s">
        <v>10</v>
      </c>
      <c r="D2144" s="133">
        <v>164.22835999999998</v>
      </c>
      <c r="E2144" s="133">
        <v>164.22835999999998</v>
      </c>
      <c r="F2144" s="133">
        <v>0</v>
      </c>
      <c r="G2144" s="130"/>
      <c r="H2144" s="130"/>
    </row>
    <row r="2145" spans="1:8" s="27" customFormat="1" x14ac:dyDescent="0.25">
      <c r="A2145" s="136" t="s">
        <v>2622</v>
      </c>
      <c r="B2145" s="131" t="s">
        <v>267</v>
      </c>
      <c r="C2145" s="134" t="s">
        <v>12</v>
      </c>
      <c r="D2145" s="135">
        <v>164.22835999999998</v>
      </c>
      <c r="E2145" s="135">
        <v>164.22835999999998</v>
      </c>
      <c r="F2145" s="135">
        <v>0</v>
      </c>
      <c r="G2145" s="130"/>
      <c r="H2145" s="130"/>
    </row>
    <row r="2146" spans="1:8" s="27" customFormat="1" x14ac:dyDescent="0.25">
      <c r="A2146" s="136" t="s">
        <v>2622</v>
      </c>
      <c r="B2146" s="131" t="s">
        <v>267</v>
      </c>
      <c r="C2146" s="132" t="s">
        <v>17</v>
      </c>
      <c r="D2146" s="133">
        <v>49367.046470000001</v>
      </c>
      <c r="E2146" s="133">
        <v>49367.046470000001</v>
      </c>
      <c r="F2146" s="133">
        <v>0</v>
      </c>
      <c r="G2146" s="130"/>
      <c r="H2146" s="130"/>
    </row>
    <row r="2147" spans="1:8" ht="36.75" customHeight="1" thickBot="1" x14ac:dyDescent="0.3">
      <c r="A2147" s="56" t="s">
        <v>2622</v>
      </c>
      <c r="B2147" s="122" t="s">
        <v>1151</v>
      </c>
      <c r="C2147" s="123" t="s">
        <v>1152</v>
      </c>
      <c r="D2147" s="124">
        <v>9677.7945100000015</v>
      </c>
      <c r="E2147" s="124">
        <v>9152.439620000001</v>
      </c>
      <c r="F2147" s="124">
        <v>525.35489000000007</v>
      </c>
    </row>
    <row r="2148" spans="1:8" ht="15.75" customHeight="1" thickTop="1" x14ac:dyDescent="0.25">
      <c r="A2148" s="56" t="s">
        <v>2622</v>
      </c>
      <c r="B2148" s="117" t="s">
        <v>267</v>
      </c>
      <c r="C2148" s="119" t="s">
        <v>10</v>
      </c>
      <c r="D2148" s="118">
        <v>9445.1704500000014</v>
      </c>
      <c r="E2148" s="118">
        <v>8944.3974400000006</v>
      </c>
      <c r="F2148" s="118">
        <v>500.77301</v>
      </c>
    </row>
    <row r="2149" spans="1:8" ht="15" customHeight="1" x14ac:dyDescent="0.25">
      <c r="A2149" s="56" t="s">
        <v>2622</v>
      </c>
      <c r="B2149" s="117" t="s">
        <v>267</v>
      </c>
      <c r="C2149" s="121" t="s">
        <v>11</v>
      </c>
      <c r="D2149" s="120">
        <v>2550.20136</v>
      </c>
      <c r="E2149" s="120">
        <v>2490.9983999999999</v>
      </c>
      <c r="F2149" s="120">
        <v>59.202959999999997</v>
      </c>
    </row>
    <row r="2150" spans="1:8" ht="15" customHeight="1" x14ac:dyDescent="0.25">
      <c r="A2150" s="56" t="s">
        <v>2622</v>
      </c>
      <c r="B2150" s="117" t="s">
        <v>267</v>
      </c>
      <c r="C2150" s="121" t="s">
        <v>12</v>
      </c>
      <c r="D2150" s="120">
        <v>6402.6815200000001</v>
      </c>
      <c r="E2150" s="120">
        <v>6144.0261</v>
      </c>
      <c r="F2150" s="120">
        <v>258.65541999999999</v>
      </c>
    </row>
    <row r="2151" spans="1:8" ht="15" customHeight="1" x14ac:dyDescent="0.25">
      <c r="A2151" s="56" t="s">
        <v>2622</v>
      </c>
      <c r="B2151" s="117" t="s">
        <v>267</v>
      </c>
      <c r="C2151" s="121" t="s">
        <v>15</v>
      </c>
      <c r="D2151" s="120">
        <v>198.44594999999998</v>
      </c>
      <c r="E2151" s="120">
        <v>198.44594999999998</v>
      </c>
      <c r="F2151" s="120">
        <v>0</v>
      </c>
    </row>
    <row r="2152" spans="1:8" ht="15" customHeight="1" x14ac:dyDescent="0.25">
      <c r="A2152" s="56" t="s">
        <v>2622</v>
      </c>
      <c r="B2152" s="117" t="s">
        <v>267</v>
      </c>
      <c r="C2152" s="121" t="s">
        <v>16</v>
      </c>
      <c r="D2152" s="120">
        <v>293.84162000000003</v>
      </c>
      <c r="E2152" s="120">
        <v>110.92699</v>
      </c>
      <c r="F2152" s="120">
        <v>182.91463000000002</v>
      </c>
    </row>
    <row r="2153" spans="1:8" ht="15" customHeight="1" x14ac:dyDescent="0.25">
      <c r="A2153" s="56" t="s">
        <v>2622</v>
      </c>
      <c r="B2153" s="117" t="s">
        <v>267</v>
      </c>
      <c r="C2153" s="119" t="s">
        <v>17</v>
      </c>
      <c r="D2153" s="118">
        <v>232.62405999999999</v>
      </c>
      <c r="E2153" s="118">
        <v>208.04218</v>
      </c>
      <c r="F2153" s="118">
        <v>24.581879999999998</v>
      </c>
    </row>
    <row r="2154" spans="1:8" s="27" customFormat="1" ht="36.75" thickBot="1" x14ac:dyDescent="0.3">
      <c r="A2154" s="136" t="s">
        <v>2622</v>
      </c>
      <c r="B2154" s="127" t="s">
        <v>1153</v>
      </c>
      <c r="C2154" s="128" t="s">
        <v>1154</v>
      </c>
      <c r="D2154" s="129">
        <v>7827.0871900000002</v>
      </c>
      <c r="E2154" s="129">
        <v>7675.1804200000006</v>
      </c>
      <c r="F2154" s="129">
        <v>151.90677000000002</v>
      </c>
      <c r="G2154" s="130"/>
      <c r="H2154" s="130"/>
    </row>
    <row r="2155" spans="1:8" s="27" customFormat="1" ht="15.75" thickTop="1" x14ac:dyDescent="0.25">
      <c r="A2155" s="136" t="s">
        <v>2622</v>
      </c>
      <c r="B2155" s="131" t="s">
        <v>267</v>
      </c>
      <c r="C2155" s="132" t="s">
        <v>10</v>
      </c>
      <c r="D2155" s="133">
        <v>7611.4443899999997</v>
      </c>
      <c r="E2155" s="133">
        <v>7476.70579</v>
      </c>
      <c r="F2155" s="133">
        <v>134.73860000000002</v>
      </c>
      <c r="G2155" s="130"/>
      <c r="H2155" s="130"/>
    </row>
    <row r="2156" spans="1:8" s="27" customFormat="1" x14ac:dyDescent="0.25">
      <c r="A2156" s="136" t="s">
        <v>2622</v>
      </c>
      <c r="B2156" s="131" t="s">
        <v>267</v>
      </c>
      <c r="C2156" s="134" t="s">
        <v>11</v>
      </c>
      <c r="D2156" s="135">
        <v>1331.93517</v>
      </c>
      <c r="E2156" s="135">
        <v>1331.93517</v>
      </c>
      <c r="F2156" s="135">
        <v>0</v>
      </c>
      <c r="G2156" s="130"/>
      <c r="H2156" s="130"/>
    </row>
    <row r="2157" spans="1:8" s="27" customFormat="1" x14ac:dyDescent="0.25">
      <c r="A2157" s="136" t="s">
        <v>2622</v>
      </c>
      <c r="B2157" s="131" t="s">
        <v>267</v>
      </c>
      <c r="C2157" s="134" t="s">
        <v>12</v>
      </c>
      <c r="D2157" s="135">
        <v>5987.6168899999993</v>
      </c>
      <c r="E2157" s="135">
        <v>5852.8782899999997</v>
      </c>
      <c r="F2157" s="135">
        <v>134.73860000000002</v>
      </c>
      <c r="G2157" s="130"/>
      <c r="H2157" s="130"/>
    </row>
    <row r="2158" spans="1:8" s="27" customFormat="1" x14ac:dyDescent="0.25">
      <c r="A2158" s="136" t="s">
        <v>2622</v>
      </c>
      <c r="B2158" s="131" t="s">
        <v>267</v>
      </c>
      <c r="C2158" s="134" t="s">
        <v>15</v>
      </c>
      <c r="D2158" s="135">
        <v>186.49827999999999</v>
      </c>
      <c r="E2158" s="135">
        <v>186.49827999999999</v>
      </c>
      <c r="F2158" s="135">
        <v>0</v>
      </c>
      <c r="G2158" s="130"/>
      <c r="H2158" s="130"/>
    </row>
    <row r="2159" spans="1:8" s="27" customFormat="1" x14ac:dyDescent="0.25">
      <c r="A2159" s="136" t="s">
        <v>2622</v>
      </c>
      <c r="B2159" s="131" t="s">
        <v>267</v>
      </c>
      <c r="C2159" s="134" t="s">
        <v>16</v>
      </c>
      <c r="D2159" s="135">
        <v>105.39405000000001</v>
      </c>
      <c r="E2159" s="135">
        <v>105.39405000000001</v>
      </c>
      <c r="F2159" s="135">
        <v>0</v>
      </c>
      <c r="G2159" s="130"/>
      <c r="H2159" s="130"/>
    </row>
    <row r="2160" spans="1:8" s="27" customFormat="1" x14ac:dyDescent="0.25">
      <c r="A2160" s="136" t="s">
        <v>2622</v>
      </c>
      <c r="B2160" s="131" t="s">
        <v>267</v>
      </c>
      <c r="C2160" s="132" t="s">
        <v>17</v>
      </c>
      <c r="D2160" s="133">
        <v>215.64279999999999</v>
      </c>
      <c r="E2160" s="133">
        <v>198.47462999999999</v>
      </c>
      <c r="F2160" s="133">
        <v>17.16817</v>
      </c>
      <c r="G2160" s="130"/>
      <c r="H2160" s="130"/>
    </row>
    <row r="2161" spans="1:8" s="27" customFormat="1" ht="18.75" thickBot="1" x14ac:dyDescent="0.3">
      <c r="A2161" s="136" t="s">
        <v>2622</v>
      </c>
      <c r="B2161" s="127" t="s">
        <v>1155</v>
      </c>
      <c r="C2161" s="128" t="s">
        <v>78</v>
      </c>
      <c r="D2161" s="129">
        <v>556.52868999999998</v>
      </c>
      <c r="E2161" s="129">
        <v>414.40233999999998</v>
      </c>
      <c r="F2161" s="129">
        <v>142.12635000000003</v>
      </c>
      <c r="G2161" s="130"/>
      <c r="H2161" s="130"/>
    </row>
    <row r="2162" spans="1:8" s="27" customFormat="1" ht="15.75" thickTop="1" x14ac:dyDescent="0.25">
      <c r="A2162" s="136" t="s">
        <v>2622</v>
      </c>
      <c r="B2162" s="131" t="s">
        <v>267</v>
      </c>
      <c r="C2162" s="132" t="s">
        <v>10</v>
      </c>
      <c r="D2162" s="133">
        <v>551.16098999999997</v>
      </c>
      <c r="E2162" s="133">
        <v>414.40233999999998</v>
      </c>
      <c r="F2162" s="133">
        <v>136.75865000000002</v>
      </c>
      <c r="G2162" s="130"/>
      <c r="H2162" s="130"/>
    </row>
    <row r="2163" spans="1:8" s="27" customFormat="1" x14ac:dyDescent="0.25">
      <c r="A2163" s="136" t="s">
        <v>2622</v>
      </c>
      <c r="B2163" s="131" t="s">
        <v>267</v>
      </c>
      <c r="C2163" s="134" t="s">
        <v>11</v>
      </c>
      <c r="D2163" s="135">
        <v>407.24437</v>
      </c>
      <c r="E2163" s="135">
        <v>354.66912000000002</v>
      </c>
      <c r="F2163" s="135">
        <v>52.575249999999997</v>
      </c>
      <c r="G2163" s="130"/>
      <c r="H2163" s="130"/>
    </row>
    <row r="2164" spans="1:8" s="27" customFormat="1" x14ac:dyDescent="0.25">
      <c r="A2164" s="136" t="s">
        <v>2622</v>
      </c>
      <c r="B2164" s="131" t="s">
        <v>267</v>
      </c>
      <c r="C2164" s="134" t="s">
        <v>12</v>
      </c>
      <c r="D2164" s="135">
        <v>103.15693</v>
      </c>
      <c r="E2164" s="135">
        <v>54.454889999999999</v>
      </c>
      <c r="F2164" s="135">
        <v>48.702040000000004</v>
      </c>
      <c r="G2164" s="130"/>
      <c r="H2164" s="130"/>
    </row>
    <row r="2165" spans="1:8" s="27" customFormat="1" x14ac:dyDescent="0.25">
      <c r="A2165" s="136" t="s">
        <v>2622</v>
      </c>
      <c r="B2165" s="131" t="s">
        <v>267</v>
      </c>
      <c r="C2165" s="134" t="s">
        <v>15</v>
      </c>
      <c r="D2165" s="135">
        <v>4.4789700000000003</v>
      </c>
      <c r="E2165" s="135">
        <v>4.4789700000000003</v>
      </c>
      <c r="F2165" s="135">
        <v>0</v>
      </c>
      <c r="G2165" s="130"/>
      <c r="H2165" s="130"/>
    </row>
    <row r="2166" spans="1:8" s="27" customFormat="1" x14ac:dyDescent="0.25">
      <c r="A2166" s="136" t="s">
        <v>2622</v>
      </c>
      <c r="B2166" s="131" t="s">
        <v>267</v>
      </c>
      <c r="C2166" s="134" t="s">
        <v>16</v>
      </c>
      <c r="D2166" s="135">
        <v>36.280720000000002</v>
      </c>
      <c r="E2166" s="135">
        <v>0.79935999999999996</v>
      </c>
      <c r="F2166" s="135">
        <v>35.481360000000002</v>
      </c>
      <c r="G2166" s="130"/>
      <c r="H2166" s="130"/>
    </row>
    <row r="2167" spans="1:8" s="27" customFormat="1" x14ac:dyDescent="0.25">
      <c r="A2167" s="136" t="s">
        <v>2622</v>
      </c>
      <c r="B2167" s="131" t="s">
        <v>267</v>
      </c>
      <c r="C2167" s="132" t="s">
        <v>17</v>
      </c>
      <c r="D2167" s="133">
        <v>5.3677000000000001</v>
      </c>
      <c r="E2167" s="133">
        <v>0</v>
      </c>
      <c r="F2167" s="133">
        <v>5.3677000000000001</v>
      </c>
      <c r="G2167" s="130"/>
      <c r="H2167" s="130"/>
    </row>
    <row r="2168" spans="1:8" s="27" customFormat="1" ht="36.75" thickBot="1" x14ac:dyDescent="0.3">
      <c r="A2168" s="136" t="s">
        <v>2622</v>
      </c>
      <c r="B2168" s="127" t="s">
        <v>1156</v>
      </c>
      <c r="C2168" s="128" t="s">
        <v>86</v>
      </c>
      <c r="D2168" s="129">
        <v>240.69069000000002</v>
      </c>
      <c r="E2168" s="129">
        <v>231.28422</v>
      </c>
      <c r="F2168" s="129">
        <v>9.4064699999999988</v>
      </c>
      <c r="G2168" s="130"/>
      <c r="H2168" s="130"/>
    </row>
    <row r="2169" spans="1:8" s="27" customFormat="1" ht="15.75" thickTop="1" x14ac:dyDescent="0.25">
      <c r="A2169" s="136" t="s">
        <v>2622</v>
      </c>
      <c r="B2169" s="131" t="s">
        <v>267</v>
      </c>
      <c r="C2169" s="132" t="s">
        <v>10</v>
      </c>
      <c r="D2169" s="133">
        <v>237.58465999999999</v>
      </c>
      <c r="E2169" s="133">
        <v>228.17819</v>
      </c>
      <c r="F2169" s="133">
        <v>9.4064699999999988</v>
      </c>
      <c r="G2169" s="130"/>
      <c r="H2169" s="130"/>
    </row>
    <row r="2170" spans="1:8" s="27" customFormat="1" x14ac:dyDescent="0.25">
      <c r="A2170" s="136" t="s">
        <v>2622</v>
      </c>
      <c r="B2170" s="131" t="s">
        <v>267</v>
      </c>
      <c r="C2170" s="134" t="s">
        <v>11</v>
      </c>
      <c r="D2170" s="135">
        <v>187.50872999999999</v>
      </c>
      <c r="E2170" s="135">
        <v>187.21280999999999</v>
      </c>
      <c r="F2170" s="135">
        <v>0.29592000000000002</v>
      </c>
      <c r="G2170" s="130"/>
      <c r="H2170" s="130"/>
    </row>
    <row r="2171" spans="1:8" s="27" customFormat="1" x14ac:dyDescent="0.25">
      <c r="A2171" s="136" t="s">
        <v>2622</v>
      </c>
      <c r="B2171" s="131" t="s">
        <v>267</v>
      </c>
      <c r="C2171" s="134" t="s">
        <v>12</v>
      </c>
      <c r="D2171" s="135">
        <v>47.639840000000007</v>
      </c>
      <c r="E2171" s="135">
        <v>38.529290000000003</v>
      </c>
      <c r="F2171" s="135">
        <v>9.1105499999999999</v>
      </c>
      <c r="G2171" s="130"/>
      <c r="H2171" s="130"/>
    </row>
    <row r="2172" spans="1:8" s="27" customFormat="1" x14ac:dyDescent="0.25">
      <c r="A2172" s="136" t="s">
        <v>2622</v>
      </c>
      <c r="B2172" s="131" t="s">
        <v>267</v>
      </c>
      <c r="C2172" s="134" t="s">
        <v>15</v>
      </c>
      <c r="D2172" s="135">
        <v>0.37942999999999999</v>
      </c>
      <c r="E2172" s="135">
        <v>0.37942999999999999</v>
      </c>
      <c r="F2172" s="135">
        <v>0</v>
      </c>
      <c r="G2172" s="130"/>
      <c r="H2172" s="130"/>
    </row>
    <row r="2173" spans="1:8" s="27" customFormat="1" x14ac:dyDescent="0.25">
      <c r="A2173" s="136" t="s">
        <v>2622</v>
      </c>
      <c r="B2173" s="131" t="s">
        <v>267</v>
      </c>
      <c r="C2173" s="134" t="s">
        <v>16</v>
      </c>
      <c r="D2173" s="135">
        <v>2.0566599999999999</v>
      </c>
      <c r="E2173" s="135">
        <v>2.0566599999999999</v>
      </c>
      <c r="F2173" s="135">
        <v>0</v>
      </c>
      <c r="G2173" s="130"/>
      <c r="H2173" s="130"/>
    </row>
    <row r="2174" spans="1:8" s="27" customFormat="1" x14ac:dyDescent="0.25">
      <c r="A2174" s="136" t="s">
        <v>2622</v>
      </c>
      <c r="B2174" s="131" t="s">
        <v>267</v>
      </c>
      <c r="C2174" s="132" t="s">
        <v>17</v>
      </c>
      <c r="D2174" s="133">
        <v>3.1060300000000001</v>
      </c>
      <c r="E2174" s="133">
        <v>3.1060300000000001</v>
      </c>
      <c r="F2174" s="133">
        <v>0</v>
      </c>
      <c r="G2174" s="130"/>
      <c r="H2174" s="130"/>
    </row>
    <row r="2175" spans="1:8" s="27" customFormat="1" ht="18.75" thickBot="1" x14ac:dyDescent="0.3">
      <c r="A2175" s="136" t="s">
        <v>2622</v>
      </c>
      <c r="B2175" s="127" t="s">
        <v>1157</v>
      </c>
      <c r="C2175" s="128" t="s">
        <v>82</v>
      </c>
      <c r="D2175" s="129">
        <v>268.57046000000003</v>
      </c>
      <c r="E2175" s="129">
        <v>168.83190999999999</v>
      </c>
      <c r="F2175" s="129">
        <v>99.738550000000004</v>
      </c>
      <c r="G2175" s="130"/>
      <c r="H2175" s="130"/>
    </row>
    <row r="2176" spans="1:8" s="27" customFormat="1" ht="15.75" thickTop="1" x14ac:dyDescent="0.25">
      <c r="A2176" s="136" t="s">
        <v>2622</v>
      </c>
      <c r="B2176" s="131" t="s">
        <v>267</v>
      </c>
      <c r="C2176" s="132" t="s">
        <v>10</v>
      </c>
      <c r="D2176" s="133">
        <v>266.96293000000003</v>
      </c>
      <c r="E2176" s="133">
        <v>167.52039000000002</v>
      </c>
      <c r="F2176" s="133">
        <v>99.442540000000008</v>
      </c>
      <c r="G2176" s="130"/>
      <c r="H2176" s="130"/>
    </row>
    <row r="2177" spans="1:8" s="27" customFormat="1" x14ac:dyDescent="0.25">
      <c r="A2177" s="136" t="s">
        <v>2622</v>
      </c>
      <c r="B2177" s="131" t="s">
        <v>267</v>
      </c>
      <c r="C2177" s="134" t="s">
        <v>11</v>
      </c>
      <c r="D2177" s="135">
        <v>147.78251</v>
      </c>
      <c r="E2177" s="135">
        <v>147.78251</v>
      </c>
      <c r="F2177" s="135">
        <v>0</v>
      </c>
      <c r="G2177" s="130"/>
      <c r="H2177" s="130"/>
    </row>
    <row r="2178" spans="1:8" s="27" customFormat="1" x14ac:dyDescent="0.25">
      <c r="A2178" s="136" t="s">
        <v>2622</v>
      </c>
      <c r="B2178" s="131" t="s">
        <v>267</v>
      </c>
      <c r="C2178" s="134" t="s">
        <v>12</v>
      </c>
      <c r="D2178" s="135">
        <v>33.898400000000002</v>
      </c>
      <c r="E2178" s="135">
        <v>16.85913</v>
      </c>
      <c r="F2178" s="135">
        <v>17.039270000000002</v>
      </c>
      <c r="G2178" s="130"/>
      <c r="H2178" s="130"/>
    </row>
    <row r="2179" spans="1:8" s="27" customFormat="1" x14ac:dyDescent="0.25">
      <c r="A2179" s="136" t="s">
        <v>2622</v>
      </c>
      <c r="B2179" s="131" t="s">
        <v>267</v>
      </c>
      <c r="C2179" s="134" t="s">
        <v>15</v>
      </c>
      <c r="D2179" s="135">
        <v>2.8787500000000001</v>
      </c>
      <c r="E2179" s="135">
        <v>2.8787500000000001</v>
      </c>
      <c r="F2179" s="135">
        <v>0</v>
      </c>
      <c r="G2179" s="130"/>
      <c r="H2179" s="130"/>
    </row>
    <row r="2180" spans="1:8" s="27" customFormat="1" x14ac:dyDescent="0.25">
      <c r="A2180" s="136" t="s">
        <v>2622</v>
      </c>
      <c r="B2180" s="131" t="s">
        <v>267</v>
      </c>
      <c r="C2180" s="134" t="s">
        <v>16</v>
      </c>
      <c r="D2180" s="135">
        <v>82.403270000000006</v>
      </c>
      <c r="E2180" s="135">
        <v>0</v>
      </c>
      <c r="F2180" s="135">
        <v>82.403270000000006</v>
      </c>
      <c r="G2180" s="130"/>
      <c r="H2180" s="130"/>
    </row>
    <row r="2181" spans="1:8" s="27" customFormat="1" x14ac:dyDescent="0.25">
      <c r="A2181" s="136" t="s">
        <v>2622</v>
      </c>
      <c r="B2181" s="131" t="s">
        <v>267</v>
      </c>
      <c r="C2181" s="132" t="s">
        <v>17</v>
      </c>
      <c r="D2181" s="133">
        <v>1.6075300000000001</v>
      </c>
      <c r="E2181" s="133">
        <v>1.31152</v>
      </c>
      <c r="F2181" s="133">
        <v>0.29601</v>
      </c>
      <c r="G2181" s="130"/>
      <c r="H2181" s="130"/>
    </row>
    <row r="2182" spans="1:8" s="27" customFormat="1" ht="18.75" thickBot="1" x14ac:dyDescent="0.3">
      <c r="A2182" s="136" t="s">
        <v>2622</v>
      </c>
      <c r="B2182" s="127" t="s">
        <v>1158</v>
      </c>
      <c r="C2182" s="128" t="s">
        <v>80</v>
      </c>
      <c r="D2182" s="129">
        <v>117.13112999999998</v>
      </c>
      <c r="E2182" s="129">
        <v>117.13112999999998</v>
      </c>
      <c r="F2182" s="129">
        <v>0</v>
      </c>
      <c r="G2182" s="130"/>
      <c r="H2182" s="130"/>
    </row>
    <row r="2183" spans="1:8" s="27" customFormat="1" ht="15.75" thickTop="1" x14ac:dyDescent="0.25">
      <c r="A2183" s="136" t="s">
        <v>2622</v>
      </c>
      <c r="B2183" s="131" t="s">
        <v>267</v>
      </c>
      <c r="C2183" s="132" t="s">
        <v>10</v>
      </c>
      <c r="D2183" s="133">
        <v>117.13112999999998</v>
      </c>
      <c r="E2183" s="133">
        <v>117.13112999999998</v>
      </c>
      <c r="F2183" s="133">
        <v>0</v>
      </c>
      <c r="G2183" s="130"/>
      <c r="H2183" s="130"/>
    </row>
    <row r="2184" spans="1:8" s="27" customFormat="1" x14ac:dyDescent="0.25">
      <c r="A2184" s="136" t="s">
        <v>2622</v>
      </c>
      <c r="B2184" s="131" t="s">
        <v>267</v>
      </c>
      <c r="C2184" s="134" t="s">
        <v>11</v>
      </c>
      <c r="D2184" s="135">
        <v>72.662399999999991</v>
      </c>
      <c r="E2184" s="135">
        <v>72.662399999999991</v>
      </c>
      <c r="F2184" s="135">
        <v>0</v>
      </c>
      <c r="G2184" s="130"/>
      <c r="H2184" s="130"/>
    </row>
    <row r="2185" spans="1:8" s="27" customFormat="1" x14ac:dyDescent="0.25">
      <c r="A2185" s="136" t="s">
        <v>2622</v>
      </c>
      <c r="B2185" s="131" t="s">
        <v>267</v>
      </c>
      <c r="C2185" s="134" t="s">
        <v>12</v>
      </c>
      <c r="D2185" s="135">
        <v>43.150589999999994</v>
      </c>
      <c r="E2185" s="135">
        <v>43.150589999999994</v>
      </c>
      <c r="F2185" s="135">
        <v>0</v>
      </c>
      <c r="G2185" s="130"/>
      <c r="H2185" s="130"/>
    </row>
    <row r="2186" spans="1:8" s="27" customFormat="1" x14ac:dyDescent="0.25">
      <c r="A2186" s="136" t="s">
        <v>2622</v>
      </c>
      <c r="B2186" s="131" t="s">
        <v>267</v>
      </c>
      <c r="C2186" s="134" t="s">
        <v>15</v>
      </c>
      <c r="D2186" s="135">
        <v>0.35499999999999998</v>
      </c>
      <c r="E2186" s="135">
        <v>0.35499999999999998</v>
      </c>
      <c r="F2186" s="135">
        <v>0</v>
      </c>
      <c r="G2186" s="130"/>
      <c r="H2186" s="130"/>
    </row>
    <row r="2187" spans="1:8" s="27" customFormat="1" x14ac:dyDescent="0.25">
      <c r="A2187" s="136" t="s">
        <v>2622</v>
      </c>
      <c r="B2187" s="131" t="s">
        <v>267</v>
      </c>
      <c r="C2187" s="134" t="s">
        <v>16</v>
      </c>
      <c r="D2187" s="135">
        <v>0.96314</v>
      </c>
      <c r="E2187" s="135">
        <v>0.96314</v>
      </c>
      <c r="F2187" s="135">
        <v>0</v>
      </c>
      <c r="G2187" s="130"/>
      <c r="H2187" s="130"/>
    </row>
    <row r="2188" spans="1:8" s="27" customFormat="1" ht="36.75" thickBot="1" x14ac:dyDescent="0.3">
      <c r="A2188" s="136" t="s">
        <v>2622</v>
      </c>
      <c r="B2188" s="127" t="s">
        <v>1159</v>
      </c>
      <c r="C2188" s="128" t="s">
        <v>85</v>
      </c>
      <c r="D2188" s="129">
        <v>481.97805000000005</v>
      </c>
      <c r="E2188" s="129">
        <v>374.51130000000006</v>
      </c>
      <c r="F2188" s="129">
        <v>107.46675</v>
      </c>
      <c r="G2188" s="130"/>
      <c r="H2188" s="130"/>
    </row>
    <row r="2189" spans="1:8" s="27" customFormat="1" ht="15.75" thickTop="1" x14ac:dyDescent="0.25">
      <c r="A2189" s="136" t="s">
        <v>2622</v>
      </c>
      <c r="B2189" s="131" t="s">
        <v>267</v>
      </c>
      <c r="C2189" s="132" t="s">
        <v>10</v>
      </c>
      <c r="D2189" s="133">
        <v>478.67805000000004</v>
      </c>
      <c r="E2189" s="133">
        <v>372.96130000000005</v>
      </c>
      <c r="F2189" s="133">
        <v>105.71675</v>
      </c>
      <c r="G2189" s="130"/>
      <c r="H2189" s="130"/>
    </row>
    <row r="2190" spans="1:8" s="27" customFormat="1" x14ac:dyDescent="0.25">
      <c r="A2190" s="136" t="s">
        <v>2622</v>
      </c>
      <c r="B2190" s="131" t="s">
        <v>267</v>
      </c>
      <c r="C2190" s="134" t="s">
        <v>11</v>
      </c>
      <c r="D2190" s="135">
        <v>270.17918000000003</v>
      </c>
      <c r="E2190" s="135">
        <v>263.84739000000002</v>
      </c>
      <c r="F2190" s="135">
        <v>6.3317899999999998</v>
      </c>
      <c r="G2190" s="130"/>
      <c r="H2190" s="130"/>
    </row>
    <row r="2191" spans="1:8" s="27" customFormat="1" x14ac:dyDescent="0.25">
      <c r="A2191" s="136" t="s">
        <v>2622</v>
      </c>
      <c r="B2191" s="131" t="s">
        <v>267</v>
      </c>
      <c r="C2191" s="134" t="s">
        <v>12</v>
      </c>
      <c r="D2191" s="135">
        <v>150.39957000000001</v>
      </c>
      <c r="E2191" s="135">
        <v>103.54461000000001</v>
      </c>
      <c r="F2191" s="135">
        <v>46.854959999999998</v>
      </c>
      <c r="G2191" s="130"/>
      <c r="H2191" s="130"/>
    </row>
    <row r="2192" spans="1:8" s="27" customFormat="1" x14ac:dyDescent="0.25">
      <c r="A2192" s="136" t="s">
        <v>2622</v>
      </c>
      <c r="B2192" s="131" t="s">
        <v>267</v>
      </c>
      <c r="C2192" s="134" t="s">
        <v>15</v>
      </c>
      <c r="D2192" s="135">
        <v>3.8555199999999998</v>
      </c>
      <c r="E2192" s="135">
        <v>3.8555199999999998</v>
      </c>
      <c r="F2192" s="135">
        <v>0</v>
      </c>
      <c r="G2192" s="130"/>
      <c r="H2192" s="130"/>
    </row>
    <row r="2193" spans="1:8" s="27" customFormat="1" x14ac:dyDescent="0.25">
      <c r="A2193" s="136" t="s">
        <v>2622</v>
      </c>
      <c r="B2193" s="131" t="s">
        <v>267</v>
      </c>
      <c r="C2193" s="134" t="s">
        <v>16</v>
      </c>
      <c r="D2193" s="135">
        <v>54.243780000000001</v>
      </c>
      <c r="E2193" s="135">
        <v>1.7137800000000001</v>
      </c>
      <c r="F2193" s="135">
        <v>52.53</v>
      </c>
      <c r="G2193" s="130"/>
      <c r="H2193" s="130"/>
    </row>
    <row r="2194" spans="1:8" s="27" customFormat="1" x14ac:dyDescent="0.25">
      <c r="A2194" s="136" t="s">
        <v>2622</v>
      </c>
      <c r="B2194" s="131" t="s">
        <v>267</v>
      </c>
      <c r="C2194" s="132" t="s">
        <v>17</v>
      </c>
      <c r="D2194" s="133">
        <v>3.3</v>
      </c>
      <c r="E2194" s="133">
        <v>1.55</v>
      </c>
      <c r="F2194" s="133">
        <v>1.75</v>
      </c>
      <c r="G2194" s="130"/>
      <c r="H2194" s="130"/>
    </row>
    <row r="2195" spans="1:8" s="27" customFormat="1" ht="18.75" thickBot="1" x14ac:dyDescent="0.3">
      <c r="A2195" s="136" t="s">
        <v>2622</v>
      </c>
      <c r="B2195" s="127" t="s">
        <v>1160</v>
      </c>
      <c r="C2195" s="128" t="s">
        <v>77</v>
      </c>
      <c r="D2195" s="129">
        <v>185.8083</v>
      </c>
      <c r="E2195" s="129">
        <v>171.09829999999999</v>
      </c>
      <c r="F2195" s="129">
        <v>14.71</v>
      </c>
      <c r="G2195" s="130"/>
      <c r="H2195" s="130"/>
    </row>
    <row r="2196" spans="1:8" s="27" customFormat="1" ht="15.75" thickTop="1" x14ac:dyDescent="0.25">
      <c r="A2196" s="136" t="s">
        <v>2622</v>
      </c>
      <c r="B2196" s="131" t="s">
        <v>267</v>
      </c>
      <c r="C2196" s="132" t="s">
        <v>10</v>
      </c>
      <c r="D2196" s="133">
        <v>182.20830000000001</v>
      </c>
      <c r="E2196" s="133">
        <v>167.4983</v>
      </c>
      <c r="F2196" s="133">
        <v>14.71</v>
      </c>
      <c r="G2196" s="130"/>
      <c r="H2196" s="130"/>
    </row>
    <row r="2197" spans="1:8" s="27" customFormat="1" x14ac:dyDescent="0.25">
      <c r="A2197" s="136" t="s">
        <v>2622</v>
      </c>
      <c r="B2197" s="131" t="s">
        <v>267</v>
      </c>
      <c r="C2197" s="134" t="s">
        <v>11</v>
      </c>
      <c r="D2197" s="135">
        <v>132.88900000000001</v>
      </c>
      <c r="E2197" s="135">
        <v>132.88900000000001</v>
      </c>
      <c r="F2197" s="135">
        <v>0</v>
      </c>
      <c r="G2197" s="130"/>
      <c r="H2197" s="130"/>
    </row>
    <row r="2198" spans="1:8" s="27" customFormat="1" x14ac:dyDescent="0.25">
      <c r="A2198" s="136" t="s">
        <v>2622</v>
      </c>
      <c r="B2198" s="131" t="s">
        <v>267</v>
      </c>
      <c r="C2198" s="134" t="s">
        <v>12</v>
      </c>
      <c r="D2198" s="135">
        <v>36.819300000000005</v>
      </c>
      <c r="E2198" s="135">
        <v>34.609300000000005</v>
      </c>
      <c r="F2198" s="135">
        <v>2.21</v>
      </c>
      <c r="G2198" s="130"/>
      <c r="H2198" s="130"/>
    </row>
    <row r="2199" spans="1:8" s="27" customFormat="1" x14ac:dyDescent="0.25">
      <c r="A2199" s="136" t="s">
        <v>2622</v>
      </c>
      <c r="B2199" s="131" t="s">
        <v>267</v>
      </c>
      <c r="C2199" s="134" t="s">
        <v>16</v>
      </c>
      <c r="D2199" s="135">
        <v>12.5</v>
      </c>
      <c r="E2199" s="135">
        <v>0</v>
      </c>
      <c r="F2199" s="135">
        <v>12.5</v>
      </c>
      <c r="G2199" s="130"/>
      <c r="H2199" s="130"/>
    </row>
    <row r="2200" spans="1:8" s="27" customFormat="1" x14ac:dyDescent="0.25">
      <c r="A2200" s="136" t="s">
        <v>2622</v>
      </c>
      <c r="B2200" s="131" t="s">
        <v>267</v>
      </c>
      <c r="C2200" s="132" t="s">
        <v>17</v>
      </c>
      <c r="D2200" s="133">
        <v>3.6</v>
      </c>
      <c r="E2200" s="133">
        <v>3.6</v>
      </c>
      <c r="F2200" s="133">
        <v>0</v>
      </c>
      <c r="G2200" s="130"/>
      <c r="H2200" s="130"/>
    </row>
    <row r="2201" spans="1:8" ht="18.75" customHeight="1" thickBot="1" x14ac:dyDescent="0.3">
      <c r="A2201" s="56" t="s">
        <v>2622</v>
      </c>
      <c r="B2201" s="122" t="s">
        <v>1161</v>
      </c>
      <c r="C2201" s="123" t="s">
        <v>1162</v>
      </c>
      <c r="D2201" s="124">
        <v>188062.55796000001</v>
      </c>
      <c r="E2201" s="124">
        <v>188062.55796000001</v>
      </c>
      <c r="F2201" s="124">
        <v>0</v>
      </c>
    </row>
    <row r="2202" spans="1:8" ht="15.75" customHeight="1" thickTop="1" x14ac:dyDescent="0.25">
      <c r="A2202" s="56" t="s">
        <v>2622</v>
      </c>
      <c r="B2202" s="117" t="s">
        <v>267</v>
      </c>
      <c r="C2202" s="119" t="s">
        <v>17</v>
      </c>
      <c r="D2202" s="118">
        <v>188062.55796000001</v>
      </c>
      <c r="E2202" s="118">
        <v>188062.55796000001</v>
      </c>
      <c r="F2202" s="118">
        <v>0</v>
      </c>
    </row>
    <row r="2203" spans="1:8" ht="18.75" customHeight="1" thickBot="1" x14ac:dyDescent="0.3">
      <c r="A2203" s="56" t="s">
        <v>2622</v>
      </c>
      <c r="B2203" s="122" t="s">
        <v>1163</v>
      </c>
      <c r="C2203" s="123" t="s">
        <v>1164</v>
      </c>
      <c r="D2203" s="124">
        <v>91440.106150000007</v>
      </c>
      <c r="E2203" s="124">
        <v>91440.106150000007</v>
      </c>
      <c r="F2203" s="124">
        <v>0</v>
      </c>
    </row>
    <row r="2204" spans="1:8" ht="15.75" customHeight="1" thickTop="1" x14ac:dyDescent="0.25">
      <c r="A2204" s="56" t="s">
        <v>2622</v>
      </c>
      <c r="B2204" s="117" t="s">
        <v>267</v>
      </c>
      <c r="C2204" s="119" t="s">
        <v>10</v>
      </c>
      <c r="D2204" s="118">
        <v>82855.363049999985</v>
      </c>
      <c r="E2204" s="118">
        <v>82855.363049999985</v>
      </c>
      <c r="F2204" s="118">
        <v>0</v>
      </c>
    </row>
    <row r="2205" spans="1:8" ht="15" customHeight="1" x14ac:dyDescent="0.25">
      <c r="A2205" s="56" t="s">
        <v>2622</v>
      </c>
      <c r="B2205" s="117" t="s">
        <v>267</v>
      </c>
      <c r="C2205" s="121" t="s">
        <v>11</v>
      </c>
      <c r="D2205" s="120">
        <v>13306.834720000001</v>
      </c>
      <c r="E2205" s="120">
        <v>13306.834720000001</v>
      </c>
      <c r="F2205" s="120">
        <v>0</v>
      </c>
    </row>
    <row r="2206" spans="1:8" ht="15" customHeight="1" x14ac:dyDescent="0.25">
      <c r="A2206" s="56" t="s">
        <v>2622</v>
      </c>
      <c r="B2206" s="117" t="s">
        <v>267</v>
      </c>
      <c r="C2206" s="121" t="s">
        <v>12</v>
      </c>
      <c r="D2206" s="120">
        <v>69467.470249999984</v>
      </c>
      <c r="E2206" s="120">
        <v>69467.470249999984</v>
      </c>
      <c r="F2206" s="120">
        <v>0</v>
      </c>
    </row>
    <row r="2207" spans="1:8" ht="15" customHeight="1" x14ac:dyDescent="0.25">
      <c r="A2207" s="56" t="s">
        <v>2622</v>
      </c>
      <c r="B2207" s="117" t="s">
        <v>267</v>
      </c>
      <c r="C2207" s="121" t="s">
        <v>16</v>
      </c>
      <c r="D2207" s="120">
        <v>81.058080000000004</v>
      </c>
      <c r="E2207" s="120">
        <v>81.058080000000004</v>
      </c>
      <c r="F2207" s="120">
        <v>0</v>
      </c>
    </row>
    <row r="2208" spans="1:8" ht="15" customHeight="1" x14ac:dyDescent="0.25">
      <c r="A2208" s="56" t="s">
        <v>2622</v>
      </c>
      <c r="B2208" s="117" t="s">
        <v>267</v>
      </c>
      <c r="C2208" s="119" t="s">
        <v>17</v>
      </c>
      <c r="D2208" s="118">
        <v>8584.7430999999997</v>
      </c>
      <c r="E2208" s="118">
        <v>8584.7430999999997</v>
      </c>
      <c r="F2208" s="118">
        <v>0</v>
      </c>
    </row>
    <row r="2209" spans="1:8" s="27" customFormat="1" ht="18.75" thickBot="1" x14ac:dyDescent="0.3">
      <c r="A2209" s="136" t="s">
        <v>2622</v>
      </c>
      <c r="B2209" s="127" t="s">
        <v>1165</v>
      </c>
      <c r="C2209" s="128" t="s">
        <v>1166</v>
      </c>
      <c r="D2209" s="129">
        <v>91440.106150000007</v>
      </c>
      <c r="E2209" s="129">
        <v>91440.106150000007</v>
      </c>
      <c r="F2209" s="129">
        <v>0</v>
      </c>
      <c r="G2209" s="130"/>
      <c r="H2209" s="130"/>
    </row>
    <row r="2210" spans="1:8" s="27" customFormat="1" ht="15.75" thickTop="1" x14ac:dyDescent="0.25">
      <c r="A2210" s="136" t="s">
        <v>2622</v>
      </c>
      <c r="B2210" s="131" t="s">
        <v>267</v>
      </c>
      <c r="C2210" s="132" t="s">
        <v>10</v>
      </c>
      <c r="D2210" s="133">
        <v>82855.363049999985</v>
      </c>
      <c r="E2210" s="133">
        <v>82855.363049999985</v>
      </c>
      <c r="F2210" s="133">
        <v>0</v>
      </c>
      <c r="G2210" s="130"/>
      <c r="H2210" s="130"/>
    </row>
    <row r="2211" spans="1:8" s="27" customFormat="1" x14ac:dyDescent="0.25">
      <c r="A2211" s="136" t="s">
        <v>2622</v>
      </c>
      <c r="B2211" s="131" t="s">
        <v>267</v>
      </c>
      <c r="C2211" s="134" t="s">
        <v>11</v>
      </c>
      <c r="D2211" s="135">
        <v>13306.834720000001</v>
      </c>
      <c r="E2211" s="135">
        <v>13306.834720000001</v>
      </c>
      <c r="F2211" s="135">
        <v>0</v>
      </c>
      <c r="G2211" s="130"/>
      <c r="H2211" s="130"/>
    </row>
    <row r="2212" spans="1:8" s="27" customFormat="1" x14ac:dyDescent="0.25">
      <c r="A2212" s="136" t="s">
        <v>2622</v>
      </c>
      <c r="B2212" s="131" t="s">
        <v>267</v>
      </c>
      <c r="C2212" s="134" t="s">
        <v>12</v>
      </c>
      <c r="D2212" s="135">
        <v>69467.470249999984</v>
      </c>
      <c r="E2212" s="135">
        <v>69467.470249999984</v>
      </c>
      <c r="F2212" s="135">
        <v>0</v>
      </c>
      <c r="G2212" s="130"/>
      <c r="H2212" s="130"/>
    </row>
    <row r="2213" spans="1:8" s="27" customFormat="1" x14ac:dyDescent="0.25">
      <c r="A2213" s="136" t="s">
        <v>2622</v>
      </c>
      <c r="B2213" s="131" t="s">
        <v>267</v>
      </c>
      <c r="C2213" s="134" t="s">
        <v>16</v>
      </c>
      <c r="D2213" s="135">
        <v>81.058080000000004</v>
      </c>
      <c r="E2213" s="135">
        <v>81.058080000000004</v>
      </c>
      <c r="F2213" s="135">
        <v>0</v>
      </c>
      <c r="G2213" s="130"/>
      <c r="H2213" s="130"/>
    </row>
    <row r="2214" spans="1:8" s="27" customFormat="1" x14ac:dyDescent="0.25">
      <c r="A2214" s="136" t="s">
        <v>2622</v>
      </c>
      <c r="B2214" s="131" t="s">
        <v>267</v>
      </c>
      <c r="C2214" s="132" t="s">
        <v>17</v>
      </c>
      <c r="D2214" s="133">
        <v>8584.7430999999997</v>
      </c>
      <c r="E2214" s="133">
        <v>8584.7430999999997</v>
      </c>
      <c r="F2214" s="133">
        <v>0</v>
      </c>
      <c r="G2214" s="130"/>
      <c r="H2214" s="130"/>
    </row>
    <row r="2215" spans="1:8" s="27" customFormat="1" ht="36.75" thickBot="1" x14ac:dyDescent="0.3">
      <c r="A2215" s="136" t="s">
        <v>2622</v>
      </c>
      <c r="B2215" s="127" t="s">
        <v>1167</v>
      </c>
      <c r="C2215" s="128" t="s">
        <v>1168</v>
      </c>
      <c r="D2215" s="129">
        <v>89339.97984</v>
      </c>
      <c r="E2215" s="129">
        <v>89339.97984</v>
      </c>
      <c r="F2215" s="129">
        <v>0</v>
      </c>
      <c r="G2215" s="130"/>
      <c r="H2215" s="130"/>
    </row>
    <row r="2216" spans="1:8" s="27" customFormat="1" ht="15.75" thickTop="1" x14ac:dyDescent="0.25">
      <c r="A2216" s="136" t="s">
        <v>2622</v>
      </c>
      <c r="B2216" s="131" t="s">
        <v>267</v>
      </c>
      <c r="C2216" s="132" t="s">
        <v>10</v>
      </c>
      <c r="D2216" s="133">
        <v>80997.509299999991</v>
      </c>
      <c r="E2216" s="133">
        <v>80997.509299999991</v>
      </c>
      <c r="F2216" s="133">
        <v>0</v>
      </c>
      <c r="G2216" s="130"/>
      <c r="H2216" s="130"/>
    </row>
    <row r="2217" spans="1:8" s="27" customFormat="1" x14ac:dyDescent="0.25">
      <c r="A2217" s="136" t="s">
        <v>2622</v>
      </c>
      <c r="B2217" s="131" t="s">
        <v>267</v>
      </c>
      <c r="C2217" s="134" t="s">
        <v>11</v>
      </c>
      <c r="D2217" s="135">
        <v>13306.834720000001</v>
      </c>
      <c r="E2217" s="135">
        <v>13306.834720000001</v>
      </c>
      <c r="F2217" s="135">
        <v>0</v>
      </c>
      <c r="G2217" s="130"/>
      <c r="H2217" s="130"/>
    </row>
    <row r="2218" spans="1:8" s="27" customFormat="1" x14ac:dyDescent="0.25">
      <c r="A2218" s="136" t="s">
        <v>2622</v>
      </c>
      <c r="B2218" s="131" t="s">
        <v>267</v>
      </c>
      <c r="C2218" s="134" t="s">
        <v>12</v>
      </c>
      <c r="D2218" s="135">
        <v>67609.616500000004</v>
      </c>
      <c r="E2218" s="135">
        <v>67609.616500000004</v>
      </c>
      <c r="F2218" s="135">
        <v>0</v>
      </c>
      <c r="G2218" s="130"/>
      <c r="H2218" s="130"/>
    </row>
    <row r="2219" spans="1:8" s="27" customFormat="1" x14ac:dyDescent="0.25">
      <c r="A2219" s="136" t="s">
        <v>2622</v>
      </c>
      <c r="B2219" s="131" t="s">
        <v>267</v>
      </c>
      <c r="C2219" s="134" t="s">
        <v>16</v>
      </c>
      <c r="D2219" s="135">
        <v>81.058080000000004</v>
      </c>
      <c r="E2219" s="135">
        <v>81.058080000000004</v>
      </c>
      <c r="F2219" s="135">
        <v>0</v>
      </c>
      <c r="G2219" s="130"/>
      <c r="H2219" s="130"/>
    </row>
    <row r="2220" spans="1:8" s="27" customFormat="1" x14ac:dyDescent="0.25">
      <c r="A2220" s="136" t="s">
        <v>2622</v>
      </c>
      <c r="B2220" s="131" t="s">
        <v>267</v>
      </c>
      <c r="C2220" s="132" t="s">
        <v>17</v>
      </c>
      <c r="D2220" s="133">
        <v>8342.4705400000003</v>
      </c>
      <c r="E2220" s="133">
        <v>8342.4705400000003</v>
      </c>
      <c r="F2220" s="133">
        <v>0</v>
      </c>
      <c r="G2220" s="130"/>
      <c r="H2220" s="130"/>
    </row>
    <row r="2221" spans="1:8" s="27" customFormat="1" ht="36.75" thickBot="1" x14ac:dyDescent="0.3">
      <c r="A2221" s="136" t="s">
        <v>2622</v>
      </c>
      <c r="B2221" s="127" t="s">
        <v>1169</v>
      </c>
      <c r="C2221" s="128" t="s">
        <v>1170</v>
      </c>
      <c r="D2221" s="129">
        <v>20.119529999999997</v>
      </c>
      <c r="E2221" s="129">
        <v>20.119529999999997</v>
      </c>
      <c r="F2221" s="129">
        <v>0</v>
      </c>
      <c r="G2221" s="130"/>
      <c r="H2221" s="130"/>
    </row>
    <row r="2222" spans="1:8" s="27" customFormat="1" ht="15.75" thickTop="1" x14ac:dyDescent="0.25">
      <c r="A2222" s="136" t="s">
        <v>2622</v>
      </c>
      <c r="B2222" s="131" t="s">
        <v>267</v>
      </c>
      <c r="C2222" s="132" t="s">
        <v>10</v>
      </c>
      <c r="D2222" s="133">
        <v>20.119529999999997</v>
      </c>
      <c r="E2222" s="133">
        <v>20.119529999999997</v>
      </c>
      <c r="F2222" s="133">
        <v>0</v>
      </c>
      <c r="G2222" s="130"/>
      <c r="H2222" s="130"/>
    </row>
    <row r="2223" spans="1:8" s="27" customFormat="1" x14ac:dyDescent="0.25">
      <c r="A2223" s="136" t="s">
        <v>2622</v>
      </c>
      <c r="B2223" s="131" t="s">
        <v>267</v>
      </c>
      <c r="C2223" s="134" t="s">
        <v>12</v>
      </c>
      <c r="D2223" s="135">
        <v>20.119529999999997</v>
      </c>
      <c r="E2223" s="135">
        <v>20.119529999999997</v>
      </c>
      <c r="F2223" s="135">
        <v>0</v>
      </c>
      <c r="G2223" s="130"/>
      <c r="H2223" s="130"/>
    </row>
    <row r="2224" spans="1:8" s="27" customFormat="1" ht="36.75" thickBot="1" x14ac:dyDescent="0.3">
      <c r="A2224" s="136" t="s">
        <v>2622</v>
      </c>
      <c r="B2224" s="127" t="s">
        <v>1171</v>
      </c>
      <c r="C2224" s="128" t="s">
        <v>1172</v>
      </c>
      <c r="D2224" s="129">
        <v>25.75</v>
      </c>
      <c r="E2224" s="129">
        <v>25.75</v>
      </c>
      <c r="F2224" s="129">
        <v>0</v>
      </c>
      <c r="G2224" s="130"/>
      <c r="H2224" s="130"/>
    </row>
    <row r="2225" spans="1:8" s="27" customFormat="1" ht="15.75" thickTop="1" x14ac:dyDescent="0.25">
      <c r="A2225" s="136" t="s">
        <v>2622</v>
      </c>
      <c r="B2225" s="131" t="s">
        <v>267</v>
      </c>
      <c r="C2225" s="132" t="s">
        <v>10</v>
      </c>
      <c r="D2225" s="133">
        <v>25.75</v>
      </c>
      <c r="E2225" s="133">
        <v>25.75</v>
      </c>
      <c r="F2225" s="133">
        <v>0</v>
      </c>
      <c r="G2225" s="130"/>
      <c r="H2225" s="130"/>
    </row>
    <row r="2226" spans="1:8" s="27" customFormat="1" x14ac:dyDescent="0.25">
      <c r="A2226" s="136" t="s">
        <v>2622</v>
      </c>
      <c r="B2226" s="131" t="s">
        <v>267</v>
      </c>
      <c r="C2226" s="134" t="s">
        <v>12</v>
      </c>
      <c r="D2226" s="135">
        <v>25.75</v>
      </c>
      <c r="E2226" s="135">
        <v>25.75</v>
      </c>
      <c r="F2226" s="135">
        <v>0</v>
      </c>
      <c r="G2226" s="130"/>
      <c r="H2226" s="130"/>
    </row>
    <row r="2227" spans="1:8" s="27" customFormat="1" ht="36.75" thickBot="1" x14ac:dyDescent="0.3">
      <c r="A2227" s="136" t="s">
        <v>2622</v>
      </c>
      <c r="B2227" s="127" t="s">
        <v>1173</v>
      </c>
      <c r="C2227" s="128" t="s">
        <v>1174</v>
      </c>
      <c r="D2227" s="129">
        <v>83.98396000000001</v>
      </c>
      <c r="E2227" s="129">
        <v>83.98396000000001</v>
      </c>
      <c r="F2227" s="129">
        <v>0</v>
      </c>
      <c r="G2227" s="130"/>
      <c r="H2227" s="130"/>
    </row>
    <row r="2228" spans="1:8" s="27" customFormat="1" ht="15.75" thickTop="1" x14ac:dyDescent="0.25">
      <c r="A2228" s="136" t="s">
        <v>2622</v>
      </c>
      <c r="B2228" s="131" t="s">
        <v>267</v>
      </c>
      <c r="C2228" s="132" t="s">
        <v>10</v>
      </c>
      <c r="D2228" s="133">
        <v>77.998960000000011</v>
      </c>
      <c r="E2228" s="133">
        <v>77.998960000000011</v>
      </c>
      <c r="F2228" s="133">
        <v>0</v>
      </c>
      <c r="G2228" s="130"/>
      <c r="H2228" s="130"/>
    </row>
    <row r="2229" spans="1:8" s="27" customFormat="1" x14ac:dyDescent="0.25">
      <c r="A2229" s="136" t="s">
        <v>2622</v>
      </c>
      <c r="B2229" s="131" t="s">
        <v>267</v>
      </c>
      <c r="C2229" s="134" t="s">
        <v>12</v>
      </c>
      <c r="D2229" s="135">
        <v>77.998960000000011</v>
      </c>
      <c r="E2229" s="135">
        <v>77.998960000000011</v>
      </c>
      <c r="F2229" s="135">
        <v>0</v>
      </c>
      <c r="G2229" s="130"/>
      <c r="H2229" s="130"/>
    </row>
    <row r="2230" spans="1:8" s="27" customFormat="1" x14ac:dyDescent="0.25">
      <c r="A2230" s="136" t="s">
        <v>2622</v>
      </c>
      <c r="B2230" s="131" t="s">
        <v>267</v>
      </c>
      <c r="C2230" s="132" t="s">
        <v>17</v>
      </c>
      <c r="D2230" s="133">
        <v>5.9850000000000003</v>
      </c>
      <c r="E2230" s="133">
        <v>5.9850000000000003</v>
      </c>
      <c r="F2230" s="133">
        <v>0</v>
      </c>
      <c r="G2230" s="130"/>
      <c r="H2230" s="130"/>
    </row>
    <row r="2231" spans="1:8" s="27" customFormat="1" ht="54.75" thickBot="1" x14ac:dyDescent="0.3">
      <c r="A2231" s="136" t="s">
        <v>2622</v>
      </c>
      <c r="B2231" s="127" t="s">
        <v>1175</v>
      </c>
      <c r="C2231" s="128" t="s">
        <v>1176</v>
      </c>
      <c r="D2231" s="129">
        <v>76.945130000000006</v>
      </c>
      <c r="E2231" s="129">
        <v>76.945130000000006</v>
      </c>
      <c r="F2231" s="129">
        <v>0</v>
      </c>
      <c r="G2231" s="130"/>
      <c r="H2231" s="130"/>
    </row>
    <row r="2232" spans="1:8" s="27" customFormat="1" ht="15.75" thickTop="1" x14ac:dyDescent="0.25">
      <c r="A2232" s="136" t="s">
        <v>2622</v>
      </c>
      <c r="B2232" s="131" t="s">
        <v>267</v>
      </c>
      <c r="C2232" s="132" t="s">
        <v>10</v>
      </c>
      <c r="D2232" s="133">
        <v>61.946129999999997</v>
      </c>
      <c r="E2232" s="133">
        <v>61.946129999999997</v>
      </c>
      <c r="F2232" s="133">
        <v>0</v>
      </c>
      <c r="G2232" s="130"/>
      <c r="H2232" s="130"/>
    </row>
    <row r="2233" spans="1:8" s="27" customFormat="1" x14ac:dyDescent="0.25">
      <c r="A2233" s="136" t="s">
        <v>2622</v>
      </c>
      <c r="B2233" s="131" t="s">
        <v>267</v>
      </c>
      <c r="C2233" s="134" t="s">
        <v>12</v>
      </c>
      <c r="D2233" s="135">
        <v>61.946129999999997</v>
      </c>
      <c r="E2233" s="135">
        <v>61.946129999999997</v>
      </c>
      <c r="F2233" s="135">
        <v>0</v>
      </c>
      <c r="G2233" s="130"/>
      <c r="H2233" s="130"/>
    </row>
    <row r="2234" spans="1:8" s="27" customFormat="1" x14ac:dyDescent="0.25">
      <c r="A2234" s="136" t="s">
        <v>2622</v>
      </c>
      <c r="B2234" s="131" t="s">
        <v>267</v>
      </c>
      <c r="C2234" s="132" t="s">
        <v>17</v>
      </c>
      <c r="D2234" s="133">
        <v>14.999000000000001</v>
      </c>
      <c r="E2234" s="133">
        <v>14.999000000000001</v>
      </c>
      <c r="F2234" s="133">
        <v>0</v>
      </c>
      <c r="G2234" s="130"/>
      <c r="H2234" s="130"/>
    </row>
    <row r="2235" spans="1:8" s="27" customFormat="1" ht="54.75" thickBot="1" x14ac:dyDescent="0.3">
      <c r="A2235" s="136" t="s">
        <v>2622</v>
      </c>
      <c r="B2235" s="127" t="s">
        <v>1177</v>
      </c>
      <c r="C2235" s="128" t="s">
        <v>1178</v>
      </c>
      <c r="D2235" s="129">
        <v>90.454980000000006</v>
      </c>
      <c r="E2235" s="129">
        <v>90.454980000000006</v>
      </c>
      <c r="F2235" s="129">
        <v>0</v>
      </c>
      <c r="G2235" s="130"/>
      <c r="H2235" s="130"/>
    </row>
    <row r="2236" spans="1:8" s="27" customFormat="1" ht="15.75" thickTop="1" x14ac:dyDescent="0.25">
      <c r="A2236" s="136" t="s">
        <v>2622</v>
      </c>
      <c r="B2236" s="131" t="s">
        <v>267</v>
      </c>
      <c r="C2236" s="132" t="s">
        <v>10</v>
      </c>
      <c r="D2236" s="133">
        <v>75.479880000000009</v>
      </c>
      <c r="E2236" s="133">
        <v>75.479880000000009</v>
      </c>
      <c r="F2236" s="133">
        <v>0</v>
      </c>
      <c r="G2236" s="130"/>
      <c r="H2236" s="130"/>
    </row>
    <row r="2237" spans="1:8" s="27" customFormat="1" x14ac:dyDescent="0.25">
      <c r="A2237" s="136" t="s">
        <v>2622</v>
      </c>
      <c r="B2237" s="131" t="s">
        <v>267</v>
      </c>
      <c r="C2237" s="134" t="s">
        <v>12</v>
      </c>
      <c r="D2237" s="135">
        <v>75.479880000000009</v>
      </c>
      <c r="E2237" s="135">
        <v>75.479880000000009</v>
      </c>
      <c r="F2237" s="135">
        <v>0</v>
      </c>
      <c r="G2237" s="130"/>
      <c r="H2237" s="130"/>
    </row>
    <row r="2238" spans="1:8" s="27" customFormat="1" x14ac:dyDescent="0.25">
      <c r="A2238" s="136" t="s">
        <v>2622</v>
      </c>
      <c r="B2238" s="131" t="s">
        <v>267</v>
      </c>
      <c r="C2238" s="132" t="s">
        <v>17</v>
      </c>
      <c r="D2238" s="133">
        <v>14.975100000000001</v>
      </c>
      <c r="E2238" s="133">
        <v>14.975100000000001</v>
      </c>
      <c r="F2238" s="133">
        <v>0</v>
      </c>
      <c r="G2238" s="130"/>
      <c r="H2238" s="130"/>
    </row>
    <row r="2239" spans="1:8" s="27" customFormat="1" ht="36.75" thickBot="1" x14ac:dyDescent="0.3">
      <c r="A2239" s="136" t="s">
        <v>2622</v>
      </c>
      <c r="B2239" s="127" t="s">
        <v>1179</v>
      </c>
      <c r="C2239" s="128" t="s">
        <v>1180</v>
      </c>
      <c r="D2239" s="129">
        <v>102.474</v>
      </c>
      <c r="E2239" s="129">
        <v>102.474</v>
      </c>
      <c r="F2239" s="129">
        <v>0</v>
      </c>
      <c r="G2239" s="130"/>
      <c r="H2239" s="130"/>
    </row>
    <row r="2240" spans="1:8" s="27" customFormat="1" ht="15.75" thickTop="1" x14ac:dyDescent="0.25">
      <c r="A2240" s="136" t="s">
        <v>2622</v>
      </c>
      <c r="B2240" s="131" t="s">
        <v>267</v>
      </c>
      <c r="C2240" s="132" t="s">
        <v>10</v>
      </c>
      <c r="D2240" s="133">
        <v>102.474</v>
      </c>
      <c r="E2240" s="133">
        <v>102.474</v>
      </c>
      <c r="F2240" s="133">
        <v>0</v>
      </c>
      <c r="G2240" s="130"/>
      <c r="H2240" s="130"/>
    </row>
    <row r="2241" spans="1:8" s="27" customFormat="1" x14ac:dyDescent="0.25">
      <c r="A2241" s="136" t="s">
        <v>2622</v>
      </c>
      <c r="B2241" s="131" t="s">
        <v>267</v>
      </c>
      <c r="C2241" s="134" t="s">
        <v>12</v>
      </c>
      <c r="D2241" s="135">
        <v>102.474</v>
      </c>
      <c r="E2241" s="135">
        <v>102.474</v>
      </c>
      <c r="F2241" s="135">
        <v>0</v>
      </c>
      <c r="G2241" s="130"/>
      <c r="H2241" s="130"/>
    </row>
    <row r="2242" spans="1:8" s="27" customFormat="1" ht="36.75" thickBot="1" x14ac:dyDescent="0.3">
      <c r="A2242" s="136" t="s">
        <v>2622</v>
      </c>
      <c r="B2242" s="127" t="s">
        <v>1181</v>
      </c>
      <c r="C2242" s="128" t="s">
        <v>1182</v>
      </c>
      <c r="D2242" s="129">
        <v>85.962000000000003</v>
      </c>
      <c r="E2242" s="129">
        <v>85.962000000000003</v>
      </c>
      <c r="F2242" s="129">
        <v>0</v>
      </c>
      <c r="G2242" s="130"/>
      <c r="H2242" s="130"/>
    </row>
    <row r="2243" spans="1:8" s="27" customFormat="1" ht="15.75" thickTop="1" x14ac:dyDescent="0.25">
      <c r="A2243" s="136" t="s">
        <v>2622</v>
      </c>
      <c r="B2243" s="131" t="s">
        <v>267</v>
      </c>
      <c r="C2243" s="132" t="s">
        <v>10</v>
      </c>
      <c r="D2243" s="133">
        <v>85.962000000000003</v>
      </c>
      <c r="E2243" s="133">
        <v>85.962000000000003</v>
      </c>
      <c r="F2243" s="133">
        <v>0</v>
      </c>
      <c r="G2243" s="130"/>
      <c r="H2243" s="130"/>
    </row>
    <row r="2244" spans="1:8" s="27" customFormat="1" x14ac:dyDescent="0.25">
      <c r="A2244" s="136" t="s">
        <v>2622</v>
      </c>
      <c r="B2244" s="131" t="s">
        <v>267</v>
      </c>
      <c r="C2244" s="134" t="s">
        <v>12</v>
      </c>
      <c r="D2244" s="135">
        <v>85.962000000000003</v>
      </c>
      <c r="E2244" s="135">
        <v>85.962000000000003</v>
      </c>
      <c r="F2244" s="135">
        <v>0</v>
      </c>
      <c r="G2244" s="130"/>
      <c r="H2244" s="130"/>
    </row>
    <row r="2245" spans="1:8" s="27" customFormat="1" ht="54.75" thickBot="1" x14ac:dyDescent="0.3">
      <c r="A2245" s="136" t="s">
        <v>2622</v>
      </c>
      <c r="B2245" s="127" t="s">
        <v>1183</v>
      </c>
      <c r="C2245" s="128" t="s">
        <v>1184</v>
      </c>
      <c r="D2245" s="129">
        <v>83.5</v>
      </c>
      <c r="E2245" s="129">
        <v>83.5</v>
      </c>
      <c r="F2245" s="129">
        <v>0</v>
      </c>
      <c r="G2245" s="130"/>
      <c r="H2245" s="130"/>
    </row>
    <row r="2246" spans="1:8" s="27" customFormat="1" ht="15.75" thickTop="1" x14ac:dyDescent="0.25">
      <c r="A2246" s="136" t="s">
        <v>2622</v>
      </c>
      <c r="B2246" s="131" t="s">
        <v>267</v>
      </c>
      <c r="C2246" s="132" t="s">
        <v>10</v>
      </c>
      <c r="D2246" s="133">
        <v>68.5</v>
      </c>
      <c r="E2246" s="133">
        <v>68.5</v>
      </c>
      <c r="F2246" s="133">
        <v>0</v>
      </c>
      <c r="G2246" s="130"/>
      <c r="H2246" s="130"/>
    </row>
    <row r="2247" spans="1:8" s="27" customFormat="1" x14ac:dyDescent="0.25">
      <c r="A2247" s="136" t="s">
        <v>2622</v>
      </c>
      <c r="B2247" s="131" t="s">
        <v>267</v>
      </c>
      <c r="C2247" s="134" t="s">
        <v>12</v>
      </c>
      <c r="D2247" s="135">
        <v>68.5</v>
      </c>
      <c r="E2247" s="135">
        <v>68.5</v>
      </c>
      <c r="F2247" s="135">
        <v>0</v>
      </c>
      <c r="G2247" s="130"/>
      <c r="H2247" s="130"/>
    </row>
    <row r="2248" spans="1:8" s="27" customFormat="1" x14ac:dyDescent="0.25">
      <c r="A2248" s="136" t="s">
        <v>2622</v>
      </c>
      <c r="B2248" s="131" t="s">
        <v>267</v>
      </c>
      <c r="C2248" s="132" t="s">
        <v>17</v>
      </c>
      <c r="D2248" s="133">
        <v>15</v>
      </c>
      <c r="E2248" s="133">
        <v>15</v>
      </c>
      <c r="F2248" s="133">
        <v>0</v>
      </c>
      <c r="G2248" s="130"/>
      <c r="H2248" s="130"/>
    </row>
    <row r="2249" spans="1:8" s="27" customFormat="1" ht="54.75" thickBot="1" x14ac:dyDescent="0.3">
      <c r="A2249" s="136" t="s">
        <v>2622</v>
      </c>
      <c r="B2249" s="127" t="s">
        <v>1185</v>
      </c>
      <c r="C2249" s="128" t="s">
        <v>1186</v>
      </c>
      <c r="D2249" s="129">
        <v>43.781999999999996</v>
      </c>
      <c r="E2249" s="129">
        <v>43.781999999999996</v>
      </c>
      <c r="F2249" s="129">
        <v>0</v>
      </c>
      <c r="G2249" s="130"/>
      <c r="H2249" s="130"/>
    </row>
    <row r="2250" spans="1:8" s="27" customFormat="1" ht="15.75" thickTop="1" x14ac:dyDescent="0.25">
      <c r="A2250" s="136" t="s">
        <v>2622</v>
      </c>
      <c r="B2250" s="131" t="s">
        <v>267</v>
      </c>
      <c r="C2250" s="132" t="s">
        <v>10</v>
      </c>
      <c r="D2250" s="133">
        <v>37.781999999999996</v>
      </c>
      <c r="E2250" s="133">
        <v>37.781999999999996</v>
      </c>
      <c r="F2250" s="133">
        <v>0</v>
      </c>
      <c r="G2250" s="130"/>
      <c r="H2250" s="130"/>
    </row>
    <row r="2251" spans="1:8" s="27" customFormat="1" x14ac:dyDescent="0.25">
      <c r="A2251" s="136" t="s">
        <v>2622</v>
      </c>
      <c r="B2251" s="131" t="s">
        <v>267</v>
      </c>
      <c r="C2251" s="134" t="s">
        <v>12</v>
      </c>
      <c r="D2251" s="135">
        <v>37.781999999999996</v>
      </c>
      <c r="E2251" s="135">
        <v>37.781999999999996</v>
      </c>
      <c r="F2251" s="135">
        <v>0</v>
      </c>
      <c r="G2251" s="130"/>
      <c r="H2251" s="130"/>
    </row>
    <row r="2252" spans="1:8" s="27" customFormat="1" x14ac:dyDescent="0.25">
      <c r="A2252" s="136" t="s">
        <v>2622</v>
      </c>
      <c r="B2252" s="131" t="s">
        <v>267</v>
      </c>
      <c r="C2252" s="132" t="s">
        <v>17</v>
      </c>
      <c r="D2252" s="133">
        <v>6</v>
      </c>
      <c r="E2252" s="133">
        <v>6</v>
      </c>
      <c r="F2252" s="133">
        <v>0</v>
      </c>
      <c r="G2252" s="130"/>
      <c r="H2252" s="130"/>
    </row>
    <row r="2253" spans="1:8" s="27" customFormat="1" ht="54.75" thickBot="1" x14ac:dyDescent="0.3">
      <c r="A2253" s="136" t="s">
        <v>2622</v>
      </c>
      <c r="B2253" s="127" t="s">
        <v>1187</v>
      </c>
      <c r="C2253" s="128" t="s">
        <v>1188</v>
      </c>
      <c r="D2253" s="129">
        <v>51</v>
      </c>
      <c r="E2253" s="129">
        <v>51</v>
      </c>
      <c r="F2253" s="129">
        <v>0</v>
      </c>
      <c r="G2253" s="130"/>
      <c r="H2253" s="130"/>
    </row>
    <row r="2254" spans="1:8" s="27" customFormat="1" ht="15.75" thickTop="1" x14ac:dyDescent="0.25">
      <c r="A2254" s="136" t="s">
        <v>2622</v>
      </c>
      <c r="B2254" s="131" t="s">
        <v>267</v>
      </c>
      <c r="C2254" s="132" t="s">
        <v>10</v>
      </c>
      <c r="D2254" s="133">
        <v>51</v>
      </c>
      <c r="E2254" s="133">
        <v>51</v>
      </c>
      <c r="F2254" s="133">
        <v>0</v>
      </c>
      <c r="G2254" s="130"/>
      <c r="H2254" s="130"/>
    </row>
    <row r="2255" spans="1:8" s="27" customFormat="1" x14ac:dyDescent="0.25">
      <c r="A2255" s="136" t="s">
        <v>2622</v>
      </c>
      <c r="B2255" s="131" t="s">
        <v>267</v>
      </c>
      <c r="C2255" s="134" t="s">
        <v>12</v>
      </c>
      <c r="D2255" s="135">
        <v>51</v>
      </c>
      <c r="E2255" s="135">
        <v>51</v>
      </c>
      <c r="F2255" s="135">
        <v>0</v>
      </c>
      <c r="G2255" s="130"/>
      <c r="H2255" s="130"/>
    </row>
    <row r="2256" spans="1:8" s="27" customFormat="1" ht="54.75" thickBot="1" x14ac:dyDescent="0.3">
      <c r="A2256" s="136" t="s">
        <v>2622</v>
      </c>
      <c r="B2256" s="127" t="s">
        <v>1189</v>
      </c>
      <c r="C2256" s="128" t="s">
        <v>1190</v>
      </c>
      <c r="D2256" s="129">
        <v>71.418139999999994</v>
      </c>
      <c r="E2256" s="129">
        <v>71.418139999999994</v>
      </c>
      <c r="F2256" s="129">
        <v>0</v>
      </c>
      <c r="G2256" s="130"/>
      <c r="H2256" s="130"/>
    </row>
    <row r="2257" spans="1:8" s="27" customFormat="1" ht="15.75" thickTop="1" x14ac:dyDescent="0.25">
      <c r="A2257" s="136" t="s">
        <v>2622</v>
      </c>
      <c r="B2257" s="131" t="s">
        <v>267</v>
      </c>
      <c r="C2257" s="132" t="s">
        <v>10</v>
      </c>
      <c r="D2257" s="133">
        <v>49.419139999999999</v>
      </c>
      <c r="E2257" s="133">
        <v>49.419139999999999</v>
      </c>
      <c r="F2257" s="133">
        <v>0</v>
      </c>
      <c r="G2257" s="130"/>
      <c r="H2257" s="130"/>
    </row>
    <row r="2258" spans="1:8" s="27" customFormat="1" x14ac:dyDescent="0.25">
      <c r="A2258" s="136" t="s">
        <v>2622</v>
      </c>
      <c r="B2258" s="131" t="s">
        <v>267</v>
      </c>
      <c r="C2258" s="134" t="s">
        <v>12</v>
      </c>
      <c r="D2258" s="135">
        <v>49.419139999999999</v>
      </c>
      <c r="E2258" s="135">
        <v>49.419139999999999</v>
      </c>
      <c r="F2258" s="135">
        <v>0</v>
      </c>
      <c r="G2258" s="130"/>
      <c r="H2258" s="130"/>
    </row>
    <row r="2259" spans="1:8" s="27" customFormat="1" x14ac:dyDescent="0.25">
      <c r="A2259" s="136" t="s">
        <v>2622</v>
      </c>
      <c r="B2259" s="131" t="s">
        <v>267</v>
      </c>
      <c r="C2259" s="132" t="s">
        <v>17</v>
      </c>
      <c r="D2259" s="133">
        <v>21.998999999999999</v>
      </c>
      <c r="E2259" s="133">
        <v>21.998999999999999</v>
      </c>
      <c r="F2259" s="133">
        <v>0</v>
      </c>
      <c r="G2259" s="130"/>
      <c r="H2259" s="130"/>
    </row>
    <row r="2260" spans="1:8" s="27" customFormat="1" ht="54.75" thickBot="1" x14ac:dyDescent="0.3">
      <c r="A2260" s="136" t="s">
        <v>2622</v>
      </c>
      <c r="B2260" s="127" t="s">
        <v>1191</v>
      </c>
      <c r="C2260" s="128" t="s">
        <v>1192</v>
      </c>
      <c r="D2260" s="129">
        <v>21.136950000000002</v>
      </c>
      <c r="E2260" s="129">
        <v>21.136950000000002</v>
      </c>
      <c r="F2260" s="129">
        <v>0</v>
      </c>
      <c r="G2260" s="130"/>
      <c r="H2260" s="130"/>
    </row>
    <row r="2261" spans="1:8" s="27" customFormat="1" ht="15.75" thickTop="1" x14ac:dyDescent="0.25">
      <c r="A2261" s="136" t="s">
        <v>2622</v>
      </c>
      <c r="B2261" s="131" t="s">
        <v>267</v>
      </c>
      <c r="C2261" s="132" t="s">
        <v>10</v>
      </c>
      <c r="D2261" s="133">
        <v>21.136950000000002</v>
      </c>
      <c r="E2261" s="133">
        <v>21.136950000000002</v>
      </c>
      <c r="F2261" s="133">
        <v>0</v>
      </c>
      <c r="G2261" s="130"/>
      <c r="H2261" s="130"/>
    </row>
    <row r="2262" spans="1:8" s="27" customFormat="1" x14ac:dyDescent="0.25">
      <c r="A2262" s="136" t="s">
        <v>2622</v>
      </c>
      <c r="B2262" s="131" t="s">
        <v>267</v>
      </c>
      <c r="C2262" s="134" t="s">
        <v>12</v>
      </c>
      <c r="D2262" s="135">
        <v>21.136950000000002</v>
      </c>
      <c r="E2262" s="135">
        <v>21.136950000000002</v>
      </c>
      <c r="F2262" s="135">
        <v>0</v>
      </c>
      <c r="G2262" s="130"/>
      <c r="H2262" s="130"/>
    </row>
    <row r="2263" spans="1:8" s="27" customFormat="1" ht="54.75" thickBot="1" x14ac:dyDescent="0.3">
      <c r="A2263" s="136" t="s">
        <v>2622</v>
      </c>
      <c r="B2263" s="127" t="s">
        <v>1193</v>
      </c>
      <c r="C2263" s="128" t="s">
        <v>1194</v>
      </c>
      <c r="D2263" s="129">
        <v>19.310929999999999</v>
      </c>
      <c r="E2263" s="129">
        <v>19.310929999999999</v>
      </c>
      <c r="F2263" s="129">
        <v>0</v>
      </c>
      <c r="G2263" s="130"/>
      <c r="H2263" s="130"/>
    </row>
    <row r="2264" spans="1:8" s="27" customFormat="1" ht="15.75" thickTop="1" x14ac:dyDescent="0.25">
      <c r="A2264" s="136" t="s">
        <v>2622</v>
      </c>
      <c r="B2264" s="131" t="s">
        <v>267</v>
      </c>
      <c r="C2264" s="132" t="s">
        <v>10</v>
      </c>
      <c r="D2264" s="133">
        <v>16.381930000000001</v>
      </c>
      <c r="E2264" s="133">
        <v>16.381930000000001</v>
      </c>
      <c r="F2264" s="133">
        <v>0</v>
      </c>
      <c r="G2264" s="130"/>
      <c r="H2264" s="130"/>
    </row>
    <row r="2265" spans="1:8" s="27" customFormat="1" x14ac:dyDescent="0.25">
      <c r="A2265" s="136" t="s">
        <v>2622</v>
      </c>
      <c r="B2265" s="131" t="s">
        <v>267</v>
      </c>
      <c r="C2265" s="134" t="s">
        <v>12</v>
      </c>
      <c r="D2265" s="135">
        <v>16.381930000000001</v>
      </c>
      <c r="E2265" s="135">
        <v>16.381930000000001</v>
      </c>
      <c r="F2265" s="135">
        <v>0</v>
      </c>
      <c r="G2265" s="130"/>
      <c r="H2265" s="130"/>
    </row>
    <row r="2266" spans="1:8" s="27" customFormat="1" x14ac:dyDescent="0.25">
      <c r="A2266" s="136" t="s">
        <v>2622</v>
      </c>
      <c r="B2266" s="131" t="s">
        <v>267</v>
      </c>
      <c r="C2266" s="132" t="s">
        <v>17</v>
      </c>
      <c r="D2266" s="133">
        <v>2.9289999999999998</v>
      </c>
      <c r="E2266" s="133">
        <v>2.9289999999999998</v>
      </c>
      <c r="F2266" s="133">
        <v>0</v>
      </c>
      <c r="G2266" s="130"/>
      <c r="H2266" s="130"/>
    </row>
    <row r="2267" spans="1:8" s="27" customFormat="1" ht="36.75" thickBot="1" x14ac:dyDescent="0.3">
      <c r="A2267" s="136" t="s">
        <v>2622</v>
      </c>
      <c r="B2267" s="127" t="s">
        <v>1195</v>
      </c>
      <c r="C2267" s="128" t="s">
        <v>1196</v>
      </c>
      <c r="D2267" s="129">
        <v>112.47472999999999</v>
      </c>
      <c r="E2267" s="129">
        <v>112.47472999999999</v>
      </c>
      <c r="F2267" s="129">
        <v>0</v>
      </c>
      <c r="G2267" s="130"/>
      <c r="H2267" s="130"/>
    </row>
    <row r="2268" spans="1:8" s="27" customFormat="1" ht="15.75" thickTop="1" x14ac:dyDescent="0.25">
      <c r="A2268" s="136" t="s">
        <v>2622</v>
      </c>
      <c r="B2268" s="131" t="s">
        <v>267</v>
      </c>
      <c r="C2268" s="132" t="s">
        <v>10</v>
      </c>
      <c r="D2268" s="133">
        <v>88.95778</v>
      </c>
      <c r="E2268" s="133">
        <v>88.95778</v>
      </c>
      <c r="F2268" s="133">
        <v>0</v>
      </c>
      <c r="G2268" s="130"/>
      <c r="H2268" s="130"/>
    </row>
    <row r="2269" spans="1:8" s="27" customFormat="1" x14ac:dyDescent="0.25">
      <c r="A2269" s="136" t="s">
        <v>2622</v>
      </c>
      <c r="B2269" s="131" t="s">
        <v>267</v>
      </c>
      <c r="C2269" s="134" t="s">
        <v>12</v>
      </c>
      <c r="D2269" s="135">
        <v>88.95778</v>
      </c>
      <c r="E2269" s="135">
        <v>88.95778</v>
      </c>
      <c r="F2269" s="135">
        <v>0</v>
      </c>
      <c r="G2269" s="130"/>
      <c r="H2269" s="130"/>
    </row>
    <row r="2270" spans="1:8" s="27" customFormat="1" x14ac:dyDescent="0.25">
      <c r="A2270" s="136" t="s">
        <v>2622</v>
      </c>
      <c r="B2270" s="131" t="s">
        <v>267</v>
      </c>
      <c r="C2270" s="132" t="s">
        <v>17</v>
      </c>
      <c r="D2270" s="133">
        <v>23.516950000000001</v>
      </c>
      <c r="E2270" s="133">
        <v>23.516950000000001</v>
      </c>
      <c r="F2270" s="133">
        <v>0</v>
      </c>
      <c r="G2270" s="130"/>
      <c r="H2270" s="130"/>
    </row>
    <row r="2271" spans="1:8" s="27" customFormat="1" ht="36.75" thickBot="1" x14ac:dyDescent="0.3">
      <c r="A2271" s="136" t="s">
        <v>2622</v>
      </c>
      <c r="B2271" s="127" t="s">
        <v>1197</v>
      </c>
      <c r="C2271" s="128" t="s">
        <v>1198</v>
      </c>
      <c r="D2271" s="129">
        <v>62.442329999999998</v>
      </c>
      <c r="E2271" s="129">
        <v>62.442329999999998</v>
      </c>
      <c r="F2271" s="129">
        <v>0</v>
      </c>
      <c r="G2271" s="130"/>
      <c r="H2271" s="130"/>
    </row>
    <row r="2272" spans="1:8" s="27" customFormat="1" ht="15.75" thickTop="1" x14ac:dyDescent="0.25">
      <c r="A2272" s="136" t="s">
        <v>2622</v>
      </c>
      <c r="B2272" s="131" t="s">
        <v>267</v>
      </c>
      <c r="C2272" s="132" t="s">
        <v>10</v>
      </c>
      <c r="D2272" s="133">
        <v>48.865230000000004</v>
      </c>
      <c r="E2272" s="133">
        <v>48.865230000000004</v>
      </c>
      <c r="F2272" s="133">
        <v>0</v>
      </c>
      <c r="G2272" s="130"/>
      <c r="H2272" s="130"/>
    </row>
    <row r="2273" spans="1:8" s="27" customFormat="1" x14ac:dyDescent="0.25">
      <c r="A2273" s="136" t="s">
        <v>2622</v>
      </c>
      <c r="B2273" s="131" t="s">
        <v>267</v>
      </c>
      <c r="C2273" s="134" t="s">
        <v>12</v>
      </c>
      <c r="D2273" s="135">
        <v>48.865230000000004</v>
      </c>
      <c r="E2273" s="135">
        <v>48.865230000000004</v>
      </c>
      <c r="F2273" s="135">
        <v>0</v>
      </c>
      <c r="G2273" s="130"/>
      <c r="H2273" s="130"/>
    </row>
    <row r="2274" spans="1:8" s="27" customFormat="1" x14ac:dyDescent="0.25">
      <c r="A2274" s="136" t="s">
        <v>2622</v>
      </c>
      <c r="B2274" s="131" t="s">
        <v>267</v>
      </c>
      <c r="C2274" s="132" t="s">
        <v>17</v>
      </c>
      <c r="D2274" s="133">
        <v>13.5771</v>
      </c>
      <c r="E2274" s="133">
        <v>13.5771</v>
      </c>
      <c r="F2274" s="133">
        <v>0</v>
      </c>
      <c r="G2274" s="130"/>
      <c r="H2274" s="130"/>
    </row>
    <row r="2275" spans="1:8" s="27" customFormat="1" ht="36.75" thickBot="1" x14ac:dyDescent="0.3">
      <c r="A2275" s="136" t="s">
        <v>2622</v>
      </c>
      <c r="B2275" s="127" t="s">
        <v>1199</v>
      </c>
      <c r="C2275" s="128" t="s">
        <v>1200</v>
      </c>
      <c r="D2275" s="129">
        <v>245.15268</v>
      </c>
      <c r="E2275" s="129">
        <v>245.15268</v>
      </c>
      <c r="F2275" s="129">
        <v>0</v>
      </c>
      <c r="G2275" s="130"/>
      <c r="H2275" s="130"/>
    </row>
    <row r="2276" spans="1:8" s="27" customFormat="1" ht="15.75" thickTop="1" x14ac:dyDescent="0.25">
      <c r="A2276" s="136" t="s">
        <v>2622</v>
      </c>
      <c r="B2276" s="131" t="s">
        <v>267</v>
      </c>
      <c r="C2276" s="132" t="s">
        <v>10</v>
      </c>
      <c r="D2276" s="133">
        <v>240.99468999999999</v>
      </c>
      <c r="E2276" s="133">
        <v>240.99468999999999</v>
      </c>
      <c r="F2276" s="133">
        <v>0</v>
      </c>
      <c r="G2276" s="130"/>
      <c r="H2276" s="130"/>
    </row>
    <row r="2277" spans="1:8" s="27" customFormat="1" x14ac:dyDescent="0.25">
      <c r="A2277" s="136" t="s">
        <v>2622</v>
      </c>
      <c r="B2277" s="131" t="s">
        <v>267</v>
      </c>
      <c r="C2277" s="134" t="s">
        <v>12</v>
      </c>
      <c r="D2277" s="135">
        <v>240.99468999999999</v>
      </c>
      <c r="E2277" s="135">
        <v>240.99468999999999</v>
      </c>
      <c r="F2277" s="135">
        <v>0</v>
      </c>
      <c r="G2277" s="130"/>
      <c r="H2277" s="130"/>
    </row>
    <row r="2278" spans="1:8" s="27" customFormat="1" x14ac:dyDescent="0.25">
      <c r="A2278" s="136" t="s">
        <v>2622</v>
      </c>
      <c r="B2278" s="131" t="s">
        <v>267</v>
      </c>
      <c r="C2278" s="132" t="s">
        <v>17</v>
      </c>
      <c r="D2278" s="133">
        <v>4.1579899999999999</v>
      </c>
      <c r="E2278" s="133">
        <v>4.1579899999999999</v>
      </c>
      <c r="F2278" s="133">
        <v>0</v>
      </c>
      <c r="G2278" s="130"/>
      <c r="H2278" s="130"/>
    </row>
    <row r="2279" spans="1:8" s="27" customFormat="1" ht="36.75" thickBot="1" x14ac:dyDescent="0.3">
      <c r="A2279" s="136" t="s">
        <v>2622</v>
      </c>
      <c r="B2279" s="127" t="s">
        <v>1201</v>
      </c>
      <c r="C2279" s="128" t="s">
        <v>1202</v>
      </c>
      <c r="D2279" s="129">
        <v>40.885380000000005</v>
      </c>
      <c r="E2279" s="129">
        <v>40.885380000000005</v>
      </c>
      <c r="F2279" s="129">
        <v>0</v>
      </c>
      <c r="G2279" s="130"/>
      <c r="H2279" s="130"/>
    </row>
    <row r="2280" spans="1:8" s="27" customFormat="1" ht="15.75" thickTop="1" x14ac:dyDescent="0.25">
      <c r="A2280" s="136" t="s">
        <v>2622</v>
      </c>
      <c r="B2280" s="131" t="s">
        <v>267</v>
      </c>
      <c r="C2280" s="132" t="s">
        <v>10</v>
      </c>
      <c r="D2280" s="133">
        <v>31.705380000000002</v>
      </c>
      <c r="E2280" s="133">
        <v>31.705380000000002</v>
      </c>
      <c r="F2280" s="133">
        <v>0</v>
      </c>
      <c r="G2280" s="130"/>
      <c r="H2280" s="130"/>
    </row>
    <row r="2281" spans="1:8" s="27" customFormat="1" x14ac:dyDescent="0.25">
      <c r="A2281" s="136" t="s">
        <v>2622</v>
      </c>
      <c r="B2281" s="131" t="s">
        <v>267</v>
      </c>
      <c r="C2281" s="134" t="s">
        <v>12</v>
      </c>
      <c r="D2281" s="135">
        <v>31.705380000000002</v>
      </c>
      <c r="E2281" s="135">
        <v>31.705380000000002</v>
      </c>
      <c r="F2281" s="135">
        <v>0</v>
      </c>
      <c r="G2281" s="130"/>
      <c r="H2281" s="130"/>
    </row>
    <row r="2282" spans="1:8" s="27" customFormat="1" x14ac:dyDescent="0.25">
      <c r="A2282" s="136" t="s">
        <v>2622</v>
      </c>
      <c r="B2282" s="131" t="s">
        <v>267</v>
      </c>
      <c r="C2282" s="132" t="s">
        <v>17</v>
      </c>
      <c r="D2282" s="133">
        <v>9.18</v>
      </c>
      <c r="E2282" s="133">
        <v>9.18</v>
      </c>
      <c r="F2282" s="133">
        <v>0</v>
      </c>
      <c r="G2282" s="130"/>
      <c r="H2282" s="130"/>
    </row>
    <row r="2283" spans="1:8" s="27" customFormat="1" ht="54.75" thickBot="1" x14ac:dyDescent="0.3">
      <c r="A2283" s="136" t="s">
        <v>2622</v>
      </c>
      <c r="B2283" s="127" t="s">
        <v>1203</v>
      </c>
      <c r="C2283" s="128" t="s">
        <v>1204</v>
      </c>
      <c r="D2283" s="129">
        <v>35.29</v>
      </c>
      <c r="E2283" s="129">
        <v>35.29</v>
      </c>
      <c r="F2283" s="129">
        <v>0</v>
      </c>
      <c r="G2283" s="130"/>
      <c r="H2283" s="130"/>
    </row>
    <row r="2284" spans="1:8" s="27" customFormat="1" ht="15.75" thickTop="1" x14ac:dyDescent="0.25">
      <c r="A2284" s="136" t="s">
        <v>2622</v>
      </c>
      <c r="B2284" s="131" t="s">
        <v>267</v>
      </c>
      <c r="C2284" s="132" t="s">
        <v>10</v>
      </c>
      <c r="D2284" s="133">
        <v>30.79</v>
      </c>
      <c r="E2284" s="133">
        <v>30.79</v>
      </c>
      <c r="F2284" s="133">
        <v>0</v>
      </c>
      <c r="G2284" s="130"/>
      <c r="H2284" s="130"/>
    </row>
    <row r="2285" spans="1:8" s="27" customFormat="1" x14ac:dyDescent="0.25">
      <c r="A2285" s="136" t="s">
        <v>2622</v>
      </c>
      <c r="B2285" s="131" t="s">
        <v>267</v>
      </c>
      <c r="C2285" s="134" t="s">
        <v>12</v>
      </c>
      <c r="D2285" s="135">
        <v>30.79</v>
      </c>
      <c r="E2285" s="135">
        <v>30.79</v>
      </c>
      <c r="F2285" s="135">
        <v>0</v>
      </c>
      <c r="G2285" s="130"/>
      <c r="H2285" s="130"/>
    </row>
    <row r="2286" spans="1:8" s="27" customFormat="1" x14ac:dyDescent="0.25">
      <c r="A2286" s="136" t="s">
        <v>2622</v>
      </c>
      <c r="B2286" s="131" t="s">
        <v>267</v>
      </c>
      <c r="C2286" s="132" t="s">
        <v>17</v>
      </c>
      <c r="D2286" s="133">
        <v>4.5</v>
      </c>
      <c r="E2286" s="133">
        <v>4.5</v>
      </c>
      <c r="F2286" s="133">
        <v>0</v>
      </c>
      <c r="G2286" s="130"/>
      <c r="H2286" s="130"/>
    </row>
    <row r="2287" spans="1:8" s="27" customFormat="1" ht="54.75" thickBot="1" x14ac:dyDescent="0.3">
      <c r="A2287" s="136" t="s">
        <v>2622</v>
      </c>
      <c r="B2287" s="127" t="s">
        <v>1205</v>
      </c>
      <c r="C2287" s="128" t="s">
        <v>1206</v>
      </c>
      <c r="D2287" s="129">
        <v>26.73348</v>
      </c>
      <c r="E2287" s="129">
        <v>26.73348</v>
      </c>
      <c r="F2287" s="129">
        <v>0</v>
      </c>
      <c r="G2287" s="130"/>
      <c r="H2287" s="130"/>
    </row>
    <row r="2288" spans="1:8" s="27" customFormat="1" ht="15.75" thickTop="1" x14ac:dyDescent="0.25">
      <c r="A2288" s="136" t="s">
        <v>2622</v>
      </c>
      <c r="B2288" s="131" t="s">
        <v>267</v>
      </c>
      <c r="C2288" s="132" t="s">
        <v>10</v>
      </c>
      <c r="D2288" s="133">
        <v>24.82348</v>
      </c>
      <c r="E2288" s="133">
        <v>24.82348</v>
      </c>
      <c r="F2288" s="133">
        <v>0</v>
      </c>
      <c r="G2288" s="130"/>
      <c r="H2288" s="130"/>
    </row>
    <row r="2289" spans="1:8" s="27" customFormat="1" x14ac:dyDescent="0.25">
      <c r="A2289" s="136" t="s">
        <v>2622</v>
      </c>
      <c r="B2289" s="131" t="s">
        <v>267</v>
      </c>
      <c r="C2289" s="134" t="s">
        <v>12</v>
      </c>
      <c r="D2289" s="135">
        <v>24.82348</v>
      </c>
      <c r="E2289" s="135">
        <v>24.82348</v>
      </c>
      <c r="F2289" s="135">
        <v>0</v>
      </c>
      <c r="G2289" s="130"/>
      <c r="H2289" s="130"/>
    </row>
    <row r="2290" spans="1:8" s="27" customFormat="1" x14ac:dyDescent="0.25">
      <c r="A2290" s="136" t="s">
        <v>2622</v>
      </c>
      <c r="B2290" s="131" t="s">
        <v>267</v>
      </c>
      <c r="C2290" s="132" t="s">
        <v>17</v>
      </c>
      <c r="D2290" s="133">
        <v>1.91</v>
      </c>
      <c r="E2290" s="133">
        <v>1.91</v>
      </c>
      <c r="F2290" s="133">
        <v>0</v>
      </c>
      <c r="G2290" s="130"/>
      <c r="H2290" s="130"/>
    </row>
    <row r="2291" spans="1:8" s="27" customFormat="1" ht="54.75" thickBot="1" x14ac:dyDescent="0.3">
      <c r="A2291" s="136" t="s">
        <v>2622</v>
      </c>
      <c r="B2291" s="127" t="s">
        <v>1207</v>
      </c>
      <c r="C2291" s="128" t="s">
        <v>1208</v>
      </c>
      <c r="D2291" s="129">
        <v>134.19495000000001</v>
      </c>
      <c r="E2291" s="129">
        <v>134.19495000000001</v>
      </c>
      <c r="F2291" s="129">
        <v>0</v>
      </c>
      <c r="G2291" s="130"/>
      <c r="H2291" s="130"/>
    </row>
    <row r="2292" spans="1:8" s="27" customFormat="1" ht="15.75" thickTop="1" x14ac:dyDescent="0.25">
      <c r="A2292" s="136" t="s">
        <v>2622</v>
      </c>
      <c r="B2292" s="131" t="s">
        <v>267</v>
      </c>
      <c r="C2292" s="132" t="s">
        <v>10</v>
      </c>
      <c r="D2292" s="133">
        <v>113.19695</v>
      </c>
      <c r="E2292" s="133">
        <v>113.19695</v>
      </c>
      <c r="F2292" s="133">
        <v>0</v>
      </c>
      <c r="G2292" s="130"/>
      <c r="H2292" s="130"/>
    </row>
    <row r="2293" spans="1:8" s="27" customFormat="1" x14ac:dyDescent="0.25">
      <c r="A2293" s="136" t="s">
        <v>2622</v>
      </c>
      <c r="B2293" s="131" t="s">
        <v>267</v>
      </c>
      <c r="C2293" s="134" t="s">
        <v>12</v>
      </c>
      <c r="D2293" s="135">
        <v>113.19695</v>
      </c>
      <c r="E2293" s="135">
        <v>113.19695</v>
      </c>
      <c r="F2293" s="135">
        <v>0</v>
      </c>
      <c r="G2293" s="130"/>
      <c r="H2293" s="130"/>
    </row>
    <row r="2294" spans="1:8" s="27" customFormat="1" x14ac:dyDescent="0.25">
      <c r="A2294" s="136" t="s">
        <v>2622</v>
      </c>
      <c r="B2294" s="131" t="s">
        <v>267</v>
      </c>
      <c r="C2294" s="132" t="s">
        <v>17</v>
      </c>
      <c r="D2294" s="133">
        <v>20.998000000000001</v>
      </c>
      <c r="E2294" s="133">
        <v>20.998000000000001</v>
      </c>
      <c r="F2294" s="133">
        <v>0</v>
      </c>
      <c r="G2294" s="130"/>
      <c r="H2294" s="130"/>
    </row>
    <row r="2295" spans="1:8" s="27" customFormat="1" ht="54.75" thickBot="1" x14ac:dyDescent="0.3">
      <c r="A2295" s="136" t="s">
        <v>2622</v>
      </c>
      <c r="B2295" s="127" t="s">
        <v>1209</v>
      </c>
      <c r="C2295" s="128" t="s">
        <v>1210</v>
      </c>
      <c r="D2295" s="129">
        <v>104.66699</v>
      </c>
      <c r="E2295" s="129">
        <v>104.66699</v>
      </c>
      <c r="F2295" s="129">
        <v>0</v>
      </c>
      <c r="G2295" s="130"/>
      <c r="H2295" s="130"/>
    </row>
    <row r="2296" spans="1:8" s="27" customFormat="1" ht="15.75" thickTop="1" x14ac:dyDescent="0.25">
      <c r="A2296" s="136" t="s">
        <v>2622</v>
      </c>
      <c r="B2296" s="131" t="s">
        <v>267</v>
      </c>
      <c r="C2296" s="132" t="s">
        <v>10</v>
      </c>
      <c r="D2296" s="133">
        <v>83.669989999999999</v>
      </c>
      <c r="E2296" s="133">
        <v>83.669989999999999</v>
      </c>
      <c r="F2296" s="133">
        <v>0</v>
      </c>
      <c r="G2296" s="130"/>
      <c r="H2296" s="130"/>
    </row>
    <row r="2297" spans="1:8" s="27" customFormat="1" x14ac:dyDescent="0.25">
      <c r="A2297" s="136" t="s">
        <v>2622</v>
      </c>
      <c r="B2297" s="131" t="s">
        <v>267</v>
      </c>
      <c r="C2297" s="134" t="s">
        <v>12</v>
      </c>
      <c r="D2297" s="135">
        <v>83.669989999999999</v>
      </c>
      <c r="E2297" s="135">
        <v>83.669989999999999</v>
      </c>
      <c r="F2297" s="135">
        <v>0</v>
      </c>
      <c r="G2297" s="130"/>
      <c r="H2297" s="130"/>
    </row>
    <row r="2298" spans="1:8" s="27" customFormat="1" x14ac:dyDescent="0.25">
      <c r="A2298" s="136" t="s">
        <v>2622</v>
      </c>
      <c r="B2298" s="131" t="s">
        <v>267</v>
      </c>
      <c r="C2298" s="132" t="s">
        <v>17</v>
      </c>
      <c r="D2298" s="133">
        <v>20.997</v>
      </c>
      <c r="E2298" s="133">
        <v>20.997</v>
      </c>
      <c r="F2298" s="133">
        <v>0</v>
      </c>
      <c r="G2298" s="130"/>
      <c r="H2298" s="130"/>
    </row>
    <row r="2299" spans="1:8" s="27" customFormat="1" ht="54.75" thickBot="1" x14ac:dyDescent="0.3">
      <c r="A2299" s="136" t="s">
        <v>2622</v>
      </c>
      <c r="B2299" s="127" t="s">
        <v>1211</v>
      </c>
      <c r="C2299" s="128" t="s">
        <v>1212</v>
      </c>
      <c r="D2299" s="129">
        <v>22.59</v>
      </c>
      <c r="E2299" s="129">
        <v>22.59</v>
      </c>
      <c r="F2299" s="129">
        <v>0</v>
      </c>
      <c r="G2299" s="130"/>
      <c r="H2299" s="130"/>
    </row>
    <row r="2300" spans="1:8" s="27" customFormat="1" ht="15.75" thickTop="1" x14ac:dyDescent="0.25">
      <c r="A2300" s="136" t="s">
        <v>2622</v>
      </c>
      <c r="B2300" s="131" t="s">
        <v>267</v>
      </c>
      <c r="C2300" s="132" t="s">
        <v>10</v>
      </c>
      <c r="D2300" s="133">
        <v>18.989999999999998</v>
      </c>
      <c r="E2300" s="133">
        <v>18.989999999999998</v>
      </c>
      <c r="F2300" s="133">
        <v>0</v>
      </c>
      <c r="G2300" s="130"/>
      <c r="H2300" s="130"/>
    </row>
    <row r="2301" spans="1:8" s="27" customFormat="1" x14ac:dyDescent="0.25">
      <c r="A2301" s="136" t="s">
        <v>2622</v>
      </c>
      <c r="B2301" s="131" t="s">
        <v>267</v>
      </c>
      <c r="C2301" s="134" t="s">
        <v>12</v>
      </c>
      <c r="D2301" s="135">
        <v>18.989999999999998</v>
      </c>
      <c r="E2301" s="135">
        <v>18.989999999999998</v>
      </c>
      <c r="F2301" s="135">
        <v>0</v>
      </c>
      <c r="G2301" s="130"/>
      <c r="H2301" s="130"/>
    </row>
    <row r="2302" spans="1:8" s="27" customFormat="1" x14ac:dyDescent="0.25">
      <c r="A2302" s="136" t="s">
        <v>2622</v>
      </c>
      <c r="B2302" s="131" t="s">
        <v>267</v>
      </c>
      <c r="C2302" s="132" t="s">
        <v>17</v>
      </c>
      <c r="D2302" s="133">
        <v>3.6</v>
      </c>
      <c r="E2302" s="133">
        <v>3.6</v>
      </c>
      <c r="F2302" s="133">
        <v>0</v>
      </c>
      <c r="G2302" s="130"/>
      <c r="H2302" s="130"/>
    </row>
    <row r="2303" spans="1:8" s="27" customFormat="1" ht="36.75" thickBot="1" x14ac:dyDescent="0.3">
      <c r="A2303" s="136" t="s">
        <v>2622</v>
      </c>
      <c r="B2303" s="127" t="s">
        <v>1213</v>
      </c>
      <c r="C2303" s="128" t="s">
        <v>1214</v>
      </c>
      <c r="D2303" s="129">
        <v>21.805</v>
      </c>
      <c r="E2303" s="129">
        <v>21.805</v>
      </c>
      <c r="F2303" s="129">
        <v>0</v>
      </c>
      <c r="G2303" s="130"/>
      <c r="H2303" s="130"/>
    </row>
    <row r="2304" spans="1:8" s="27" customFormat="1" ht="15.75" thickTop="1" x14ac:dyDescent="0.25">
      <c r="A2304" s="136" t="s">
        <v>2622</v>
      </c>
      <c r="B2304" s="131" t="s">
        <v>267</v>
      </c>
      <c r="C2304" s="132" t="s">
        <v>10</v>
      </c>
      <c r="D2304" s="133">
        <v>21.805</v>
      </c>
      <c r="E2304" s="133">
        <v>21.805</v>
      </c>
      <c r="F2304" s="133">
        <v>0</v>
      </c>
      <c r="G2304" s="130"/>
      <c r="H2304" s="130"/>
    </row>
    <row r="2305" spans="1:8" s="27" customFormat="1" x14ac:dyDescent="0.25">
      <c r="A2305" s="136" t="s">
        <v>2622</v>
      </c>
      <c r="B2305" s="131" t="s">
        <v>267</v>
      </c>
      <c r="C2305" s="134" t="s">
        <v>12</v>
      </c>
      <c r="D2305" s="135">
        <v>21.805</v>
      </c>
      <c r="E2305" s="135">
        <v>21.805</v>
      </c>
      <c r="F2305" s="135">
        <v>0</v>
      </c>
      <c r="G2305" s="130"/>
      <c r="H2305" s="130"/>
    </row>
    <row r="2306" spans="1:8" s="27" customFormat="1" ht="36.75" thickBot="1" x14ac:dyDescent="0.3">
      <c r="A2306" s="136" t="s">
        <v>2622</v>
      </c>
      <c r="B2306" s="127" t="s">
        <v>1215</v>
      </c>
      <c r="C2306" s="128" t="s">
        <v>1216</v>
      </c>
      <c r="D2306" s="129">
        <v>0.27</v>
      </c>
      <c r="E2306" s="129">
        <v>0.27</v>
      </c>
      <c r="F2306" s="129">
        <v>0</v>
      </c>
      <c r="G2306" s="130"/>
      <c r="H2306" s="130"/>
    </row>
    <row r="2307" spans="1:8" s="27" customFormat="1" ht="15.75" thickTop="1" x14ac:dyDescent="0.25">
      <c r="A2307" s="136" t="s">
        <v>2622</v>
      </c>
      <c r="B2307" s="131" t="s">
        <v>267</v>
      </c>
      <c r="C2307" s="132" t="s">
        <v>10</v>
      </c>
      <c r="D2307" s="133">
        <v>0.27</v>
      </c>
      <c r="E2307" s="133">
        <v>0.27</v>
      </c>
      <c r="F2307" s="133">
        <v>0</v>
      </c>
      <c r="G2307" s="130"/>
      <c r="H2307" s="130"/>
    </row>
    <row r="2308" spans="1:8" s="27" customFormat="1" x14ac:dyDescent="0.25">
      <c r="A2308" s="136" t="s">
        <v>2622</v>
      </c>
      <c r="B2308" s="131" t="s">
        <v>267</v>
      </c>
      <c r="C2308" s="134" t="s">
        <v>12</v>
      </c>
      <c r="D2308" s="135">
        <v>0.27</v>
      </c>
      <c r="E2308" s="135">
        <v>0.27</v>
      </c>
      <c r="F2308" s="135">
        <v>0</v>
      </c>
      <c r="G2308" s="130"/>
      <c r="H2308" s="130"/>
    </row>
    <row r="2309" spans="1:8" s="27" customFormat="1" ht="54.75" thickBot="1" x14ac:dyDescent="0.3">
      <c r="A2309" s="136" t="s">
        <v>2622</v>
      </c>
      <c r="B2309" s="127" t="s">
        <v>1217</v>
      </c>
      <c r="C2309" s="128" t="s">
        <v>1218</v>
      </c>
      <c r="D2309" s="129">
        <v>82.493850000000009</v>
      </c>
      <c r="E2309" s="129">
        <v>82.493850000000009</v>
      </c>
      <c r="F2309" s="129">
        <v>0</v>
      </c>
      <c r="G2309" s="130"/>
      <c r="H2309" s="130"/>
    </row>
    <row r="2310" spans="1:8" s="27" customFormat="1" ht="15.75" thickTop="1" x14ac:dyDescent="0.25">
      <c r="A2310" s="136" t="s">
        <v>2622</v>
      </c>
      <c r="B2310" s="131" t="s">
        <v>267</v>
      </c>
      <c r="C2310" s="132" t="s">
        <v>10</v>
      </c>
      <c r="D2310" s="133">
        <v>73.498850000000004</v>
      </c>
      <c r="E2310" s="133">
        <v>73.498850000000004</v>
      </c>
      <c r="F2310" s="133">
        <v>0</v>
      </c>
      <c r="G2310" s="130"/>
      <c r="H2310" s="130"/>
    </row>
    <row r="2311" spans="1:8" s="27" customFormat="1" x14ac:dyDescent="0.25">
      <c r="A2311" s="136" t="s">
        <v>2622</v>
      </c>
      <c r="B2311" s="131" t="s">
        <v>267</v>
      </c>
      <c r="C2311" s="134" t="s">
        <v>12</v>
      </c>
      <c r="D2311" s="135">
        <v>73.498850000000004</v>
      </c>
      <c r="E2311" s="135">
        <v>73.498850000000004</v>
      </c>
      <c r="F2311" s="135">
        <v>0</v>
      </c>
      <c r="G2311" s="130"/>
      <c r="H2311" s="130"/>
    </row>
    <row r="2312" spans="1:8" s="27" customFormat="1" x14ac:dyDescent="0.25">
      <c r="A2312" s="136" t="s">
        <v>2622</v>
      </c>
      <c r="B2312" s="131" t="s">
        <v>267</v>
      </c>
      <c r="C2312" s="132" t="s">
        <v>17</v>
      </c>
      <c r="D2312" s="133">
        <v>8.9949999999999992</v>
      </c>
      <c r="E2312" s="133">
        <v>8.9949999999999992</v>
      </c>
      <c r="F2312" s="133">
        <v>0</v>
      </c>
      <c r="G2312" s="130"/>
      <c r="H2312" s="130"/>
    </row>
    <row r="2313" spans="1:8" s="27" customFormat="1" ht="54.75" thickBot="1" x14ac:dyDescent="0.3">
      <c r="A2313" s="136" t="s">
        <v>2622</v>
      </c>
      <c r="B2313" s="127" t="s">
        <v>1219</v>
      </c>
      <c r="C2313" s="128" t="s">
        <v>1220</v>
      </c>
      <c r="D2313" s="129">
        <v>65.935659999999999</v>
      </c>
      <c r="E2313" s="129">
        <v>65.935659999999999</v>
      </c>
      <c r="F2313" s="129">
        <v>0</v>
      </c>
      <c r="G2313" s="130"/>
      <c r="H2313" s="130"/>
    </row>
    <row r="2314" spans="1:8" s="27" customFormat="1" ht="15.75" thickTop="1" x14ac:dyDescent="0.25">
      <c r="A2314" s="136" t="s">
        <v>2622</v>
      </c>
      <c r="B2314" s="131" t="s">
        <v>267</v>
      </c>
      <c r="C2314" s="132" t="s">
        <v>10</v>
      </c>
      <c r="D2314" s="133">
        <v>50.987660000000005</v>
      </c>
      <c r="E2314" s="133">
        <v>50.987660000000005</v>
      </c>
      <c r="F2314" s="133">
        <v>0</v>
      </c>
      <c r="G2314" s="130"/>
      <c r="H2314" s="130"/>
    </row>
    <row r="2315" spans="1:8" s="27" customFormat="1" x14ac:dyDescent="0.25">
      <c r="A2315" s="136" t="s">
        <v>2622</v>
      </c>
      <c r="B2315" s="131" t="s">
        <v>267</v>
      </c>
      <c r="C2315" s="134" t="s">
        <v>12</v>
      </c>
      <c r="D2315" s="135">
        <v>50.987660000000005</v>
      </c>
      <c r="E2315" s="135">
        <v>50.987660000000005</v>
      </c>
      <c r="F2315" s="135">
        <v>0</v>
      </c>
      <c r="G2315" s="130"/>
      <c r="H2315" s="130"/>
    </row>
    <row r="2316" spans="1:8" s="27" customFormat="1" x14ac:dyDescent="0.25">
      <c r="A2316" s="136" t="s">
        <v>2622</v>
      </c>
      <c r="B2316" s="131" t="s">
        <v>267</v>
      </c>
      <c r="C2316" s="132" t="s">
        <v>17</v>
      </c>
      <c r="D2316" s="133">
        <v>14.948</v>
      </c>
      <c r="E2316" s="133">
        <v>14.948</v>
      </c>
      <c r="F2316" s="133">
        <v>0</v>
      </c>
      <c r="G2316" s="130"/>
      <c r="H2316" s="130"/>
    </row>
    <row r="2317" spans="1:8" s="27" customFormat="1" ht="54.75" thickBot="1" x14ac:dyDescent="0.3">
      <c r="A2317" s="136" t="s">
        <v>2622</v>
      </c>
      <c r="B2317" s="127" t="s">
        <v>1221</v>
      </c>
      <c r="C2317" s="128" t="s">
        <v>1222</v>
      </c>
      <c r="D2317" s="129">
        <v>68.956699999999998</v>
      </c>
      <c r="E2317" s="129">
        <v>68.956699999999998</v>
      </c>
      <c r="F2317" s="129">
        <v>0</v>
      </c>
      <c r="G2317" s="130"/>
      <c r="H2317" s="130"/>
    </row>
    <row r="2318" spans="1:8" s="27" customFormat="1" ht="15.75" thickTop="1" x14ac:dyDescent="0.25">
      <c r="A2318" s="136" t="s">
        <v>2622</v>
      </c>
      <c r="B2318" s="131" t="s">
        <v>267</v>
      </c>
      <c r="C2318" s="132" t="s">
        <v>10</v>
      </c>
      <c r="D2318" s="133">
        <v>53.95928</v>
      </c>
      <c r="E2318" s="133">
        <v>53.95928</v>
      </c>
      <c r="F2318" s="133">
        <v>0</v>
      </c>
      <c r="G2318" s="130"/>
      <c r="H2318" s="130"/>
    </row>
    <row r="2319" spans="1:8" s="27" customFormat="1" x14ac:dyDescent="0.25">
      <c r="A2319" s="136" t="s">
        <v>2622</v>
      </c>
      <c r="B2319" s="131" t="s">
        <v>267</v>
      </c>
      <c r="C2319" s="134" t="s">
        <v>12</v>
      </c>
      <c r="D2319" s="135">
        <v>53.95928</v>
      </c>
      <c r="E2319" s="135">
        <v>53.95928</v>
      </c>
      <c r="F2319" s="135">
        <v>0</v>
      </c>
      <c r="G2319" s="130"/>
      <c r="H2319" s="130"/>
    </row>
    <row r="2320" spans="1:8" s="27" customFormat="1" x14ac:dyDescent="0.25">
      <c r="A2320" s="136" t="s">
        <v>2622</v>
      </c>
      <c r="B2320" s="131" t="s">
        <v>267</v>
      </c>
      <c r="C2320" s="132" t="s">
        <v>17</v>
      </c>
      <c r="D2320" s="133">
        <v>14.99742</v>
      </c>
      <c r="E2320" s="133">
        <v>14.99742</v>
      </c>
      <c r="F2320" s="133">
        <v>0</v>
      </c>
      <c r="G2320" s="130"/>
      <c r="H2320" s="130"/>
    </row>
    <row r="2321" spans="1:8" s="27" customFormat="1" ht="54.75" thickBot="1" x14ac:dyDescent="0.3">
      <c r="A2321" s="136" t="s">
        <v>2622</v>
      </c>
      <c r="B2321" s="127" t="s">
        <v>1223</v>
      </c>
      <c r="C2321" s="128" t="s">
        <v>1224</v>
      </c>
      <c r="D2321" s="129">
        <v>91.190389999999994</v>
      </c>
      <c r="E2321" s="129">
        <v>91.190389999999994</v>
      </c>
      <c r="F2321" s="129">
        <v>0</v>
      </c>
      <c r="G2321" s="130"/>
      <c r="H2321" s="130"/>
    </row>
    <row r="2322" spans="1:8" s="27" customFormat="1" ht="15.75" thickTop="1" x14ac:dyDescent="0.25">
      <c r="A2322" s="136" t="s">
        <v>2622</v>
      </c>
      <c r="B2322" s="131" t="s">
        <v>267</v>
      </c>
      <c r="C2322" s="132" t="s">
        <v>10</v>
      </c>
      <c r="D2322" s="133">
        <v>82.228390000000005</v>
      </c>
      <c r="E2322" s="133">
        <v>82.228390000000005</v>
      </c>
      <c r="F2322" s="133">
        <v>0</v>
      </c>
      <c r="G2322" s="130"/>
      <c r="H2322" s="130"/>
    </row>
    <row r="2323" spans="1:8" s="27" customFormat="1" x14ac:dyDescent="0.25">
      <c r="A2323" s="136" t="s">
        <v>2622</v>
      </c>
      <c r="B2323" s="131" t="s">
        <v>267</v>
      </c>
      <c r="C2323" s="134" t="s">
        <v>12</v>
      </c>
      <c r="D2323" s="135">
        <v>82.228390000000005</v>
      </c>
      <c r="E2323" s="135">
        <v>82.228390000000005</v>
      </c>
      <c r="F2323" s="135">
        <v>0</v>
      </c>
      <c r="G2323" s="130"/>
      <c r="H2323" s="130"/>
    </row>
    <row r="2324" spans="1:8" s="27" customFormat="1" x14ac:dyDescent="0.25">
      <c r="A2324" s="136" t="s">
        <v>2622</v>
      </c>
      <c r="B2324" s="131" t="s">
        <v>267</v>
      </c>
      <c r="C2324" s="132" t="s">
        <v>17</v>
      </c>
      <c r="D2324" s="133">
        <v>8.9619999999999997</v>
      </c>
      <c r="E2324" s="133">
        <v>8.9619999999999997</v>
      </c>
      <c r="F2324" s="133">
        <v>0</v>
      </c>
      <c r="G2324" s="130"/>
      <c r="H2324" s="130"/>
    </row>
    <row r="2325" spans="1:8" s="27" customFormat="1" ht="72.75" thickBot="1" x14ac:dyDescent="0.3">
      <c r="A2325" s="136" t="s">
        <v>2622</v>
      </c>
      <c r="B2325" s="127" t="s">
        <v>1225</v>
      </c>
      <c r="C2325" s="128" t="s">
        <v>1226</v>
      </c>
      <c r="D2325" s="129">
        <v>27.85</v>
      </c>
      <c r="E2325" s="129">
        <v>27.85</v>
      </c>
      <c r="F2325" s="129">
        <v>0</v>
      </c>
      <c r="G2325" s="130"/>
      <c r="H2325" s="130"/>
    </row>
    <row r="2326" spans="1:8" s="27" customFormat="1" ht="15.75" thickTop="1" x14ac:dyDescent="0.25">
      <c r="A2326" s="136" t="s">
        <v>2622</v>
      </c>
      <c r="B2326" s="131" t="s">
        <v>267</v>
      </c>
      <c r="C2326" s="132" t="s">
        <v>10</v>
      </c>
      <c r="D2326" s="133">
        <v>23.85</v>
      </c>
      <c r="E2326" s="133">
        <v>23.85</v>
      </c>
      <c r="F2326" s="133">
        <v>0</v>
      </c>
      <c r="G2326" s="130"/>
      <c r="H2326" s="130"/>
    </row>
    <row r="2327" spans="1:8" s="27" customFormat="1" x14ac:dyDescent="0.25">
      <c r="A2327" s="136" t="s">
        <v>2622</v>
      </c>
      <c r="B2327" s="131" t="s">
        <v>267</v>
      </c>
      <c r="C2327" s="134" t="s">
        <v>12</v>
      </c>
      <c r="D2327" s="135">
        <v>23.85</v>
      </c>
      <c r="E2327" s="135">
        <v>23.85</v>
      </c>
      <c r="F2327" s="135">
        <v>0</v>
      </c>
      <c r="G2327" s="130"/>
      <c r="H2327" s="130"/>
    </row>
    <row r="2328" spans="1:8" s="27" customFormat="1" x14ac:dyDescent="0.25">
      <c r="A2328" s="136" t="s">
        <v>2622</v>
      </c>
      <c r="B2328" s="131" t="s">
        <v>267</v>
      </c>
      <c r="C2328" s="132" t="s">
        <v>17</v>
      </c>
      <c r="D2328" s="133">
        <v>4</v>
      </c>
      <c r="E2328" s="133">
        <v>4</v>
      </c>
      <c r="F2328" s="133">
        <v>0</v>
      </c>
      <c r="G2328" s="130"/>
      <c r="H2328" s="130"/>
    </row>
    <row r="2329" spans="1:8" s="27" customFormat="1" ht="72.75" thickBot="1" x14ac:dyDescent="0.3">
      <c r="A2329" s="136" t="s">
        <v>2622</v>
      </c>
      <c r="B2329" s="127" t="s">
        <v>1227</v>
      </c>
      <c r="C2329" s="128" t="s">
        <v>1228</v>
      </c>
      <c r="D2329" s="129">
        <v>19.23263</v>
      </c>
      <c r="E2329" s="129">
        <v>19.23263</v>
      </c>
      <c r="F2329" s="129">
        <v>0</v>
      </c>
      <c r="G2329" s="130"/>
      <c r="H2329" s="130"/>
    </row>
    <row r="2330" spans="1:8" s="27" customFormat="1" ht="15.75" thickTop="1" x14ac:dyDescent="0.25">
      <c r="A2330" s="136" t="s">
        <v>2622</v>
      </c>
      <c r="B2330" s="131" t="s">
        <v>267</v>
      </c>
      <c r="C2330" s="132" t="s">
        <v>10</v>
      </c>
      <c r="D2330" s="133">
        <v>19.23263</v>
      </c>
      <c r="E2330" s="133">
        <v>19.23263</v>
      </c>
      <c r="F2330" s="133">
        <v>0</v>
      </c>
      <c r="G2330" s="130"/>
      <c r="H2330" s="130"/>
    </row>
    <row r="2331" spans="1:8" s="27" customFormat="1" x14ac:dyDescent="0.25">
      <c r="A2331" s="136" t="s">
        <v>2622</v>
      </c>
      <c r="B2331" s="131" t="s">
        <v>267</v>
      </c>
      <c r="C2331" s="134" t="s">
        <v>12</v>
      </c>
      <c r="D2331" s="135">
        <v>19.23263</v>
      </c>
      <c r="E2331" s="135">
        <v>19.23263</v>
      </c>
      <c r="F2331" s="135">
        <v>0</v>
      </c>
      <c r="G2331" s="130"/>
      <c r="H2331" s="130"/>
    </row>
    <row r="2332" spans="1:8" s="27" customFormat="1" ht="72.75" thickBot="1" x14ac:dyDescent="0.3">
      <c r="A2332" s="136" t="s">
        <v>2622</v>
      </c>
      <c r="B2332" s="127" t="s">
        <v>1229</v>
      </c>
      <c r="C2332" s="128" t="s">
        <v>1230</v>
      </c>
      <c r="D2332" s="129">
        <v>65.084159999999997</v>
      </c>
      <c r="E2332" s="129">
        <v>65.084159999999997</v>
      </c>
      <c r="F2332" s="129">
        <v>0</v>
      </c>
      <c r="G2332" s="130"/>
      <c r="H2332" s="130"/>
    </row>
    <row r="2333" spans="1:8" s="27" customFormat="1" ht="15.75" thickTop="1" x14ac:dyDescent="0.25">
      <c r="A2333" s="136" t="s">
        <v>2622</v>
      </c>
      <c r="B2333" s="131" t="s">
        <v>267</v>
      </c>
      <c r="C2333" s="132" t="s">
        <v>10</v>
      </c>
      <c r="D2333" s="133">
        <v>65.084159999999997</v>
      </c>
      <c r="E2333" s="133">
        <v>65.084159999999997</v>
      </c>
      <c r="F2333" s="133">
        <v>0</v>
      </c>
      <c r="G2333" s="130"/>
      <c r="H2333" s="130"/>
    </row>
    <row r="2334" spans="1:8" s="27" customFormat="1" x14ac:dyDescent="0.25">
      <c r="A2334" s="136" t="s">
        <v>2622</v>
      </c>
      <c r="B2334" s="131" t="s">
        <v>267</v>
      </c>
      <c r="C2334" s="134" t="s">
        <v>12</v>
      </c>
      <c r="D2334" s="135">
        <v>65.084159999999997</v>
      </c>
      <c r="E2334" s="135">
        <v>65.084159999999997</v>
      </c>
      <c r="F2334" s="135">
        <v>0</v>
      </c>
      <c r="G2334" s="130"/>
      <c r="H2334" s="130"/>
    </row>
    <row r="2335" spans="1:8" s="27" customFormat="1" ht="72.75" thickBot="1" x14ac:dyDescent="0.3">
      <c r="A2335" s="136" t="s">
        <v>2622</v>
      </c>
      <c r="B2335" s="127" t="s">
        <v>1231</v>
      </c>
      <c r="C2335" s="128" t="s">
        <v>1232</v>
      </c>
      <c r="D2335" s="129">
        <v>97.039760000000001</v>
      </c>
      <c r="E2335" s="129">
        <v>97.039760000000001</v>
      </c>
      <c r="F2335" s="129">
        <v>0</v>
      </c>
      <c r="G2335" s="130"/>
      <c r="H2335" s="130"/>
    </row>
    <row r="2336" spans="1:8" s="27" customFormat="1" ht="15.75" thickTop="1" x14ac:dyDescent="0.25">
      <c r="A2336" s="136" t="s">
        <v>2622</v>
      </c>
      <c r="B2336" s="131" t="s">
        <v>267</v>
      </c>
      <c r="C2336" s="132" t="s">
        <v>10</v>
      </c>
      <c r="D2336" s="133">
        <v>90.993759999999995</v>
      </c>
      <c r="E2336" s="133">
        <v>90.993759999999995</v>
      </c>
      <c r="F2336" s="133">
        <v>0</v>
      </c>
      <c r="G2336" s="130"/>
      <c r="H2336" s="130"/>
    </row>
    <row r="2337" spans="1:8" s="27" customFormat="1" x14ac:dyDescent="0.25">
      <c r="A2337" s="136" t="s">
        <v>2622</v>
      </c>
      <c r="B2337" s="131" t="s">
        <v>267</v>
      </c>
      <c r="C2337" s="134" t="s">
        <v>12</v>
      </c>
      <c r="D2337" s="135">
        <v>90.993759999999995</v>
      </c>
      <c r="E2337" s="135">
        <v>90.993759999999995</v>
      </c>
      <c r="F2337" s="135">
        <v>0</v>
      </c>
      <c r="G2337" s="130"/>
      <c r="H2337" s="130"/>
    </row>
    <row r="2338" spans="1:8" s="27" customFormat="1" x14ac:dyDescent="0.25">
      <c r="A2338" s="136" t="s">
        <v>2622</v>
      </c>
      <c r="B2338" s="131" t="s">
        <v>267</v>
      </c>
      <c r="C2338" s="132" t="s">
        <v>17</v>
      </c>
      <c r="D2338" s="133">
        <v>6.0460000000000003</v>
      </c>
      <c r="E2338" s="133">
        <v>6.0460000000000003</v>
      </c>
      <c r="F2338" s="133">
        <v>0</v>
      </c>
      <c r="G2338" s="130"/>
      <c r="H2338" s="130"/>
    </row>
    <row r="2339" spans="1:8" ht="18.75" customHeight="1" thickBot="1" x14ac:dyDescent="0.3">
      <c r="A2339" s="56" t="s">
        <v>2622</v>
      </c>
      <c r="B2339" s="122" t="s">
        <v>1233</v>
      </c>
      <c r="C2339" s="123" t="s">
        <v>1234</v>
      </c>
      <c r="D2339" s="124">
        <v>391861.81406000012</v>
      </c>
      <c r="E2339" s="124">
        <v>288436.50857000012</v>
      </c>
      <c r="F2339" s="124">
        <v>103425.30549000001</v>
      </c>
    </row>
    <row r="2340" spans="1:8" ht="15.75" customHeight="1" thickTop="1" x14ac:dyDescent="0.25">
      <c r="A2340" s="56" t="s">
        <v>2622</v>
      </c>
      <c r="B2340" s="117" t="s">
        <v>267</v>
      </c>
      <c r="C2340" s="119" t="s">
        <v>10</v>
      </c>
      <c r="D2340" s="118">
        <v>348332.77</v>
      </c>
      <c r="E2340" s="118">
        <v>260383.42162000004</v>
      </c>
      <c r="F2340" s="118">
        <v>87949.348379999996</v>
      </c>
    </row>
    <row r="2341" spans="1:8" ht="15" customHeight="1" x14ac:dyDescent="0.25">
      <c r="A2341" s="56" t="s">
        <v>2622</v>
      </c>
      <c r="B2341" s="117" t="s">
        <v>267</v>
      </c>
      <c r="C2341" s="121" t="s">
        <v>11</v>
      </c>
      <c r="D2341" s="120">
        <v>231264.35029000003</v>
      </c>
      <c r="E2341" s="120">
        <v>196779.03208000003</v>
      </c>
      <c r="F2341" s="120">
        <v>34485.31820999999</v>
      </c>
    </row>
    <row r="2342" spans="1:8" ht="15" customHeight="1" x14ac:dyDescent="0.25">
      <c r="A2342" s="56" t="s">
        <v>2622</v>
      </c>
      <c r="B2342" s="117" t="s">
        <v>267</v>
      </c>
      <c r="C2342" s="121" t="s">
        <v>12</v>
      </c>
      <c r="D2342" s="120">
        <v>79001.383990000017</v>
      </c>
      <c r="E2342" s="120">
        <v>54332.012440000013</v>
      </c>
      <c r="F2342" s="120">
        <v>24669.37155</v>
      </c>
    </row>
    <row r="2343" spans="1:8" ht="15" customHeight="1" x14ac:dyDescent="0.25">
      <c r="A2343" s="56" t="s">
        <v>2622</v>
      </c>
      <c r="B2343" s="117" t="s">
        <v>267</v>
      </c>
      <c r="C2343" s="121" t="s">
        <v>2</v>
      </c>
      <c r="D2343" s="120">
        <v>20767.02363</v>
      </c>
      <c r="E2343" s="120">
        <v>112.41369999999999</v>
      </c>
      <c r="F2343" s="120">
        <v>20654.609929999999</v>
      </c>
    </row>
    <row r="2344" spans="1:8" ht="15" customHeight="1" x14ac:dyDescent="0.25">
      <c r="A2344" s="56" t="s">
        <v>2622</v>
      </c>
      <c r="B2344" s="117" t="s">
        <v>267</v>
      </c>
      <c r="C2344" s="121" t="s">
        <v>15</v>
      </c>
      <c r="D2344" s="120">
        <v>3756.909290000001</v>
      </c>
      <c r="E2344" s="120">
        <v>3105.9489600000011</v>
      </c>
      <c r="F2344" s="120">
        <v>650.96032999999989</v>
      </c>
    </row>
    <row r="2345" spans="1:8" ht="15" customHeight="1" x14ac:dyDescent="0.25">
      <c r="A2345" s="56" t="s">
        <v>2622</v>
      </c>
      <c r="B2345" s="117" t="s">
        <v>267</v>
      </c>
      <c r="C2345" s="121" t="s">
        <v>16</v>
      </c>
      <c r="D2345" s="120">
        <v>13543.102800000001</v>
      </c>
      <c r="E2345" s="120">
        <v>6054.0144399999999</v>
      </c>
      <c r="F2345" s="120">
        <v>7489.0883599999997</v>
      </c>
    </row>
    <row r="2346" spans="1:8" ht="15" customHeight="1" x14ac:dyDescent="0.25">
      <c r="A2346" s="56" t="s">
        <v>2622</v>
      </c>
      <c r="B2346" s="117" t="s">
        <v>267</v>
      </c>
      <c r="C2346" s="119" t="s">
        <v>17</v>
      </c>
      <c r="D2346" s="118">
        <v>43529.04406</v>
      </c>
      <c r="E2346" s="118">
        <v>28053.086950000001</v>
      </c>
      <c r="F2346" s="118">
        <v>15475.957109999999</v>
      </c>
    </row>
    <row r="2347" spans="1:8" ht="36.75" customHeight="1" thickBot="1" x14ac:dyDescent="0.3">
      <c r="A2347" s="56" t="s">
        <v>2622</v>
      </c>
      <c r="B2347" s="122" t="s">
        <v>1235</v>
      </c>
      <c r="C2347" s="123" t="s">
        <v>1236</v>
      </c>
      <c r="D2347" s="124">
        <v>214518.46646000003</v>
      </c>
      <c r="E2347" s="124">
        <v>214518.46646000003</v>
      </c>
      <c r="F2347" s="124">
        <v>0</v>
      </c>
    </row>
    <row r="2348" spans="1:8" ht="15.75" customHeight="1" thickTop="1" x14ac:dyDescent="0.25">
      <c r="A2348" s="56" t="s">
        <v>2622</v>
      </c>
      <c r="B2348" s="117" t="s">
        <v>267</v>
      </c>
      <c r="C2348" s="119" t="s">
        <v>10</v>
      </c>
      <c r="D2348" s="118">
        <v>194351.15973000001</v>
      </c>
      <c r="E2348" s="118">
        <v>194351.15973000001</v>
      </c>
      <c r="F2348" s="118">
        <v>0</v>
      </c>
    </row>
    <row r="2349" spans="1:8" ht="15" customHeight="1" x14ac:dyDescent="0.25">
      <c r="A2349" s="56" t="s">
        <v>2622</v>
      </c>
      <c r="B2349" s="117" t="s">
        <v>267</v>
      </c>
      <c r="C2349" s="121" t="s">
        <v>11</v>
      </c>
      <c r="D2349" s="120">
        <v>147665.33109000002</v>
      </c>
      <c r="E2349" s="120">
        <v>147665.33109000002</v>
      </c>
      <c r="F2349" s="120">
        <v>0</v>
      </c>
    </row>
    <row r="2350" spans="1:8" ht="15" customHeight="1" x14ac:dyDescent="0.25">
      <c r="A2350" s="56" t="s">
        <v>2622</v>
      </c>
      <c r="B2350" s="117" t="s">
        <v>267</v>
      </c>
      <c r="C2350" s="121" t="s">
        <v>12</v>
      </c>
      <c r="D2350" s="120">
        <v>40031.981540000008</v>
      </c>
      <c r="E2350" s="120">
        <v>40031.981540000008</v>
      </c>
      <c r="F2350" s="120">
        <v>0</v>
      </c>
    </row>
    <row r="2351" spans="1:8" ht="15" customHeight="1" x14ac:dyDescent="0.25">
      <c r="A2351" s="56" t="s">
        <v>2622</v>
      </c>
      <c r="B2351" s="117" t="s">
        <v>267</v>
      </c>
      <c r="C2351" s="121" t="s">
        <v>2</v>
      </c>
      <c r="D2351" s="120">
        <v>112.41369999999999</v>
      </c>
      <c r="E2351" s="120">
        <v>112.41369999999999</v>
      </c>
      <c r="F2351" s="120">
        <v>0</v>
      </c>
    </row>
    <row r="2352" spans="1:8" ht="15" customHeight="1" x14ac:dyDescent="0.25">
      <c r="A2352" s="56" t="s">
        <v>2622</v>
      </c>
      <c r="B2352" s="117" t="s">
        <v>267</v>
      </c>
      <c r="C2352" s="121" t="s">
        <v>15</v>
      </c>
      <c r="D2352" s="120">
        <v>1887.7200900000003</v>
      </c>
      <c r="E2352" s="120">
        <v>1887.7200900000003</v>
      </c>
      <c r="F2352" s="120">
        <v>0</v>
      </c>
    </row>
    <row r="2353" spans="1:8" ht="15" customHeight="1" x14ac:dyDescent="0.25">
      <c r="A2353" s="56" t="s">
        <v>2622</v>
      </c>
      <c r="B2353" s="117" t="s">
        <v>267</v>
      </c>
      <c r="C2353" s="121" t="s">
        <v>16</v>
      </c>
      <c r="D2353" s="120">
        <v>4653.7133100000001</v>
      </c>
      <c r="E2353" s="120">
        <v>4653.7133100000001</v>
      </c>
      <c r="F2353" s="120">
        <v>0</v>
      </c>
    </row>
    <row r="2354" spans="1:8" ht="15" customHeight="1" x14ac:dyDescent="0.25">
      <c r="A2354" s="56" t="s">
        <v>2622</v>
      </c>
      <c r="B2354" s="117" t="s">
        <v>267</v>
      </c>
      <c r="C2354" s="119" t="s">
        <v>17</v>
      </c>
      <c r="D2354" s="118">
        <v>20167.30673</v>
      </c>
      <c r="E2354" s="118">
        <v>20167.30673</v>
      </c>
      <c r="F2354" s="118">
        <v>0</v>
      </c>
    </row>
    <row r="2355" spans="1:8" s="27" customFormat="1" ht="36.75" thickBot="1" x14ac:dyDescent="0.3">
      <c r="A2355" s="136" t="s">
        <v>2622</v>
      </c>
      <c r="B2355" s="127" t="s">
        <v>1237</v>
      </c>
      <c r="C2355" s="128" t="s">
        <v>1238</v>
      </c>
      <c r="D2355" s="129">
        <v>103856.1891</v>
      </c>
      <c r="E2355" s="129">
        <v>103856.1891</v>
      </c>
      <c r="F2355" s="129">
        <v>0</v>
      </c>
      <c r="G2355" s="130"/>
      <c r="H2355" s="130"/>
    </row>
    <row r="2356" spans="1:8" s="27" customFormat="1" ht="15.75" thickTop="1" x14ac:dyDescent="0.25">
      <c r="A2356" s="136" t="s">
        <v>2622</v>
      </c>
      <c r="B2356" s="131" t="s">
        <v>267</v>
      </c>
      <c r="C2356" s="132" t="s">
        <v>10</v>
      </c>
      <c r="D2356" s="133">
        <v>84301.970749999993</v>
      </c>
      <c r="E2356" s="133">
        <v>84301.970749999993</v>
      </c>
      <c r="F2356" s="133">
        <v>0</v>
      </c>
      <c r="G2356" s="130"/>
      <c r="H2356" s="130"/>
    </row>
    <row r="2357" spans="1:8" s="27" customFormat="1" x14ac:dyDescent="0.25">
      <c r="A2357" s="136" t="s">
        <v>2622</v>
      </c>
      <c r="B2357" s="131" t="s">
        <v>267</v>
      </c>
      <c r="C2357" s="134" t="s">
        <v>11</v>
      </c>
      <c r="D2357" s="135">
        <v>57611.322970000001</v>
      </c>
      <c r="E2357" s="135">
        <v>57611.322970000001</v>
      </c>
      <c r="F2357" s="135">
        <v>0</v>
      </c>
      <c r="G2357" s="130"/>
      <c r="H2357" s="130"/>
    </row>
    <row r="2358" spans="1:8" s="27" customFormat="1" x14ac:dyDescent="0.25">
      <c r="A2358" s="136" t="s">
        <v>2622</v>
      </c>
      <c r="B2358" s="131" t="s">
        <v>267</v>
      </c>
      <c r="C2358" s="134" t="s">
        <v>12</v>
      </c>
      <c r="D2358" s="135">
        <v>22668.8079</v>
      </c>
      <c r="E2358" s="135">
        <v>22668.8079</v>
      </c>
      <c r="F2358" s="135">
        <v>0</v>
      </c>
      <c r="G2358" s="130"/>
      <c r="H2358" s="130"/>
    </row>
    <row r="2359" spans="1:8" s="27" customFormat="1" x14ac:dyDescent="0.25">
      <c r="A2359" s="136" t="s">
        <v>2622</v>
      </c>
      <c r="B2359" s="131" t="s">
        <v>267</v>
      </c>
      <c r="C2359" s="134" t="s">
        <v>2</v>
      </c>
      <c r="D2359" s="135">
        <v>112.41369999999999</v>
      </c>
      <c r="E2359" s="135">
        <v>112.41369999999999</v>
      </c>
      <c r="F2359" s="135">
        <v>0</v>
      </c>
      <c r="G2359" s="130"/>
      <c r="H2359" s="130"/>
    </row>
    <row r="2360" spans="1:8" s="27" customFormat="1" x14ac:dyDescent="0.25">
      <c r="A2360" s="136" t="s">
        <v>2622</v>
      </c>
      <c r="B2360" s="131" t="s">
        <v>267</v>
      </c>
      <c r="C2360" s="134" t="s">
        <v>15</v>
      </c>
      <c r="D2360" s="135">
        <v>743.56355000000008</v>
      </c>
      <c r="E2360" s="135">
        <v>743.56355000000008</v>
      </c>
      <c r="F2360" s="135">
        <v>0</v>
      </c>
      <c r="G2360" s="130"/>
      <c r="H2360" s="130"/>
    </row>
    <row r="2361" spans="1:8" s="27" customFormat="1" x14ac:dyDescent="0.25">
      <c r="A2361" s="136" t="s">
        <v>2622</v>
      </c>
      <c r="B2361" s="131" t="s">
        <v>267</v>
      </c>
      <c r="C2361" s="134" t="s">
        <v>16</v>
      </c>
      <c r="D2361" s="135">
        <v>3165.8626300000005</v>
      </c>
      <c r="E2361" s="135">
        <v>3165.8626300000005</v>
      </c>
      <c r="F2361" s="135">
        <v>0</v>
      </c>
      <c r="G2361" s="130"/>
      <c r="H2361" s="130"/>
    </row>
    <row r="2362" spans="1:8" s="27" customFormat="1" x14ac:dyDescent="0.25">
      <c r="A2362" s="136" t="s">
        <v>2622</v>
      </c>
      <c r="B2362" s="131" t="s">
        <v>267</v>
      </c>
      <c r="C2362" s="132" t="s">
        <v>17</v>
      </c>
      <c r="D2362" s="133">
        <v>19554.218350000003</v>
      </c>
      <c r="E2362" s="133">
        <v>19554.218350000003</v>
      </c>
      <c r="F2362" s="133">
        <v>0</v>
      </c>
      <c r="G2362" s="130"/>
      <c r="H2362" s="130"/>
    </row>
    <row r="2363" spans="1:8" s="27" customFormat="1" ht="36.75" thickBot="1" x14ac:dyDescent="0.3">
      <c r="A2363" s="136" t="s">
        <v>2622</v>
      </c>
      <c r="B2363" s="127" t="s">
        <v>1239</v>
      </c>
      <c r="C2363" s="128" t="s">
        <v>1240</v>
      </c>
      <c r="D2363" s="129">
        <v>44044.539900000003</v>
      </c>
      <c r="E2363" s="129">
        <v>44044.539900000003</v>
      </c>
      <c r="F2363" s="129">
        <v>0</v>
      </c>
      <c r="G2363" s="130"/>
      <c r="H2363" s="130"/>
    </row>
    <row r="2364" spans="1:8" s="27" customFormat="1" ht="15.75" thickTop="1" x14ac:dyDescent="0.25">
      <c r="A2364" s="136" t="s">
        <v>2622</v>
      </c>
      <c r="B2364" s="131" t="s">
        <v>267</v>
      </c>
      <c r="C2364" s="132" t="s">
        <v>10</v>
      </c>
      <c r="D2364" s="133">
        <v>43810.384900000005</v>
      </c>
      <c r="E2364" s="133">
        <v>43810.384900000005</v>
      </c>
      <c r="F2364" s="133">
        <v>0</v>
      </c>
      <c r="G2364" s="130"/>
      <c r="H2364" s="130"/>
    </row>
    <row r="2365" spans="1:8" s="27" customFormat="1" x14ac:dyDescent="0.25">
      <c r="A2365" s="136" t="s">
        <v>2622</v>
      </c>
      <c r="B2365" s="131" t="s">
        <v>267</v>
      </c>
      <c r="C2365" s="134" t="s">
        <v>11</v>
      </c>
      <c r="D2365" s="135">
        <v>33867.71974</v>
      </c>
      <c r="E2365" s="135">
        <v>33867.71974</v>
      </c>
      <c r="F2365" s="135">
        <v>0</v>
      </c>
      <c r="G2365" s="130"/>
      <c r="H2365" s="130"/>
    </row>
    <row r="2366" spans="1:8" s="27" customFormat="1" x14ac:dyDescent="0.25">
      <c r="A2366" s="136" t="s">
        <v>2622</v>
      </c>
      <c r="B2366" s="131" t="s">
        <v>267</v>
      </c>
      <c r="C2366" s="134" t="s">
        <v>12</v>
      </c>
      <c r="D2366" s="135">
        <v>8399.9287899999999</v>
      </c>
      <c r="E2366" s="135">
        <v>8399.9287899999999</v>
      </c>
      <c r="F2366" s="135">
        <v>0</v>
      </c>
      <c r="G2366" s="130"/>
      <c r="H2366" s="130"/>
    </row>
    <row r="2367" spans="1:8" s="27" customFormat="1" x14ac:dyDescent="0.25">
      <c r="A2367" s="136" t="s">
        <v>2622</v>
      </c>
      <c r="B2367" s="131" t="s">
        <v>267</v>
      </c>
      <c r="C2367" s="134" t="s">
        <v>15</v>
      </c>
      <c r="D2367" s="135">
        <v>451.88013000000001</v>
      </c>
      <c r="E2367" s="135">
        <v>451.88013000000001</v>
      </c>
      <c r="F2367" s="135">
        <v>0</v>
      </c>
      <c r="G2367" s="130"/>
      <c r="H2367" s="130"/>
    </row>
    <row r="2368" spans="1:8" s="27" customFormat="1" x14ac:dyDescent="0.25">
      <c r="A2368" s="136" t="s">
        <v>2622</v>
      </c>
      <c r="B2368" s="131" t="s">
        <v>267</v>
      </c>
      <c r="C2368" s="134" t="s">
        <v>16</v>
      </c>
      <c r="D2368" s="135">
        <v>1090.8562400000001</v>
      </c>
      <c r="E2368" s="135">
        <v>1090.8562400000001</v>
      </c>
      <c r="F2368" s="135">
        <v>0</v>
      </c>
      <c r="G2368" s="130"/>
      <c r="H2368" s="130"/>
    </row>
    <row r="2369" spans="1:8" s="27" customFormat="1" x14ac:dyDescent="0.25">
      <c r="A2369" s="136" t="s">
        <v>2622</v>
      </c>
      <c r="B2369" s="131" t="s">
        <v>267</v>
      </c>
      <c r="C2369" s="132" t="s">
        <v>17</v>
      </c>
      <c r="D2369" s="133">
        <v>234.155</v>
      </c>
      <c r="E2369" s="133">
        <v>234.155</v>
      </c>
      <c r="F2369" s="133">
        <v>0</v>
      </c>
      <c r="G2369" s="130"/>
      <c r="H2369" s="130"/>
    </row>
    <row r="2370" spans="1:8" s="27" customFormat="1" ht="36.75" thickBot="1" x14ac:dyDescent="0.3">
      <c r="A2370" s="136" t="s">
        <v>2622</v>
      </c>
      <c r="B2370" s="127" t="s">
        <v>1241</v>
      </c>
      <c r="C2370" s="128" t="s">
        <v>1242</v>
      </c>
      <c r="D2370" s="129">
        <v>6478.2946099999999</v>
      </c>
      <c r="E2370" s="129">
        <v>6478.2946099999999</v>
      </c>
      <c r="F2370" s="129">
        <v>0</v>
      </c>
      <c r="G2370" s="130"/>
      <c r="H2370" s="130"/>
    </row>
    <row r="2371" spans="1:8" s="27" customFormat="1" ht="15.75" thickTop="1" x14ac:dyDescent="0.25">
      <c r="A2371" s="136" t="s">
        <v>2622</v>
      </c>
      <c r="B2371" s="131" t="s">
        <v>267</v>
      </c>
      <c r="C2371" s="132" t="s">
        <v>10</v>
      </c>
      <c r="D2371" s="133">
        <v>6217.6647200000007</v>
      </c>
      <c r="E2371" s="133">
        <v>6217.6647200000007</v>
      </c>
      <c r="F2371" s="133">
        <v>0</v>
      </c>
      <c r="G2371" s="130"/>
      <c r="H2371" s="130"/>
    </row>
    <row r="2372" spans="1:8" s="27" customFormat="1" x14ac:dyDescent="0.25">
      <c r="A2372" s="136" t="s">
        <v>2622</v>
      </c>
      <c r="B2372" s="131" t="s">
        <v>267</v>
      </c>
      <c r="C2372" s="134" t="s">
        <v>11</v>
      </c>
      <c r="D2372" s="135">
        <v>5519.7454400000006</v>
      </c>
      <c r="E2372" s="135">
        <v>5519.7454400000006</v>
      </c>
      <c r="F2372" s="135">
        <v>0</v>
      </c>
      <c r="G2372" s="130"/>
      <c r="H2372" s="130"/>
    </row>
    <row r="2373" spans="1:8" s="27" customFormat="1" x14ac:dyDescent="0.25">
      <c r="A2373" s="136" t="s">
        <v>2622</v>
      </c>
      <c r="B2373" s="131" t="s">
        <v>267</v>
      </c>
      <c r="C2373" s="134" t="s">
        <v>12</v>
      </c>
      <c r="D2373" s="135">
        <v>571.22831999999994</v>
      </c>
      <c r="E2373" s="135">
        <v>571.22831999999994</v>
      </c>
      <c r="F2373" s="135">
        <v>0</v>
      </c>
      <c r="G2373" s="130"/>
      <c r="H2373" s="130"/>
    </row>
    <row r="2374" spans="1:8" s="27" customFormat="1" x14ac:dyDescent="0.25">
      <c r="A2374" s="136" t="s">
        <v>2622</v>
      </c>
      <c r="B2374" s="131" t="s">
        <v>267</v>
      </c>
      <c r="C2374" s="134" t="s">
        <v>15</v>
      </c>
      <c r="D2374" s="135">
        <v>85.536199999999994</v>
      </c>
      <c r="E2374" s="135">
        <v>85.536199999999994</v>
      </c>
      <c r="F2374" s="135">
        <v>0</v>
      </c>
      <c r="G2374" s="130"/>
      <c r="H2374" s="130"/>
    </row>
    <row r="2375" spans="1:8" s="27" customFormat="1" x14ac:dyDescent="0.25">
      <c r="A2375" s="136" t="s">
        <v>2622</v>
      </c>
      <c r="B2375" s="131" t="s">
        <v>267</v>
      </c>
      <c r="C2375" s="134" t="s">
        <v>16</v>
      </c>
      <c r="D2375" s="135">
        <v>41.154760000000003</v>
      </c>
      <c r="E2375" s="135">
        <v>41.154760000000003</v>
      </c>
      <c r="F2375" s="135">
        <v>0</v>
      </c>
      <c r="G2375" s="130"/>
      <c r="H2375" s="130"/>
    </row>
    <row r="2376" spans="1:8" s="27" customFormat="1" x14ac:dyDescent="0.25">
      <c r="A2376" s="136" t="s">
        <v>2622</v>
      </c>
      <c r="B2376" s="131" t="s">
        <v>267</v>
      </c>
      <c r="C2376" s="132" t="s">
        <v>17</v>
      </c>
      <c r="D2376" s="133">
        <v>260.62988999999999</v>
      </c>
      <c r="E2376" s="133">
        <v>260.62988999999999</v>
      </c>
      <c r="F2376" s="133">
        <v>0</v>
      </c>
      <c r="G2376" s="130"/>
      <c r="H2376" s="130"/>
    </row>
    <row r="2377" spans="1:8" s="27" customFormat="1" ht="36.75" thickBot="1" x14ac:dyDescent="0.3">
      <c r="A2377" s="136" t="s">
        <v>2622</v>
      </c>
      <c r="B2377" s="127" t="s">
        <v>1243</v>
      </c>
      <c r="C2377" s="128" t="s">
        <v>1244</v>
      </c>
      <c r="D2377" s="129">
        <v>613.88751000000002</v>
      </c>
      <c r="E2377" s="129">
        <v>613.88751000000002</v>
      </c>
      <c r="F2377" s="129">
        <v>0</v>
      </c>
      <c r="G2377" s="130"/>
      <c r="H2377" s="130"/>
    </row>
    <row r="2378" spans="1:8" s="27" customFormat="1" ht="15.75" thickTop="1" x14ac:dyDescent="0.25">
      <c r="A2378" s="136" t="s">
        <v>2622</v>
      </c>
      <c r="B2378" s="131" t="s">
        <v>267</v>
      </c>
      <c r="C2378" s="132" t="s">
        <v>10</v>
      </c>
      <c r="D2378" s="133">
        <v>613.88751000000002</v>
      </c>
      <c r="E2378" s="133">
        <v>613.88751000000002</v>
      </c>
      <c r="F2378" s="133">
        <v>0</v>
      </c>
      <c r="G2378" s="130"/>
      <c r="H2378" s="130"/>
    </row>
    <row r="2379" spans="1:8" s="27" customFormat="1" x14ac:dyDescent="0.25">
      <c r="A2379" s="136" t="s">
        <v>2622</v>
      </c>
      <c r="B2379" s="131" t="s">
        <v>267</v>
      </c>
      <c r="C2379" s="134" t="s">
        <v>11</v>
      </c>
      <c r="D2379" s="135">
        <v>491.69028000000003</v>
      </c>
      <c r="E2379" s="135">
        <v>491.69028000000003</v>
      </c>
      <c r="F2379" s="135">
        <v>0</v>
      </c>
      <c r="G2379" s="130"/>
      <c r="H2379" s="130"/>
    </row>
    <row r="2380" spans="1:8" s="27" customFormat="1" x14ac:dyDescent="0.25">
      <c r="A2380" s="136" t="s">
        <v>2622</v>
      </c>
      <c r="B2380" s="131" t="s">
        <v>267</v>
      </c>
      <c r="C2380" s="134" t="s">
        <v>12</v>
      </c>
      <c r="D2380" s="135">
        <v>108.19059</v>
      </c>
      <c r="E2380" s="135">
        <v>108.19059</v>
      </c>
      <c r="F2380" s="135">
        <v>0</v>
      </c>
      <c r="G2380" s="130"/>
      <c r="H2380" s="130"/>
    </row>
    <row r="2381" spans="1:8" s="27" customFormat="1" x14ac:dyDescent="0.25">
      <c r="A2381" s="136" t="s">
        <v>2622</v>
      </c>
      <c r="B2381" s="131" t="s">
        <v>267</v>
      </c>
      <c r="C2381" s="134" t="s">
        <v>15</v>
      </c>
      <c r="D2381" s="135">
        <v>5.8362100000000003</v>
      </c>
      <c r="E2381" s="135">
        <v>5.8362100000000003</v>
      </c>
      <c r="F2381" s="135">
        <v>0</v>
      </c>
      <c r="G2381" s="130"/>
      <c r="H2381" s="130"/>
    </row>
    <row r="2382" spans="1:8" s="27" customFormat="1" x14ac:dyDescent="0.25">
      <c r="A2382" s="136" t="s">
        <v>2622</v>
      </c>
      <c r="B2382" s="131" t="s">
        <v>267</v>
      </c>
      <c r="C2382" s="134" t="s">
        <v>16</v>
      </c>
      <c r="D2382" s="135">
        <v>8.1704299999999996</v>
      </c>
      <c r="E2382" s="135">
        <v>8.1704299999999996</v>
      </c>
      <c r="F2382" s="135">
        <v>0</v>
      </c>
      <c r="G2382" s="130"/>
      <c r="H2382" s="130"/>
    </row>
    <row r="2383" spans="1:8" s="27" customFormat="1" ht="36.75" thickBot="1" x14ac:dyDescent="0.3">
      <c r="A2383" s="136" t="s">
        <v>2622</v>
      </c>
      <c r="B2383" s="127" t="s">
        <v>1245</v>
      </c>
      <c r="C2383" s="128" t="s">
        <v>1246</v>
      </c>
      <c r="D2383" s="129">
        <v>23281.560519999995</v>
      </c>
      <c r="E2383" s="129">
        <v>23281.560519999995</v>
      </c>
      <c r="F2383" s="129">
        <v>0</v>
      </c>
      <c r="G2383" s="130"/>
      <c r="H2383" s="130"/>
    </row>
    <row r="2384" spans="1:8" s="27" customFormat="1" ht="15.75" thickTop="1" x14ac:dyDescent="0.25">
      <c r="A2384" s="136" t="s">
        <v>2622</v>
      </c>
      <c r="B2384" s="131" t="s">
        <v>267</v>
      </c>
      <c r="C2384" s="132" t="s">
        <v>10</v>
      </c>
      <c r="D2384" s="133">
        <v>23215.890519999997</v>
      </c>
      <c r="E2384" s="133">
        <v>23215.890519999997</v>
      </c>
      <c r="F2384" s="133">
        <v>0</v>
      </c>
      <c r="G2384" s="130"/>
      <c r="H2384" s="130"/>
    </row>
    <row r="2385" spans="1:8" s="27" customFormat="1" x14ac:dyDescent="0.25">
      <c r="A2385" s="136" t="s">
        <v>2622</v>
      </c>
      <c r="B2385" s="131" t="s">
        <v>267</v>
      </c>
      <c r="C2385" s="134" t="s">
        <v>11</v>
      </c>
      <c r="D2385" s="135">
        <v>20182.76295</v>
      </c>
      <c r="E2385" s="135">
        <v>20182.76295</v>
      </c>
      <c r="F2385" s="135">
        <v>0</v>
      </c>
      <c r="G2385" s="130"/>
      <c r="H2385" s="130"/>
    </row>
    <row r="2386" spans="1:8" s="27" customFormat="1" x14ac:dyDescent="0.25">
      <c r="A2386" s="136" t="s">
        <v>2622</v>
      </c>
      <c r="B2386" s="131" t="s">
        <v>267</v>
      </c>
      <c r="C2386" s="134" t="s">
        <v>12</v>
      </c>
      <c r="D2386" s="135">
        <v>2694.3684900000003</v>
      </c>
      <c r="E2386" s="135">
        <v>2694.3684900000003</v>
      </c>
      <c r="F2386" s="135">
        <v>0</v>
      </c>
      <c r="G2386" s="130"/>
      <c r="H2386" s="130"/>
    </row>
    <row r="2387" spans="1:8" s="27" customFormat="1" x14ac:dyDescent="0.25">
      <c r="A2387" s="136" t="s">
        <v>2622</v>
      </c>
      <c r="B2387" s="131" t="s">
        <v>267</v>
      </c>
      <c r="C2387" s="134" t="s">
        <v>15</v>
      </c>
      <c r="D2387" s="135">
        <v>239.89238</v>
      </c>
      <c r="E2387" s="135">
        <v>239.89238</v>
      </c>
      <c r="F2387" s="135">
        <v>0</v>
      </c>
      <c r="G2387" s="130"/>
      <c r="H2387" s="130"/>
    </row>
    <row r="2388" spans="1:8" s="27" customFormat="1" x14ac:dyDescent="0.25">
      <c r="A2388" s="136" t="s">
        <v>2622</v>
      </c>
      <c r="B2388" s="131" t="s">
        <v>267</v>
      </c>
      <c r="C2388" s="134" t="s">
        <v>16</v>
      </c>
      <c r="D2388" s="135">
        <v>98.866699999999994</v>
      </c>
      <c r="E2388" s="135">
        <v>98.866699999999994</v>
      </c>
      <c r="F2388" s="135">
        <v>0</v>
      </c>
      <c r="G2388" s="130"/>
      <c r="H2388" s="130"/>
    </row>
    <row r="2389" spans="1:8" s="27" customFormat="1" x14ac:dyDescent="0.25">
      <c r="A2389" s="136" t="s">
        <v>2622</v>
      </c>
      <c r="B2389" s="131" t="s">
        <v>267</v>
      </c>
      <c r="C2389" s="132" t="s">
        <v>17</v>
      </c>
      <c r="D2389" s="133">
        <v>65.67</v>
      </c>
      <c r="E2389" s="133">
        <v>65.67</v>
      </c>
      <c r="F2389" s="133">
        <v>0</v>
      </c>
      <c r="G2389" s="130"/>
      <c r="H2389" s="130"/>
    </row>
    <row r="2390" spans="1:8" s="27" customFormat="1" ht="36.75" thickBot="1" x14ac:dyDescent="0.3">
      <c r="A2390" s="136" t="s">
        <v>2622</v>
      </c>
      <c r="B2390" s="127" t="s">
        <v>1247</v>
      </c>
      <c r="C2390" s="128" t="s">
        <v>1248</v>
      </c>
      <c r="D2390" s="129">
        <v>2401.6580800000002</v>
      </c>
      <c r="E2390" s="129">
        <v>2401.6580800000002</v>
      </c>
      <c r="F2390" s="129">
        <v>0</v>
      </c>
      <c r="G2390" s="130"/>
      <c r="H2390" s="130"/>
    </row>
    <row r="2391" spans="1:8" s="27" customFormat="1" ht="15.75" thickTop="1" x14ac:dyDescent="0.25">
      <c r="A2391" s="136" t="s">
        <v>2622</v>
      </c>
      <c r="B2391" s="131" t="s">
        <v>267</v>
      </c>
      <c r="C2391" s="132" t="s">
        <v>10</v>
      </c>
      <c r="D2391" s="133">
        <v>2392.5980800000002</v>
      </c>
      <c r="E2391" s="133">
        <v>2392.5980800000002</v>
      </c>
      <c r="F2391" s="133">
        <v>0</v>
      </c>
      <c r="G2391" s="130"/>
      <c r="H2391" s="130"/>
    </row>
    <row r="2392" spans="1:8" s="27" customFormat="1" x14ac:dyDescent="0.25">
      <c r="A2392" s="136" t="s">
        <v>2622</v>
      </c>
      <c r="B2392" s="131" t="s">
        <v>267</v>
      </c>
      <c r="C2392" s="134" t="s">
        <v>11</v>
      </c>
      <c r="D2392" s="135">
        <v>1930.5579</v>
      </c>
      <c r="E2392" s="135">
        <v>1930.5579</v>
      </c>
      <c r="F2392" s="135">
        <v>0</v>
      </c>
      <c r="G2392" s="130"/>
      <c r="H2392" s="130"/>
    </row>
    <row r="2393" spans="1:8" s="27" customFormat="1" x14ac:dyDescent="0.25">
      <c r="A2393" s="136" t="s">
        <v>2622</v>
      </c>
      <c r="B2393" s="131" t="s">
        <v>267</v>
      </c>
      <c r="C2393" s="134" t="s">
        <v>12</v>
      </c>
      <c r="D2393" s="135">
        <v>421.18088</v>
      </c>
      <c r="E2393" s="135">
        <v>421.18088</v>
      </c>
      <c r="F2393" s="135">
        <v>0</v>
      </c>
      <c r="G2393" s="130"/>
      <c r="H2393" s="130"/>
    </row>
    <row r="2394" spans="1:8" s="27" customFormat="1" x14ac:dyDescent="0.25">
      <c r="A2394" s="136" t="s">
        <v>2622</v>
      </c>
      <c r="B2394" s="131" t="s">
        <v>267</v>
      </c>
      <c r="C2394" s="134" t="s">
        <v>15</v>
      </c>
      <c r="D2394" s="135">
        <v>23.026119999999999</v>
      </c>
      <c r="E2394" s="135">
        <v>23.026119999999999</v>
      </c>
      <c r="F2394" s="135">
        <v>0</v>
      </c>
      <c r="G2394" s="130"/>
      <c r="H2394" s="130"/>
    </row>
    <row r="2395" spans="1:8" s="27" customFormat="1" x14ac:dyDescent="0.25">
      <c r="A2395" s="136" t="s">
        <v>2622</v>
      </c>
      <c r="B2395" s="131" t="s">
        <v>267</v>
      </c>
      <c r="C2395" s="134" t="s">
        <v>16</v>
      </c>
      <c r="D2395" s="135">
        <v>17.833179999999999</v>
      </c>
      <c r="E2395" s="135">
        <v>17.833179999999999</v>
      </c>
      <c r="F2395" s="135">
        <v>0</v>
      </c>
      <c r="G2395" s="130"/>
      <c r="H2395" s="130"/>
    </row>
    <row r="2396" spans="1:8" s="27" customFormat="1" x14ac:dyDescent="0.25">
      <c r="A2396" s="136" t="s">
        <v>2622</v>
      </c>
      <c r="B2396" s="131" t="s">
        <v>267</v>
      </c>
      <c r="C2396" s="132" t="s">
        <v>17</v>
      </c>
      <c r="D2396" s="133">
        <v>9.06</v>
      </c>
      <c r="E2396" s="133">
        <v>9.06</v>
      </c>
      <c r="F2396" s="133">
        <v>0</v>
      </c>
      <c r="G2396" s="130"/>
      <c r="H2396" s="130"/>
    </row>
    <row r="2397" spans="1:8" s="27" customFormat="1" ht="36.75" thickBot="1" x14ac:dyDescent="0.3">
      <c r="A2397" s="136" t="s">
        <v>2622</v>
      </c>
      <c r="B2397" s="127" t="s">
        <v>1249</v>
      </c>
      <c r="C2397" s="128" t="s">
        <v>1250</v>
      </c>
      <c r="D2397" s="129">
        <v>5125.8923100000002</v>
      </c>
      <c r="E2397" s="129">
        <v>5125.8923100000002</v>
      </c>
      <c r="F2397" s="129">
        <v>0</v>
      </c>
      <c r="G2397" s="130"/>
      <c r="H2397" s="130"/>
    </row>
    <row r="2398" spans="1:8" s="27" customFormat="1" ht="15.75" thickTop="1" x14ac:dyDescent="0.25">
      <c r="A2398" s="136" t="s">
        <v>2622</v>
      </c>
      <c r="B2398" s="131" t="s">
        <v>267</v>
      </c>
      <c r="C2398" s="132" t="s">
        <v>10</v>
      </c>
      <c r="D2398" s="133">
        <v>5116.0023100000008</v>
      </c>
      <c r="E2398" s="133">
        <v>5116.0023100000008</v>
      </c>
      <c r="F2398" s="133">
        <v>0</v>
      </c>
      <c r="G2398" s="130"/>
      <c r="H2398" s="130"/>
    </row>
    <row r="2399" spans="1:8" s="27" customFormat="1" x14ac:dyDescent="0.25">
      <c r="A2399" s="136" t="s">
        <v>2622</v>
      </c>
      <c r="B2399" s="131" t="s">
        <v>267</v>
      </c>
      <c r="C2399" s="134" t="s">
        <v>11</v>
      </c>
      <c r="D2399" s="135">
        <v>4242.31178</v>
      </c>
      <c r="E2399" s="135">
        <v>4242.31178</v>
      </c>
      <c r="F2399" s="135">
        <v>0</v>
      </c>
      <c r="G2399" s="130"/>
      <c r="H2399" s="130"/>
    </row>
    <row r="2400" spans="1:8" s="27" customFormat="1" x14ac:dyDescent="0.25">
      <c r="A2400" s="136" t="s">
        <v>2622</v>
      </c>
      <c r="B2400" s="131" t="s">
        <v>267</v>
      </c>
      <c r="C2400" s="134" t="s">
        <v>12</v>
      </c>
      <c r="D2400" s="135">
        <v>797.50088000000005</v>
      </c>
      <c r="E2400" s="135">
        <v>797.50088000000005</v>
      </c>
      <c r="F2400" s="135">
        <v>0</v>
      </c>
      <c r="G2400" s="130"/>
      <c r="H2400" s="130"/>
    </row>
    <row r="2401" spans="1:8" s="27" customFormat="1" x14ac:dyDescent="0.25">
      <c r="A2401" s="136" t="s">
        <v>2622</v>
      </c>
      <c r="B2401" s="131" t="s">
        <v>267</v>
      </c>
      <c r="C2401" s="134" t="s">
        <v>15</v>
      </c>
      <c r="D2401" s="135">
        <v>47.516669999999998</v>
      </c>
      <c r="E2401" s="135">
        <v>47.516669999999998</v>
      </c>
      <c r="F2401" s="135">
        <v>0</v>
      </c>
      <c r="G2401" s="130"/>
      <c r="H2401" s="130"/>
    </row>
    <row r="2402" spans="1:8" s="27" customFormat="1" x14ac:dyDescent="0.25">
      <c r="A2402" s="136" t="s">
        <v>2622</v>
      </c>
      <c r="B2402" s="131" t="s">
        <v>267</v>
      </c>
      <c r="C2402" s="134" t="s">
        <v>16</v>
      </c>
      <c r="D2402" s="135">
        <v>28.672979999999999</v>
      </c>
      <c r="E2402" s="135">
        <v>28.672979999999999</v>
      </c>
      <c r="F2402" s="135">
        <v>0</v>
      </c>
      <c r="G2402" s="130"/>
      <c r="H2402" s="130"/>
    </row>
    <row r="2403" spans="1:8" s="27" customFormat="1" x14ac:dyDescent="0.25">
      <c r="A2403" s="136" t="s">
        <v>2622</v>
      </c>
      <c r="B2403" s="131" t="s">
        <v>267</v>
      </c>
      <c r="C2403" s="132" t="s">
        <v>17</v>
      </c>
      <c r="D2403" s="133">
        <v>9.89</v>
      </c>
      <c r="E2403" s="133">
        <v>9.89</v>
      </c>
      <c r="F2403" s="133">
        <v>0</v>
      </c>
      <c r="G2403" s="130"/>
      <c r="H2403" s="130"/>
    </row>
    <row r="2404" spans="1:8" s="27" customFormat="1" ht="36.75" thickBot="1" x14ac:dyDescent="0.3">
      <c r="A2404" s="136" t="s">
        <v>2622</v>
      </c>
      <c r="B2404" s="127" t="s">
        <v>1251</v>
      </c>
      <c r="C2404" s="128" t="s">
        <v>1252</v>
      </c>
      <c r="D2404" s="129">
        <v>5952.5458000000008</v>
      </c>
      <c r="E2404" s="129">
        <v>5952.5458000000008</v>
      </c>
      <c r="F2404" s="129">
        <v>0</v>
      </c>
      <c r="G2404" s="130"/>
      <c r="H2404" s="130"/>
    </row>
    <row r="2405" spans="1:8" s="27" customFormat="1" ht="15.75" thickTop="1" x14ac:dyDescent="0.25">
      <c r="A2405" s="136" t="s">
        <v>2622</v>
      </c>
      <c r="B2405" s="131" t="s">
        <v>267</v>
      </c>
      <c r="C2405" s="132" t="s">
        <v>10</v>
      </c>
      <c r="D2405" s="133">
        <v>5950.4458000000004</v>
      </c>
      <c r="E2405" s="133">
        <v>5950.4458000000004</v>
      </c>
      <c r="F2405" s="133">
        <v>0</v>
      </c>
      <c r="G2405" s="130"/>
      <c r="H2405" s="130"/>
    </row>
    <row r="2406" spans="1:8" s="27" customFormat="1" x14ac:dyDescent="0.25">
      <c r="A2406" s="136" t="s">
        <v>2622</v>
      </c>
      <c r="B2406" s="131" t="s">
        <v>267</v>
      </c>
      <c r="C2406" s="134" t="s">
        <v>11</v>
      </c>
      <c r="D2406" s="135">
        <v>4973.3735299999998</v>
      </c>
      <c r="E2406" s="135">
        <v>4973.3735299999998</v>
      </c>
      <c r="F2406" s="135">
        <v>0</v>
      </c>
      <c r="G2406" s="130"/>
      <c r="H2406" s="130"/>
    </row>
    <row r="2407" spans="1:8" s="27" customFormat="1" x14ac:dyDescent="0.25">
      <c r="A2407" s="136" t="s">
        <v>2622</v>
      </c>
      <c r="B2407" s="131" t="s">
        <v>267</v>
      </c>
      <c r="C2407" s="134" t="s">
        <v>12</v>
      </c>
      <c r="D2407" s="135">
        <v>814.71627999999998</v>
      </c>
      <c r="E2407" s="135">
        <v>814.71627999999998</v>
      </c>
      <c r="F2407" s="135">
        <v>0</v>
      </c>
      <c r="G2407" s="130"/>
      <c r="H2407" s="130"/>
    </row>
    <row r="2408" spans="1:8" s="27" customFormat="1" x14ac:dyDescent="0.25">
      <c r="A2408" s="136" t="s">
        <v>2622</v>
      </c>
      <c r="B2408" s="131" t="s">
        <v>267</v>
      </c>
      <c r="C2408" s="134" t="s">
        <v>15</v>
      </c>
      <c r="D2408" s="135">
        <v>123.87183</v>
      </c>
      <c r="E2408" s="135">
        <v>123.87183</v>
      </c>
      <c r="F2408" s="135">
        <v>0</v>
      </c>
      <c r="G2408" s="130"/>
      <c r="H2408" s="130"/>
    </row>
    <row r="2409" spans="1:8" s="27" customFormat="1" x14ac:dyDescent="0.25">
      <c r="A2409" s="136" t="s">
        <v>2622</v>
      </c>
      <c r="B2409" s="131" t="s">
        <v>267</v>
      </c>
      <c r="C2409" s="134" t="s">
        <v>16</v>
      </c>
      <c r="D2409" s="135">
        <v>38.484160000000003</v>
      </c>
      <c r="E2409" s="135">
        <v>38.484160000000003</v>
      </c>
      <c r="F2409" s="135">
        <v>0</v>
      </c>
      <c r="G2409" s="130"/>
      <c r="H2409" s="130"/>
    </row>
    <row r="2410" spans="1:8" s="27" customFormat="1" x14ac:dyDescent="0.25">
      <c r="A2410" s="136" t="s">
        <v>2622</v>
      </c>
      <c r="B2410" s="131" t="s">
        <v>267</v>
      </c>
      <c r="C2410" s="132" t="s">
        <v>17</v>
      </c>
      <c r="D2410" s="133">
        <v>2.1</v>
      </c>
      <c r="E2410" s="133">
        <v>2.1</v>
      </c>
      <c r="F2410" s="133">
        <v>0</v>
      </c>
      <c r="G2410" s="130"/>
      <c r="H2410" s="130"/>
    </row>
    <row r="2411" spans="1:8" s="27" customFormat="1" ht="36.75" thickBot="1" x14ac:dyDescent="0.3">
      <c r="A2411" s="136" t="s">
        <v>2622</v>
      </c>
      <c r="B2411" s="127" t="s">
        <v>1253</v>
      </c>
      <c r="C2411" s="128" t="s">
        <v>1254</v>
      </c>
      <c r="D2411" s="129">
        <v>2472.7403300000001</v>
      </c>
      <c r="E2411" s="129">
        <v>2472.7403300000001</v>
      </c>
      <c r="F2411" s="129">
        <v>0</v>
      </c>
      <c r="G2411" s="130"/>
      <c r="H2411" s="130"/>
    </row>
    <row r="2412" spans="1:8" s="27" customFormat="1" ht="15.75" thickTop="1" x14ac:dyDescent="0.25">
      <c r="A2412" s="136" t="s">
        <v>2622</v>
      </c>
      <c r="B2412" s="131" t="s">
        <v>267</v>
      </c>
      <c r="C2412" s="132" t="s">
        <v>10</v>
      </c>
      <c r="D2412" s="133">
        <v>2468.36033</v>
      </c>
      <c r="E2412" s="133">
        <v>2468.36033</v>
      </c>
      <c r="F2412" s="133">
        <v>0</v>
      </c>
      <c r="G2412" s="130"/>
      <c r="H2412" s="130"/>
    </row>
    <row r="2413" spans="1:8" s="27" customFormat="1" x14ac:dyDescent="0.25">
      <c r="A2413" s="136" t="s">
        <v>2622</v>
      </c>
      <c r="B2413" s="131" t="s">
        <v>267</v>
      </c>
      <c r="C2413" s="134" t="s">
        <v>11</v>
      </c>
      <c r="D2413" s="135">
        <v>1975.2703700000002</v>
      </c>
      <c r="E2413" s="135">
        <v>1975.2703700000002</v>
      </c>
      <c r="F2413" s="135">
        <v>0</v>
      </c>
      <c r="G2413" s="130"/>
      <c r="H2413" s="130"/>
    </row>
    <row r="2414" spans="1:8" s="27" customFormat="1" x14ac:dyDescent="0.25">
      <c r="A2414" s="136" t="s">
        <v>2622</v>
      </c>
      <c r="B2414" s="131" t="s">
        <v>267</v>
      </c>
      <c r="C2414" s="134" t="s">
        <v>12</v>
      </c>
      <c r="D2414" s="135">
        <v>450.70359000000002</v>
      </c>
      <c r="E2414" s="135">
        <v>450.70359000000002</v>
      </c>
      <c r="F2414" s="135">
        <v>0</v>
      </c>
      <c r="G2414" s="130"/>
      <c r="H2414" s="130"/>
    </row>
    <row r="2415" spans="1:8" s="27" customFormat="1" x14ac:dyDescent="0.25">
      <c r="A2415" s="136" t="s">
        <v>2622</v>
      </c>
      <c r="B2415" s="131" t="s">
        <v>267</v>
      </c>
      <c r="C2415" s="134" t="s">
        <v>15</v>
      </c>
      <c r="D2415" s="135">
        <v>7.875</v>
      </c>
      <c r="E2415" s="135">
        <v>7.875</v>
      </c>
      <c r="F2415" s="135">
        <v>0</v>
      </c>
      <c r="G2415" s="130"/>
      <c r="H2415" s="130"/>
    </row>
    <row r="2416" spans="1:8" s="27" customFormat="1" x14ac:dyDescent="0.25">
      <c r="A2416" s="136" t="s">
        <v>2622</v>
      </c>
      <c r="B2416" s="131" t="s">
        <v>267</v>
      </c>
      <c r="C2416" s="134" t="s">
        <v>16</v>
      </c>
      <c r="D2416" s="135">
        <v>34.511369999999999</v>
      </c>
      <c r="E2416" s="135">
        <v>34.511369999999999</v>
      </c>
      <c r="F2416" s="135">
        <v>0</v>
      </c>
      <c r="G2416" s="130"/>
      <c r="H2416" s="130"/>
    </row>
    <row r="2417" spans="1:8" s="27" customFormat="1" x14ac:dyDescent="0.25">
      <c r="A2417" s="136" t="s">
        <v>2622</v>
      </c>
      <c r="B2417" s="131" t="s">
        <v>267</v>
      </c>
      <c r="C2417" s="132" t="s">
        <v>17</v>
      </c>
      <c r="D2417" s="133">
        <v>4.38</v>
      </c>
      <c r="E2417" s="133">
        <v>4.38</v>
      </c>
      <c r="F2417" s="133">
        <v>0</v>
      </c>
      <c r="G2417" s="130"/>
      <c r="H2417" s="130"/>
    </row>
    <row r="2418" spans="1:8" s="27" customFormat="1" ht="36.75" thickBot="1" x14ac:dyDescent="0.3">
      <c r="A2418" s="136" t="s">
        <v>2622</v>
      </c>
      <c r="B2418" s="127" t="s">
        <v>1255</v>
      </c>
      <c r="C2418" s="128" t="s">
        <v>1256</v>
      </c>
      <c r="D2418" s="129">
        <v>4287.3929800000005</v>
      </c>
      <c r="E2418" s="129">
        <v>4287.3929800000005</v>
      </c>
      <c r="F2418" s="129">
        <v>0</v>
      </c>
      <c r="G2418" s="130"/>
      <c r="H2418" s="130"/>
    </row>
    <row r="2419" spans="1:8" s="27" customFormat="1" ht="15.75" thickTop="1" x14ac:dyDescent="0.25">
      <c r="A2419" s="136" t="s">
        <v>2622</v>
      </c>
      <c r="B2419" s="131" t="s">
        <v>267</v>
      </c>
      <c r="C2419" s="132" t="s">
        <v>10</v>
      </c>
      <c r="D2419" s="133">
        <v>4279.8849800000007</v>
      </c>
      <c r="E2419" s="133">
        <v>4279.8849800000007</v>
      </c>
      <c r="F2419" s="133">
        <v>0</v>
      </c>
      <c r="G2419" s="130"/>
      <c r="H2419" s="130"/>
    </row>
    <row r="2420" spans="1:8" s="27" customFormat="1" x14ac:dyDescent="0.25">
      <c r="A2420" s="136" t="s">
        <v>2622</v>
      </c>
      <c r="B2420" s="131" t="s">
        <v>267</v>
      </c>
      <c r="C2420" s="134" t="s">
        <v>11</v>
      </c>
      <c r="D2420" s="135">
        <v>3423.14653</v>
      </c>
      <c r="E2420" s="135">
        <v>3423.14653</v>
      </c>
      <c r="F2420" s="135">
        <v>0</v>
      </c>
      <c r="G2420" s="130"/>
      <c r="H2420" s="130"/>
    </row>
    <row r="2421" spans="1:8" s="27" customFormat="1" x14ac:dyDescent="0.25">
      <c r="A2421" s="136" t="s">
        <v>2622</v>
      </c>
      <c r="B2421" s="131" t="s">
        <v>267</v>
      </c>
      <c r="C2421" s="134" t="s">
        <v>12</v>
      </c>
      <c r="D2421" s="135">
        <v>781.55630000000008</v>
      </c>
      <c r="E2421" s="135">
        <v>781.55630000000008</v>
      </c>
      <c r="F2421" s="135">
        <v>0</v>
      </c>
      <c r="G2421" s="130"/>
      <c r="H2421" s="130"/>
    </row>
    <row r="2422" spans="1:8" s="27" customFormat="1" x14ac:dyDescent="0.25">
      <c r="A2422" s="136" t="s">
        <v>2622</v>
      </c>
      <c r="B2422" s="131" t="s">
        <v>267</v>
      </c>
      <c r="C2422" s="134" t="s">
        <v>15</v>
      </c>
      <c r="D2422" s="135">
        <v>46.544230000000006</v>
      </c>
      <c r="E2422" s="135">
        <v>46.544230000000006</v>
      </c>
      <c r="F2422" s="135">
        <v>0</v>
      </c>
      <c r="G2422" s="130"/>
      <c r="H2422" s="130"/>
    </row>
    <row r="2423" spans="1:8" s="27" customFormat="1" x14ac:dyDescent="0.25">
      <c r="A2423" s="136" t="s">
        <v>2622</v>
      </c>
      <c r="B2423" s="131" t="s">
        <v>267</v>
      </c>
      <c r="C2423" s="134" t="s">
        <v>16</v>
      </c>
      <c r="D2423" s="135">
        <v>28.637919999999998</v>
      </c>
      <c r="E2423" s="135">
        <v>28.637919999999998</v>
      </c>
      <c r="F2423" s="135">
        <v>0</v>
      </c>
      <c r="G2423" s="130"/>
      <c r="H2423" s="130"/>
    </row>
    <row r="2424" spans="1:8" s="27" customFormat="1" x14ac:dyDescent="0.25">
      <c r="A2424" s="136" t="s">
        <v>2622</v>
      </c>
      <c r="B2424" s="131" t="s">
        <v>267</v>
      </c>
      <c r="C2424" s="132" t="s">
        <v>17</v>
      </c>
      <c r="D2424" s="133">
        <v>7.508</v>
      </c>
      <c r="E2424" s="133">
        <v>7.508</v>
      </c>
      <c r="F2424" s="133">
        <v>0</v>
      </c>
      <c r="G2424" s="130"/>
      <c r="H2424" s="130"/>
    </row>
    <row r="2425" spans="1:8" s="27" customFormat="1" ht="36.75" thickBot="1" x14ac:dyDescent="0.3">
      <c r="A2425" s="136" t="s">
        <v>2622</v>
      </c>
      <c r="B2425" s="127" t="s">
        <v>1257</v>
      </c>
      <c r="C2425" s="128" t="s">
        <v>1258</v>
      </c>
      <c r="D2425" s="129">
        <v>8024.5766700000004</v>
      </c>
      <c r="E2425" s="129">
        <v>8024.5766700000004</v>
      </c>
      <c r="F2425" s="129">
        <v>0</v>
      </c>
      <c r="G2425" s="130"/>
      <c r="H2425" s="130"/>
    </row>
    <row r="2426" spans="1:8" s="27" customFormat="1" ht="15.75" thickTop="1" x14ac:dyDescent="0.25">
      <c r="A2426" s="136" t="s">
        <v>2622</v>
      </c>
      <c r="B2426" s="131" t="s">
        <v>267</v>
      </c>
      <c r="C2426" s="132" t="s">
        <v>10</v>
      </c>
      <c r="D2426" s="133">
        <v>8022.3266700000004</v>
      </c>
      <c r="E2426" s="133">
        <v>8022.3266700000004</v>
      </c>
      <c r="F2426" s="133">
        <v>0</v>
      </c>
      <c r="G2426" s="130"/>
      <c r="H2426" s="130"/>
    </row>
    <row r="2427" spans="1:8" s="27" customFormat="1" x14ac:dyDescent="0.25">
      <c r="A2427" s="136" t="s">
        <v>2622</v>
      </c>
      <c r="B2427" s="131" t="s">
        <v>267</v>
      </c>
      <c r="C2427" s="134" t="s">
        <v>11</v>
      </c>
      <c r="D2427" s="135">
        <v>6785.1304600000003</v>
      </c>
      <c r="E2427" s="135">
        <v>6785.1304600000003</v>
      </c>
      <c r="F2427" s="135">
        <v>0</v>
      </c>
      <c r="G2427" s="130"/>
      <c r="H2427" s="130"/>
    </row>
    <row r="2428" spans="1:8" s="27" customFormat="1" x14ac:dyDescent="0.25">
      <c r="A2428" s="136" t="s">
        <v>2622</v>
      </c>
      <c r="B2428" s="131" t="s">
        <v>267</v>
      </c>
      <c r="C2428" s="134" t="s">
        <v>12</v>
      </c>
      <c r="D2428" s="135">
        <v>1160.3426999999999</v>
      </c>
      <c r="E2428" s="135">
        <v>1160.3426999999999</v>
      </c>
      <c r="F2428" s="135">
        <v>0</v>
      </c>
      <c r="G2428" s="130"/>
      <c r="H2428" s="130"/>
    </row>
    <row r="2429" spans="1:8" s="27" customFormat="1" x14ac:dyDescent="0.25">
      <c r="A2429" s="136" t="s">
        <v>2622</v>
      </c>
      <c r="B2429" s="131" t="s">
        <v>267</v>
      </c>
      <c r="C2429" s="134" t="s">
        <v>15</v>
      </c>
      <c r="D2429" s="135">
        <v>38.604769999999995</v>
      </c>
      <c r="E2429" s="135">
        <v>38.604769999999995</v>
      </c>
      <c r="F2429" s="135">
        <v>0</v>
      </c>
      <c r="G2429" s="130"/>
      <c r="H2429" s="130"/>
    </row>
    <row r="2430" spans="1:8" s="27" customFormat="1" x14ac:dyDescent="0.25">
      <c r="A2430" s="136" t="s">
        <v>2622</v>
      </c>
      <c r="B2430" s="131" t="s">
        <v>267</v>
      </c>
      <c r="C2430" s="134" t="s">
        <v>16</v>
      </c>
      <c r="D2430" s="135">
        <v>38.248739999999998</v>
      </c>
      <c r="E2430" s="135">
        <v>38.248739999999998</v>
      </c>
      <c r="F2430" s="135">
        <v>0</v>
      </c>
      <c r="G2430" s="130"/>
      <c r="H2430" s="130"/>
    </row>
    <row r="2431" spans="1:8" s="27" customFormat="1" x14ac:dyDescent="0.25">
      <c r="A2431" s="136" t="s">
        <v>2622</v>
      </c>
      <c r="B2431" s="131" t="s">
        <v>267</v>
      </c>
      <c r="C2431" s="132" t="s">
        <v>17</v>
      </c>
      <c r="D2431" s="133">
        <v>2.25</v>
      </c>
      <c r="E2431" s="133">
        <v>2.25</v>
      </c>
      <c r="F2431" s="133">
        <v>0</v>
      </c>
      <c r="G2431" s="130"/>
      <c r="H2431" s="130"/>
    </row>
    <row r="2432" spans="1:8" s="27" customFormat="1" ht="36.75" thickBot="1" x14ac:dyDescent="0.3">
      <c r="A2432" s="136" t="s">
        <v>2622</v>
      </c>
      <c r="B2432" s="127" t="s">
        <v>1259</v>
      </c>
      <c r="C2432" s="128" t="s">
        <v>1260</v>
      </c>
      <c r="D2432" s="129">
        <v>1795.4965900000002</v>
      </c>
      <c r="E2432" s="129">
        <v>1795.4965900000002</v>
      </c>
      <c r="F2432" s="129">
        <v>0</v>
      </c>
      <c r="G2432" s="130"/>
      <c r="H2432" s="130"/>
    </row>
    <row r="2433" spans="1:8" s="27" customFormat="1" ht="15.75" thickTop="1" x14ac:dyDescent="0.25">
      <c r="A2433" s="136" t="s">
        <v>2622</v>
      </c>
      <c r="B2433" s="131" t="s">
        <v>267</v>
      </c>
      <c r="C2433" s="132" t="s">
        <v>10</v>
      </c>
      <c r="D2433" s="133">
        <v>1779.0511000000001</v>
      </c>
      <c r="E2433" s="133">
        <v>1779.0511000000001</v>
      </c>
      <c r="F2433" s="133">
        <v>0</v>
      </c>
      <c r="G2433" s="130"/>
      <c r="H2433" s="130"/>
    </row>
    <row r="2434" spans="1:8" s="27" customFormat="1" x14ac:dyDescent="0.25">
      <c r="A2434" s="136" t="s">
        <v>2622</v>
      </c>
      <c r="B2434" s="131" t="s">
        <v>267</v>
      </c>
      <c r="C2434" s="134" t="s">
        <v>11</v>
      </c>
      <c r="D2434" s="135">
        <v>1475.58502</v>
      </c>
      <c r="E2434" s="135">
        <v>1475.58502</v>
      </c>
      <c r="F2434" s="135">
        <v>0</v>
      </c>
      <c r="G2434" s="130"/>
      <c r="H2434" s="130"/>
    </row>
    <row r="2435" spans="1:8" s="27" customFormat="1" x14ac:dyDescent="0.25">
      <c r="A2435" s="136" t="s">
        <v>2622</v>
      </c>
      <c r="B2435" s="131" t="s">
        <v>267</v>
      </c>
      <c r="C2435" s="134" t="s">
        <v>12</v>
      </c>
      <c r="D2435" s="135">
        <v>278.08204000000001</v>
      </c>
      <c r="E2435" s="135">
        <v>278.08204000000001</v>
      </c>
      <c r="F2435" s="135">
        <v>0</v>
      </c>
      <c r="G2435" s="130"/>
      <c r="H2435" s="130"/>
    </row>
    <row r="2436" spans="1:8" s="27" customFormat="1" x14ac:dyDescent="0.25">
      <c r="A2436" s="136" t="s">
        <v>2622</v>
      </c>
      <c r="B2436" s="131" t="s">
        <v>267</v>
      </c>
      <c r="C2436" s="134" t="s">
        <v>15</v>
      </c>
      <c r="D2436" s="135">
        <v>9.875</v>
      </c>
      <c r="E2436" s="135">
        <v>9.875</v>
      </c>
      <c r="F2436" s="135">
        <v>0</v>
      </c>
      <c r="G2436" s="130"/>
      <c r="H2436" s="130"/>
    </row>
    <row r="2437" spans="1:8" s="27" customFormat="1" x14ac:dyDescent="0.25">
      <c r="A2437" s="136" t="s">
        <v>2622</v>
      </c>
      <c r="B2437" s="131" t="s">
        <v>267</v>
      </c>
      <c r="C2437" s="134" t="s">
        <v>16</v>
      </c>
      <c r="D2437" s="135">
        <v>15.509040000000001</v>
      </c>
      <c r="E2437" s="135">
        <v>15.509040000000001</v>
      </c>
      <c r="F2437" s="135">
        <v>0</v>
      </c>
      <c r="G2437" s="130"/>
      <c r="H2437" s="130"/>
    </row>
    <row r="2438" spans="1:8" s="27" customFormat="1" x14ac:dyDescent="0.25">
      <c r="A2438" s="136" t="s">
        <v>2622</v>
      </c>
      <c r="B2438" s="131" t="s">
        <v>267</v>
      </c>
      <c r="C2438" s="132" t="s">
        <v>17</v>
      </c>
      <c r="D2438" s="133">
        <v>16.445490000000003</v>
      </c>
      <c r="E2438" s="133">
        <v>16.445490000000003</v>
      </c>
      <c r="F2438" s="133">
        <v>0</v>
      </c>
      <c r="G2438" s="130"/>
      <c r="H2438" s="130"/>
    </row>
    <row r="2439" spans="1:8" s="27" customFormat="1" ht="36.75" thickBot="1" x14ac:dyDescent="0.3">
      <c r="A2439" s="136" t="s">
        <v>2622</v>
      </c>
      <c r="B2439" s="127" t="s">
        <v>1261</v>
      </c>
      <c r="C2439" s="128" t="s">
        <v>1262</v>
      </c>
      <c r="D2439" s="129">
        <v>5874.7283399999997</v>
      </c>
      <c r="E2439" s="129">
        <v>5874.7283399999997</v>
      </c>
      <c r="F2439" s="129">
        <v>0</v>
      </c>
      <c r="G2439" s="130"/>
      <c r="H2439" s="130"/>
    </row>
    <row r="2440" spans="1:8" s="27" customFormat="1" ht="15.75" thickTop="1" x14ac:dyDescent="0.25">
      <c r="A2440" s="136" t="s">
        <v>2622</v>
      </c>
      <c r="B2440" s="131" t="s">
        <v>267</v>
      </c>
      <c r="C2440" s="132" t="s">
        <v>10</v>
      </c>
      <c r="D2440" s="133">
        <v>5873.7283399999997</v>
      </c>
      <c r="E2440" s="133">
        <v>5873.7283399999997</v>
      </c>
      <c r="F2440" s="133">
        <v>0</v>
      </c>
      <c r="G2440" s="130"/>
      <c r="H2440" s="130"/>
    </row>
    <row r="2441" spans="1:8" s="27" customFormat="1" x14ac:dyDescent="0.25">
      <c r="A2441" s="136" t="s">
        <v>2622</v>
      </c>
      <c r="B2441" s="131" t="s">
        <v>267</v>
      </c>
      <c r="C2441" s="134" t="s">
        <v>11</v>
      </c>
      <c r="D2441" s="135">
        <v>4880.3798299999999</v>
      </c>
      <c r="E2441" s="135">
        <v>4880.3798299999999</v>
      </c>
      <c r="F2441" s="135">
        <v>0</v>
      </c>
      <c r="G2441" s="130"/>
      <c r="H2441" s="130"/>
    </row>
    <row r="2442" spans="1:8" s="27" customFormat="1" x14ac:dyDescent="0.25">
      <c r="A2442" s="136" t="s">
        <v>2622</v>
      </c>
      <c r="B2442" s="131" t="s">
        <v>267</v>
      </c>
      <c r="C2442" s="134" t="s">
        <v>12</v>
      </c>
      <c r="D2442" s="135">
        <v>883.49535000000003</v>
      </c>
      <c r="E2442" s="135">
        <v>883.49535000000003</v>
      </c>
      <c r="F2442" s="135">
        <v>0</v>
      </c>
      <c r="G2442" s="130"/>
      <c r="H2442" s="130"/>
    </row>
    <row r="2443" spans="1:8" s="27" customFormat="1" x14ac:dyDescent="0.25">
      <c r="A2443" s="136" t="s">
        <v>2622</v>
      </c>
      <c r="B2443" s="131" t="s">
        <v>267</v>
      </c>
      <c r="C2443" s="134" t="s">
        <v>15</v>
      </c>
      <c r="D2443" s="135">
        <v>62.948</v>
      </c>
      <c r="E2443" s="135">
        <v>62.948</v>
      </c>
      <c r="F2443" s="135">
        <v>0</v>
      </c>
      <c r="G2443" s="130"/>
      <c r="H2443" s="130"/>
    </row>
    <row r="2444" spans="1:8" s="27" customFormat="1" x14ac:dyDescent="0.25">
      <c r="A2444" s="136" t="s">
        <v>2622</v>
      </c>
      <c r="B2444" s="131" t="s">
        <v>267</v>
      </c>
      <c r="C2444" s="134" t="s">
        <v>16</v>
      </c>
      <c r="D2444" s="135">
        <v>46.905160000000002</v>
      </c>
      <c r="E2444" s="135">
        <v>46.905160000000002</v>
      </c>
      <c r="F2444" s="135">
        <v>0</v>
      </c>
      <c r="G2444" s="130"/>
      <c r="H2444" s="130"/>
    </row>
    <row r="2445" spans="1:8" s="27" customFormat="1" x14ac:dyDescent="0.25">
      <c r="A2445" s="136" t="s">
        <v>2622</v>
      </c>
      <c r="B2445" s="131" t="s">
        <v>267</v>
      </c>
      <c r="C2445" s="132" t="s">
        <v>17</v>
      </c>
      <c r="D2445" s="133">
        <v>1</v>
      </c>
      <c r="E2445" s="133">
        <v>1</v>
      </c>
      <c r="F2445" s="133">
        <v>0</v>
      </c>
      <c r="G2445" s="130"/>
      <c r="H2445" s="130"/>
    </row>
    <row r="2446" spans="1:8" s="27" customFormat="1" ht="36.75" thickBot="1" x14ac:dyDescent="0.3">
      <c r="A2446" s="136" t="s">
        <v>2622</v>
      </c>
      <c r="B2446" s="127" t="s">
        <v>1263</v>
      </c>
      <c r="C2446" s="128" t="s">
        <v>1264</v>
      </c>
      <c r="D2446" s="129">
        <v>308.96371999999997</v>
      </c>
      <c r="E2446" s="129">
        <v>308.96371999999997</v>
      </c>
      <c r="F2446" s="129">
        <v>0</v>
      </c>
      <c r="G2446" s="130"/>
      <c r="H2446" s="130"/>
    </row>
    <row r="2447" spans="1:8" s="27" customFormat="1" ht="15.75" thickTop="1" x14ac:dyDescent="0.25">
      <c r="A2447" s="136" t="s">
        <v>2622</v>
      </c>
      <c r="B2447" s="131" t="s">
        <v>267</v>
      </c>
      <c r="C2447" s="132" t="s">
        <v>10</v>
      </c>
      <c r="D2447" s="133">
        <v>308.96371999999997</v>
      </c>
      <c r="E2447" s="133">
        <v>308.96371999999997</v>
      </c>
      <c r="F2447" s="133">
        <v>0</v>
      </c>
      <c r="G2447" s="130"/>
      <c r="H2447" s="130"/>
    </row>
    <row r="2448" spans="1:8" s="27" customFormat="1" x14ac:dyDescent="0.25">
      <c r="A2448" s="136" t="s">
        <v>2622</v>
      </c>
      <c r="B2448" s="131" t="s">
        <v>267</v>
      </c>
      <c r="C2448" s="134" t="s">
        <v>11</v>
      </c>
      <c r="D2448" s="135">
        <v>306.33428999999995</v>
      </c>
      <c r="E2448" s="135">
        <v>306.33428999999995</v>
      </c>
      <c r="F2448" s="135">
        <v>0</v>
      </c>
      <c r="G2448" s="130"/>
      <c r="H2448" s="130"/>
    </row>
    <row r="2449" spans="1:8" s="27" customFormat="1" x14ac:dyDescent="0.25">
      <c r="A2449" s="136" t="s">
        <v>2622</v>
      </c>
      <c r="B2449" s="131" t="s">
        <v>267</v>
      </c>
      <c r="C2449" s="134" t="s">
        <v>12</v>
      </c>
      <c r="D2449" s="135">
        <v>1.8794300000000002</v>
      </c>
      <c r="E2449" s="135">
        <v>1.8794300000000002</v>
      </c>
      <c r="F2449" s="135">
        <v>0</v>
      </c>
      <c r="G2449" s="130"/>
      <c r="H2449" s="130"/>
    </row>
    <row r="2450" spans="1:8" s="27" customFormat="1" x14ac:dyDescent="0.25">
      <c r="A2450" s="136" t="s">
        <v>2622</v>
      </c>
      <c r="B2450" s="131" t="s">
        <v>267</v>
      </c>
      <c r="C2450" s="134" t="s">
        <v>15</v>
      </c>
      <c r="D2450" s="135">
        <v>0.75</v>
      </c>
      <c r="E2450" s="135">
        <v>0.75</v>
      </c>
      <c r="F2450" s="135">
        <v>0</v>
      </c>
      <c r="G2450" s="130"/>
      <c r="H2450" s="130"/>
    </row>
    <row r="2451" spans="1:8" ht="18.75" customHeight="1" thickBot="1" x14ac:dyDescent="0.3">
      <c r="A2451" s="56" t="s">
        <v>2622</v>
      </c>
      <c r="B2451" s="122" t="s">
        <v>1265</v>
      </c>
      <c r="C2451" s="123" t="s">
        <v>1266</v>
      </c>
      <c r="D2451" s="124">
        <v>37742.248459999995</v>
      </c>
      <c r="E2451" s="124">
        <v>37742.248459999995</v>
      </c>
      <c r="F2451" s="124">
        <v>0</v>
      </c>
    </row>
    <row r="2452" spans="1:8" ht="15.75" customHeight="1" thickTop="1" x14ac:dyDescent="0.25">
      <c r="A2452" s="56" t="s">
        <v>2622</v>
      </c>
      <c r="B2452" s="117" t="s">
        <v>267</v>
      </c>
      <c r="C2452" s="119" t="s">
        <v>10</v>
      </c>
      <c r="D2452" s="118">
        <v>32509.698740000003</v>
      </c>
      <c r="E2452" s="118">
        <v>32509.698740000003</v>
      </c>
      <c r="F2452" s="118">
        <v>0</v>
      </c>
    </row>
    <row r="2453" spans="1:8" ht="15" customHeight="1" x14ac:dyDescent="0.25">
      <c r="A2453" s="56" t="s">
        <v>2622</v>
      </c>
      <c r="B2453" s="117" t="s">
        <v>267</v>
      </c>
      <c r="C2453" s="121" t="s">
        <v>11</v>
      </c>
      <c r="D2453" s="120">
        <v>24333.364460000001</v>
      </c>
      <c r="E2453" s="120">
        <v>24333.364460000001</v>
      </c>
      <c r="F2453" s="120">
        <v>0</v>
      </c>
    </row>
    <row r="2454" spans="1:8" ht="15" customHeight="1" x14ac:dyDescent="0.25">
      <c r="A2454" s="56" t="s">
        <v>2622</v>
      </c>
      <c r="B2454" s="117" t="s">
        <v>267</v>
      </c>
      <c r="C2454" s="121" t="s">
        <v>12</v>
      </c>
      <c r="D2454" s="120">
        <v>6826.2397800000008</v>
      </c>
      <c r="E2454" s="120">
        <v>6826.2397800000008</v>
      </c>
      <c r="F2454" s="120">
        <v>0</v>
      </c>
    </row>
    <row r="2455" spans="1:8" ht="15" customHeight="1" x14ac:dyDescent="0.25">
      <c r="A2455" s="56" t="s">
        <v>2622</v>
      </c>
      <c r="B2455" s="117" t="s">
        <v>267</v>
      </c>
      <c r="C2455" s="121" t="s">
        <v>15</v>
      </c>
      <c r="D2455" s="120">
        <v>713.84388000000013</v>
      </c>
      <c r="E2455" s="120">
        <v>713.84388000000013</v>
      </c>
      <c r="F2455" s="120">
        <v>0</v>
      </c>
    </row>
    <row r="2456" spans="1:8" ht="15" customHeight="1" x14ac:dyDescent="0.25">
      <c r="A2456" s="56" t="s">
        <v>2622</v>
      </c>
      <c r="B2456" s="117" t="s">
        <v>267</v>
      </c>
      <c r="C2456" s="121" t="s">
        <v>16</v>
      </c>
      <c r="D2456" s="120">
        <v>636.25062000000003</v>
      </c>
      <c r="E2456" s="120">
        <v>636.25062000000003</v>
      </c>
      <c r="F2456" s="120">
        <v>0</v>
      </c>
    </row>
    <row r="2457" spans="1:8" ht="15" customHeight="1" x14ac:dyDescent="0.25">
      <c r="A2457" s="56" t="s">
        <v>2622</v>
      </c>
      <c r="B2457" s="117" t="s">
        <v>267</v>
      </c>
      <c r="C2457" s="119" t="s">
        <v>17</v>
      </c>
      <c r="D2457" s="118">
        <v>5232.54972</v>
      </c>
      <c r="E2457" s="118">
        <v>5232.54972</v>
      </c>
      <c r="F2457" s="118">
        <v>0</v>
      </c>
    </row>
    <row r="2458" spans="1:8" s="27" customFormat="1" ht="36.75" thickBot="1" x14ac:dyDescent="0.3">
      <c r="A2458" s="136" t="s">
        <v>2622</v>
      </c>
      <c r="B2458" s="127" t="s">
        <v>1267</v>
      </c>
      <c r="C2458" s="128" t="s">
        <v>1268</v>
      </c>
      <c r="D2458" s="129">
        <v>15819.140870000001</v>
      </c>
      <c r="E2458" s="129">
        <v>15819.140870000001</v>
      </c>
      <c r="F2458" s="129">
        <v>0</v>
      </c>
      <c r="G2458" s="130"/>
      <c r="H2458" s="130"/>
    </row>
    <row r="2459" spans="1:8" s="27" customFormat="1" ht="15.75" thickTop="1" x14ac:dyDescent="0.25">
      <c r="A2459" s="136" t="s">
        <v>2622</v>
      </c>
      <c r="B2459" s="131" t="s">
        <v>267</v>
      </c>
      <c r="C2459" s="132" t="s">
        <v>10</v>
      </c>
      <c r="D2459" s="133">
        <v>10586.591150000002</v>
      </c>
      <c r="E2459" s="133">
        <v>10586.591150000002</v>
      </c>
      <c r="F2459" s="133">
        <v>0</v>
      </c>
      <c r="G2459" s="130"/>
      <c r="H2459" s="130"/>
    </row>
    <row r="2460" spans="1:8" s="27" customFormat="1" x14ac:dyDescent="0.25">
      <c r="A2460" s="136" t="s">
        <v>2622</v>
      </c>
      <c r="B2460" s="131" t="s">
        <v>267</v>
      </c>
      <c r="C2460" s="134" t="s">
        <v>11</v>
      </c>
      <c r="D2460" s="135">
        <v>4235.6053600000005</v>
      </c>
      <c r="E2460" s="135">
        <v>4235.6053600000005</v>
      </c>
      <c r="F2460" s="135">
        <v>0</v>
      </c>
      <c r="G2460" s="130"/>
      <c r="H2460" s="130"/>
    </row>
    <row r="2461" spans="1:8" s="27" customFormat="1" x14ac:dyDescent="0.25">
      <c r="A2461" s="136" t="s">
        <v>2622</v>
      </c>
      <c r="B2461" s="131" t="s">
        <v>267</v>
      </c>
      <c r="C2461" s="134" t="s">
        <v>12</v>
      </c>
      <c r="D2461" s="135">
        <v>5562.1114400000006</v>
      </c>
      <c r="E2461" s="135">
        <v>5562.1114400000006</v>
      </c>
      <c r="F2461" s="135">
        <v>0</v>
      </c>
      <c r="G2461" s="130"/>
      <c r="H2461" s="130"/>
    </row>
    <row r="2462" spans="1:8" s="27" customFormat="1" x14ac:dyDescent="0.25">
      <c r="A2462" s="136" t="s">
        <v>2622</v>
      </c>
      <c r="B2462" s="131" t="s">
        <v>267</v>
      </c>
      <c r="C2462" s="134" t="s">
        <v>15</v>
      </c>
      <c r="D2462" s="135">
        <v>156.04295999999999</v>
      </c>
      <c r="E2462" s="135">
        <v>156.04295999999999</v>
      </c>
      <c r="F2462" s="135">
        <v>0</v>
      </c>
      <c r="G2462" s="130"/>
      <c r="H2462" s="130"/>
    </row>
    <row r="2463" spans="1:8" s="27" customFormat="1" x14ac:dyDescent="0.25">
      <c r="A2463" s="136" t="s">
        <v>2622</v>
      </c>
      <c r="B2463" s="131" t="s">
        <v>267</v>
      </c>
      <c r="C2463" s="134" t="s">
        <v>16</v>
      </c>
      <c r="D2463" s="135">
        <v>632.83139000000006</v>
      </c>
      <c r="E2463" s="135">
        <v>632.83139000000006</v>
      </c>
      <c r="F2463" s="135">
        <v>0</v>
      </c>
      <c r="G2463" s="130"/>
      <c r="H2463" s="130"/>
    </row>
    <row r="2464" spans="1:8" s="27" customFormat="1" x14ac:dyDescent="0.25">
      <c r="A2464" s="136" t="s">
        <v>2622</v>
      </c>
      <c r="B2464" s="131" t="s">
        <v>267</v>
      </c>
      <c r="C2464" s="132" t="s">
        <v>17</v>
      </c>
      <c r="D2464" s="133">
        <v>5232.54972</v>
      </c>
      <c r="E2464" s="133">
        <v>5232.54972</v>
      </c>
      <c r="F2464" s="133">
        <v>0</v>
      </c>
      <c r="G2464" s="130"/>
      <c r="H2464" s="130"/>
    </row>
    <row r="2465" spans="1:8" s="27" customFormat="1" ht="54.75" thickBot="1" x14ac:dyDescent="0.3">
      <c r="A2465" s="136" t="s">
        <v>2622</v>
      </c>
      <c r="B2465" s="127" t="s">
        <v>1269</v>
      </c>
      <c r="C2465" s="128" t="s">
        <v>1270</v>
      </c>
      <c r="D2465" s="129">
        <v>2590.0803200000005</v>
      </c>
      <c r="E2465" s="129">
        <v>2590.0803200000005</v>
      </c>
      <c r="F2465" s="129">
        <v>0</v>
      </c>
      <c r="G2465" s="130"/>
      <c r="H2465" s="130"/>
    </row>
    <row r="2466" spans="1:8" s="27" customFormat="1" ht="15.75" thickTop="1" x14ac:dyDescent="0.25">
      <c r="A2466" s="136" t="s">
        <v>2622</v>
      </c>
      <c r="B2466" s="131" t="s">
        <v>267</v>
      </c>
      <c r="C2466" s="132" t="s">
        <v>10</v>
      </c>
      <c r="D2466" s="133">
        <v>2590.0803200000005</v>
      </c>
      <c r="E2466" s="133">
        <v>2590.0803200000005</v>
      </c>
      <c r="F2466" s="133">
        <v>0</v>
      </c>
      <c r="G2466" s="130"/>
      <c r="H2466" s="130"/>
    </row>
    <row r="2467" spans="1:8" s="27" customFormat="1" x14ac:dyDescent="0.25">
      <c r="A2467" s="136" t="s">
        <v>2622</v>
      </c>
      <c r="B2467" s="131" t="s">
        <v>267</v>
      </c>
      <c r="C2467" s="134" t="s">
        <v>11</v>
      </c>
      <c r="D2467" s="135">
        <v>2396.1737899999998</v>
      </c>
      <c r="E2467" s="135">
        <v>2396.1737899999998</v>
      </c>
      <c r="F2467" s="135">
        <v>0</v>
      </c>
      <c r="G2467" s="130"/>
      <c r="H2467" s="130"/>
    </row>
    <row r="2468" spans="1:8" s="27" customFormat="1" x14ac:dyDescent="0.25">
      <c r="A2468" s="136" t="s">
        <v>2622</v>
      </c>
      <c r="B2468" s="131" t="s">
        <v>267</v>
      </c>
      <c r="C2468" s="134" t="s">
        <v>12</v>
      </c>
      <c r="D2468" s="135">
        <v>139.21399</v>
      </c>
      <c r="E2468" s="135">
        <v>139.21399</v>
      </c>
      <c r="F2468" s="135">
        <v>0</v>
      </c>
      <c r="G2468" s="130"/>
      <c r="H2468" s="130"/>
    </row>
    <row r="2469" spans="1:8" s="27" customFormat="1" x14ac:dyDescent="0.25">
      <c r="A2469" s="136" t="s">
        <v>2622</v>
      </c>
      <c r="B2469" s="131" t="s">
        <v>267</v>
      </c>
      <c r="C2469" s="134" t="s">
        <v>15</v>
      </c>
      <c r="D2469" s="135">
        <v>54.079699999999995</v>
      </c>
      <c r="E2469" s="135">
        <v>54.079699999999995</v>
      </c>
      <c r="F2469" s="135">
        <v>0</v>
      </c>
      <c r="G2469" s="130"/>
      <c r="H2469" s="130"/>
    </row>
    <row r="2470" spans="1:8" s="27" customFormat="1" x14ac:dyDescent="0.25">
      <c r="A2470" s="136" t="s">
        <v>2622</v>
      </c>
      <c r="B2470" s="131" t="s">
        <v>267</v>
      </c>
      <c r="C2470" s="134" t="s">
        <v>16</v>
      </c>
      <c r="D2470" s="135">
        <v>0.61284000000000005</v>
      </c>
      <c r="E2470" s="135">
        <v>0.61284000000000005</v>
      </c>
      <c r="F2470" s="135">
        <v>0</v>
      </c>
      <c r="G2470" s="130"/>
      <c r="H2470" s="130"/>
    </row>
    <row r="2471" spans="1:8" s="27" customFormat="1" ht="36.75" thickBot="1" x14ac:dyDescent="0.3">
      <c r="A2471" s="136" t="s">
        <v>2622</v>
      </c>
      <c r="B2471" s="127" t="s">
        <v>1271</v>
      </c>
      <c r="C2471" s="128" t="s">
        <v>1272</v>
      </c>
      <c r="D2471" s="129">
        <v>3197.3367599999997</v>
      </c>
      <c r="E2471" s="129">
        <v>3197.3367599999997</v>
      </c>
      <c r="F2471" s="129">
        <v>0</v>
      </c>
      <c r="G2471" s="130"/>
      <c r="H2471" s="130"/>
    </row>
    <row r="2472" spans="1:8" s="27" customFormat="1" ht="15.75" thickTop="1" x14ac:dyDescent="0.25">
      <c r="A2472" s="136" t="s">
        <v>2622</v>
      </c>
      <c r="B2472" s="131" t="s">
        <v>267</v>
      </c>
      <c r="C2472" s="132" t="s">
        <v>10</v>
      </c>
      <c r="D2472" s="133">
        <v>3197.3367599999997</v>
      </c>
      <c r="E2472" s="133">
        <v>3197.3367599999997</v>
      </c>
      <c r="F2472" s="133">
        <v>0</v>
      </c>
      <c r="G2472" s="130"/>
      <c r="H2472" s="130"/>
    </row>
    <row r="2473" spans="1:8" s="27" customFormat="1" x14ac:dyDescent="0.25">
      <c r="A2473" s="136" t="s">
        <v>2622</v>
      </c>
      <c r="B2473" s="131" t="s">
        <v>267</v>
      </c>
      <c r="C2473" s="134" t="s">
        <v>11</v>
      </c>
      <c r="D2473" s="135">
        <v>2763.2626500000001</v>
      </c>
      <c r="E2473" s="135">
        <v>2763.2626500000001</v>
      </c>
      <c r="F2473" s="135">
        <v>0</v>
      </c>
      <c r="G2473" s="130"/>
      <c r="H2473" s="130"/>
    </row>
    <row r="2474" spans="1:8" s="27" customFormat="1" x14ac:dyDescent="0.25">
      <c r="A2474" s="136" t="s">
        <v>2622</v>
      </c>
      <c r="B2474" s="131" t="s">
        <v>267</v>
      </c>
      <c r="C2474" s="134" t="s">
        <v>12</v>
      </c>
      <c r="D2474" s="135">
        <v>374.07438000000002</v>
      </c>
      <c r="E2474" s="135">
        <v>374.07438000000002</v>
      </c>
      <c r="F2474" s="135">
        <v>0</v>
      </c>
      <c r="G2474" s="130"/>
      <c r="H2474" s="130"/>
    </row>
    <row r="2475" spans="1:8" s="27" customFormat="1" x14ac:dyDescent="0.25">
      <c r="A2475" s="136" t="s">
        <v>2622</v>
      </c>
      <c r="B2475" s="131" t="s">
        <v>267</v>
      </c>
      <c r="C2475" s="134" t="s">
        <v>15</v>
      </c>
      <c r="D2475" s="135">
        <v>59.317500000000003</v>
      </c>
      <c r="E2475" s="135">
        <v>59.317500000000003</v>
      </c>
      <c r="F2475" s="135">
        <v>0</v>
      </c>
      <c r="G2475" s="130"/>
      <c r="H2475" s="130"/>
    </row>
    <row r="2476" spans="1:8" s="27" customFormat="1" x14ac:dyDescent="0.25">
      <c r="A2476" s="136" t="s">
        <v>2622</v>
      </c>
      <c r="B2476" s="131" t="s">
        <v>267</v>
      </c>
      <c r="C2476" s="134" t="s">
        <v>16</v>
      </c>
      <c r="D2476" s="135">
        <v>0.68223</v>
      </c>
      <c r="E2476" s="135">
        <v>0.68223</v>
      </c>
      <c r="F2476" s="135">
        <v>0</v>
      </c>
      <c r="G2476" s="130"/>
      <c r="H2476" s="130"/>
    </row>
    <row r="2477" spans="1:8" s="27" customFormat="1" ht="54.75" thickBot="1" x14ac:dyDescent="0.3">
      <c r="A2477" s="136" t="s">
        <v>2622</v>
      </c>
      <c r="B2477" s="127" t="s">
        <v>1273</v>
      </c>
      <c r="C2477" s="128" t="s">
        <v>1274</v>
      </c>
      <c r="D2477" s="129">
        <v>2548.4345699999999</v>
      </c>
      <c r="E2477" s="129">
        <v>2548.4345699999999</v>
      </c>
      <c r="F2477" s="129">
        <v>0</v>
      </c>
      <c r="G2477" s="130"/>
      <c r="H2477" s="130"/>
    </row>
    <row r="2478" spans="1:8" s="27" customFormat="1" ht="15.75" thickTop="1" x14ac:dyDescent="0.25">
      <c r="A2478" s="136" t="s">
        <v>2622</v>
      </c>
      <c r="B2478" s="131" t="s">
        <v>267</v>
      </c>
      <c r="C2478" s="132" t="s">
        <v>10</v>
      </c>
      <c r="D2478" s="133">
        <v>2548.4345699999999</v>
      </c>
      <c r="E2478" s="133">
        <v>2548.4345699999999</v>
      </c>
      <c r="F2478" s="133">
        <v>0</v>
      </c>
      <c r="G2478" s="130"/>
      <c r="H2478" s="130"/>
    </row>
    <row r="2479" spans="1:8" s="27" customFormat="1" x14ac:dyDescent="0.25">
      <c r="A2479" s="136" t="s">
        <v>2622</v>
      </c>
      <c r="B2479" s="131" t="s">
        <v>267</v>
      </c>
      <c r="C2479" s="134" t="s">
        <v>11</v>
      </c>
      <c r="D2479" s="135">
        <v>2355.1484500000001</v>
      </c>
      <c r="E2479" s="135">
        <v>2355.1484500000001</v>
      </c>
      <c r="F2479" s="135">
        <v>0</v>
      </c>
      <c r="G2479" s="130"/>
      <c r="H2479" s="130"/>
    </row>
    <row r="2480" spans="1:8" s="27" customFormat="1" x14ac:dyDescent="0.25">
      <c r="A2480" s="136" t="s">
        <v>2622</v>
      </c>
      <c r="B2480" s="131" t="s">
        <v>267</v>
      </c>
      <c r="C2480" s="134" t="s">
        <v>12</v>
      </c>
      <c r="D2480" s="135">
        <v>130.81036</v>
      </c>
      <c r="E2480" s="135">
        <v>130.81036</v>
      </c>
      <c r="F2480" s="135">
        <v>0</v>
      </c>
      <c r="G2480" s="130"/>
      <c r="H2480" s="130"/>
    </row>
    <row r="2481" spans="1:8" s="27" customFormat="1" x14ac:dyDescent="0.25">
      <c r="A2481" s="136" t="s">
        <v>2622</v>
      </c>
      <c r="B2481" s="131" t="s">
        <v>267</v>
      </c>
      <c r="C2481" s="134" t="s">
        <v>15</v>
      </c>
      <c r="D2481" s="135">
        <v>62.475760000000001</v>
      </c>
      <c r="E2481" s="135">
        <v>62.475760000000001</v>
      </c>
      <c r="F2481" s="135">
        <v>0</v>
      </c>
      <c r="G2481" s="130"/>
      <c r="H2481" s="130"/>
    </row>
    <row r="2482" spans="1:8" s="27" customFormat="1" ht="54.75" thickBot="1" x14ac:dyDescent="0.3">
      <c r="A2482" s="136" t="s">
        <v>2622</v>
      </c>
      <c r="B2482" s="127" t="s">
        <v>1275</v>
      </c>
      <c r="C2482" s="128" t="s">
        <v>1276</v>
      </c>
      <c r="D2482" s="129">
        <v>731.74850000000004</v>
      </c>
      <c r="E2482" s="129">
        <v>731.74850000000004</v>
      </c>
      <c r="F2482" s="129">
        <v>0</v>
      </c>
      <c r="G2482" s="130"/>
      <c r="H2482" s="130"/>
    </row>
    <row r="2483" spans="1:8" s="27" customFormat="1" ht="15.75" thickTop="1" x14ac:dyDescent="0.25">
      <c r="A2483" s="136" t="s">
        <v>2622</v>
      </c>
      <c r="B2483" s="131" t="s">
        <v>267</v>
      </c>
      <c r="C2483" s="132" t="s">
        <v>10</v>
      </c>
      <c r="D2483" s="133">
        <v>731.74850000000004</v>
      </c>
      <c r="E2483" s="133">
        <v>731.74850000000004</v>
      </c>
      <c r="F2483" s="133">
        <v>0</v>
      </c>
      <c r="G2483" s="130"/>
      <c r="H2483" s="130"/>
    </row>
    <row r="2484" spans="1:8" s="27" customFormat="1" x14ac:dyDescent="0.25">
      <c r="A2484" s="136" t="s">
        <v>2622</v>
      </c>
      <c r="B2484" s="131" t="s">
        <v>267</v>
      </c>
      <c r="C2484" s="134" t="s">
        <v>11</v>
      </c>
      <c r="D2484" s="135">
        <v>670.47613000000001</v>
      </c>
      <c r="E2484" s="135">
        <v>670.47613000000001</v>
      </c>
      <c r="F2484" s="135">
        <v>0</v>
      </c>
      <c r="G2484" s="130"/>
      <c r="H2484" s="130"/>
    </row>
    <row r="2485" spans="1:8" s="27" customFormat="1" x14ac:dyDescent="0.25">
      <c r="A2485" s="136" t="s">
        <v>2622</v>
      </c>
      <c r="B2485" s="131" t="s">
        <v>267</v>
      </c>
      <c r="C2485" s="134" t="s">
        <v>12</v>
      </c>
      <c r="D2485" s="135">
        <v>28.064409999999999</v>
      </c>
      <c r="E2485" s="135">
        <v>28.064409999999999</v>
      </c>
      <c r="F2485" s="135">
        <v>0</v>
      </c>
      <c r="G2485" s="130"/>
      <c r="H2485" s="130"/>
    </row>
    <row r="2486" spans="1:8" s="27" customFormat="1" x14ac:dyDescent="0.25">
      <c r="A2486" s="136" t="s">
        <v>2622</v>
      </c>
      <c r="B2486" s="131" t="s">
        <v>267</v>
      </c>
      <c r="C2486" s="134" t="s">
        <v>15</v>
      </c>
      <c r="D2486" s="135">
        <v>33.20796</v>
      </c>
      <c r="E2486" s="135">
        <v>33.20796</v>
      </c>
      <c r="F2486" s="135">
        <v>0</v>
      </c>
      <c r="G2486" s="130"/>
      <c r="H2486" s="130"/>
    </row>
    <row r="2487" spans="1:8" s="27" customFormat="1" ht="54.75" thickBot="1" x14ac:dyDescent="0.3">
      <c r="A2487" s="136" t="s">
        <v>2622</v>
      </c>
      <c r="B2487" s="127" t="s">
        <v>1277</v>
      </c>
      <c r="C2487" s="128" t="s">
        <v>1278</v>
      </c>
      <c r="D2487" s="129">
        <v>2794.7893900000008</v>
      </c>
      <c r="E2487" s="129">
        <v>2794.7893900000008</v>
      </c>
      <c r="F2487" s="129">
        <v>0</v>
      </c>
      <c r="G2487" s="130"/>
      <c r="H2487" s="130"/>
    </row>
    <row r="2488" spans="1:8" s="27" customFormat="1" ht="15.75" thickTop="1" x14ac:dyDescent="0.25">
      <c r="A2488" s="136" t="s">
        <v>2622</v>
      </c>
      <c r="B2488" s="131" t="s">
        <v>267</v>
      </c>
      <c r="C2488" s="132" t="s">
        <v>10</v>
      </c>
      <c r="D2488" s="133">
        <v>2794.7893900000008</v>
      </c>
      <c r="E2488" s="133">
        <v>2794.7893900000008</v>
      </c>
      <c r="F2488" s="133">
        <v>0</v>
      </c>
      <c r="G2488" s="130"/>
      <c r="H2488" s="130"/>
    </row>
    <row r="2489" spans="1:8" s="27" customFormat="1" x14ac:dyDescent="0.25">
      <c r="A2489" s="136" t="s">
        <v>2622</v>
      </c>
      <c r="B2489" s="131" t="s">
        <v>267</v>
      </c>
      <c r="C2489" s="134" t="s">
        <v>11</v>
      </c>
      <c r="D2489" s="135">
        <v>2609.9682200000002</v>
      </c>
      <c r="E2489" s="135">
        <v>2609.9682200000002</v>
      </c>
      <c r="F2489" s="135">
        <v>0</v>
      </c>
      <c r="G2489" s="130"/>
      <c r="H2489" s="130"/>
    </row>
    <row r="2490" spans="1:8" s="27" customFormat="1" x14ac:dyDescent="0.25">
      <c r="A2490" s="136" t="s">
        <v>2622</v>
      </c>
      <c r="B2490" s="131" t="s">
        <v>267</v>
      </c>
      <c r="C2490" s="134" t="s">
        <v>12</v>
      </c>
      <c r="D2490" s="135">
        <v>100.16658</v>
      </c>
      <c r="E2490" s="135">
        <v>100.16658</v>
      </c>
      <c r="F2490" s="135">
        <v>0</v>
      </c>
      <c r="G2490" s="130"/>
      <c r="H2490" s="130"/>
    </row>
    <row r="2491" spans="1:8" s="27" customFormat="1" x14ac:dyDescent="0.25">
      <c r="A2491" s="136" t="s">
        <v>2622</v>
      </c>
      <c r="B2491" s="131" t="s">
        <v>267</v>
      </c>
      <c r="C2491" s="134" t="s">
        <v>15</v>
      </c>
      <c r="D2491" s="135">
        <v>84.040390000000002</v>
      </c>
      <c r="E2491" s="135">
        <v>84.040390000000002</v>
      </c>
      <c r="F2491" s="135">
        <v>0</v>
      </c>
      <c r="G2491" s="130"/>
      <c r="H2491" s="130"/>
    </row>
    <row r="2492" spans="1:8" s="27" customFormat="1" x14ac:dyDescent="0.25">
      <c r="A2492" s="136" t="s">
        <v>2622</v>
      </c>
      <c r="B2492" s="131" t="s">
        <v>267</v>
      </c>
      <c r="C2492" s="134" t="s">
        <v>16</v>
      </c>
      <c r="D2492" s="135">
        <v>0.61420000000000008</v>
      </c>
      <c r="E2492" s="135">
        <v>0.61420000000000008</v>
      </c>
      <c r="F2492" s="135">
        <v>0</v>
      </c>
      <c r="G2492" s="130"/>
      <c r="H2492" s="130"/>
    </row>
    <row r="2493" spans="1:8" s="27" customFormat="1" ht="54.75" thickBot="1" x14ac:dyDescent="0.3">
      <c r="A2493" s="136" t="s">
        <v>2622</v>
      </c>
      <c r="B2493" s="127" t="s">
        <v>1279</v>
      </c>
      <c r="C2493" s="128" t="s">
        <v>1280</v>
      </c>
      <c r="D2493" s="129">
        <v>1017.64843</v>
      </c>
      <c r="E2493" s="129">
        <v>1017.64843</v>
      </c>
      <c r="F2493" s="129">
        <v>0</v>
      </c>
      <c r="G2493" s="130"/>
      <c r="H2493" s="130"/>
    </row>
    <row r="2494" spans="1:8" s="27" customFormat="1" ht="15.75" thickTop="1" x14ac:dyDescent="0.25">
      <c r="A2494" s="136" t="s">
        <v>2622</v>
      </c>
      <c r="B2494" s="131" t="s">
        <v>267</v>
      </c>
      <c r="C2494" s="132" t="s">
        <v>10</v>
      </c>
      <c r="D2494" s="133">
        <v>1017.64843</v>
      </c>
      <c r="E2494" s="133">
        <v>1017.64843</v>
      </c>
      <c r="F2494" s="133">
        <v>0</v>
      </c>
      <c r="G2494" s="130"/>
      <c r="H2494" s="130"/>
    </row>
    <row r="2495" spans="1:8" s="27" customFormat="1" x14ac:dyDescent="0.25">
      <c r="A2495" s="136" t="s">
        <v>2622</v>
      </c>
      <c r="B2495" s="131" t="s">
        <v>267</v>
      </c>
      <c r="C2495" s="134" t="s">
        <v>11</v>
      </c>
      <c r="D2495" s="135">
        <v>954.23136</v>
      </c>
      <c r="E2495" s="135">
        <v>954.23136</v>
      </c>
      <c r="F2495" s="135">
        <v>0</v>
      </c>
      <c r="G2495" s="130"/>
      <c r="H2495" s="130"/>
    </row>
    <row r="2496" spans="1:8" s="27" customFormat="1" x14ac:dyDescent="0.25">
      <c r="A2496" s="136" t="s">
        <v>2622</v>
      </c>
      <c r="B2496" s="131" t="s">
        <v>267</v>
      </c>
      <c r="C2496" s="134" t="s">
        <v>12</v>
      </c>
      <c r="D2496" s="135">
        <v>28.928979999999999</v>
      </c>
      <c r="E2496" s="135">
        <v>28.928979999999999</v>
      </c>
      <c r="F2496" s="135">
        <v>0</v>
      </c>
      <c r="G2496" s="130"/>
      <c r="H2496" s="130"/>
    </row>
    <row r="2497" spans="1:8" s="27" customFormat="1" x14ac:dyDescent="0.25">
      <c r="A2497" s="136" t="s">
        <v>2622</v>
      </c>
      <c r="B2497" s="131" t="s">
        <v>267</v>
      </c>
      <c r="C2497" s="134" t="s">
        <v>15</v>
      </c>
      <c r="D2497" s="135">
        <v>34.380330000000001</v>
      </c>
      <c r="E2497" s="135">
        <v>34.380330000000001</v>
      </c>
      <c r="F2497" s="135">
        <v>0</v>
      </c>
      <c r="G2497" s="130"/>
      <c r="H2497" s="130"/>
    </row>
    <row r="2498" spans="1:8" s="27" customFormat="1" x14ac:dyDescent="0.25">
      <c r="A2498" s="136" t="s">
        <v>2622</v>
      </c>
      <c r="B2498" s="131" t="s">
        <v>267</v>
      </c>
      <c r="C2498" s="134" t="s">
        <v>16</v>
      </c>
      <c r="D2498" s="135">
        <v>0.10776000000000001</v>
      </c>
      <c r="E2498" s="135">
        <v>0.10776000000000001</v>
      </c>
      <c r="F2498" s="135">
        <v>0</v>
      </c>
      <c r="G2498" s="130"/>
      <c r="H2498" s="130"/>
    </row>
    <row r="2499" spans="1:8" s="27" customFormat="1" ht="54.75" thickBot="1" x14ac:dyDescent="0.3">
      <c r="A2499" s="136" t="s">
        <v>2622</v>
      </c>
      <c r="B2499" s="127" t="s">
        <v>1281</v>
      </c>
      <c r="C2499" s="128" t="s">
        <v>1282</v>
      </c>
      <c r="D2499" s="129">
        <v>721.66098</v>
      </c>
      <c r="E2499" s="129">
        <v>721.66098</v>
      </c>
      <c r="F2499" s="129">
        <v>0</v>
      </c>
      <c r="G2499" s="130"/>
      <c r="H2499" s="130"/>
    </row>
    <row r="2500" spans="1:8" s="27" customFormat="1" ht="15.75" thickTop="1" x14ac:dyDescent="0.25">
      <c r="A2500" s="136" t="s">
        <v>2622</v>
      </c>
      <c r="B2500" s="131" t="s">
        <v>267</v>
      </c>
      <c r="C2500" s="132" t="s">
        <v>10</v>
      </c>
      <c r="D2500" s="133">
        <v>721.66098</v>
      </c>
      <c r="E2500" s="133">
        <v>721.66098</v>
      </c>
      <c r="F2500" s="133">
        <v>0</v>
      </c>
      <c r="G2500" s="130"/>
      <c r="H2500" s="130"/>
    </row>
    <row r="2501" spans="1:8" s="27" customFormat="1" x14ac:dyDescent="0.25">
      <c r="A2501" s="136" t="s">
        <v>2622</v>
      </c>
      <c r="B2501" s="131" t="s">
        <v>267</v>
      </c>
      <c r="C2501" s="134" t="s">
        <v>11</v>
      </c>
      <c r="D2501" s="135">
        <v>654.62618999999995</v>
      </c>
      <c r="E2501" s="135">
        <v>654.62618999999995</v>
      </c>
      <c r="F2501" s="135">
        <v>0</v>
      </c>
      <c r="G2501" s="130"/>
      <c r="H2501" s="130"/>
    </row>
    <row r="2502" spans="1:8" s="27" customFormat="1" x14ac:dyDescent="0.25">
      <c r="A2502" s="136" t="s">
        <v>2622</v>
      </c>
      <c r="B2502" s="131" t="s">
        <v>267</v>
      </c>
      <c r="C2502" s="134" t="s">
        <v>12</v>
      </c>
      <c r="D2502" s="135">
        <v>58.036790000000003</v>
      </c>
      <c r="E2502" s="135">
        <v>58.036790000000003</v>
      </c>
      <c r="F2502" s="135">
        <v>0</v>
      </c>
      <c r="G2502" s="130"/>
      <c r="H2502" s="130"/>
    </row>
    <row r="2503" spans="1:8" s="27" customFormat="1" x14ac:dyDescent="0.25">
      <c r="A2503" s="136" t="s">
        <v>2622</v>
      </c>
      <c r="B2503" s="131" t="s">
        <v>267</v>
      </c>
      <c r="C2503" s="134" t="s">
        <v>15</v>
      </c>
      <c r="D2503" s="135">
        <v>8.875</v>
      </c>
      <c r="E2503" s="135">
        <v>8.875</v>
      </c>
      <c r="F2503" s="135">
        <v>0</v>
      </c>
      <c r="G2503" s="130"/>
      <c r="H2503" s="130"/>
    </row>
    <row r="2504" spans="1:8" s="27" customFormat="1" x14ac:dyDescent="0.25">
      <c r="A2504" s="136" t="s">
        <v>2622</v>
      </c>
      <c r="B2504" s="131" t="s">
        <v>267</v>
      </c>
      <c r="C2504" s="134" t="s">
        <v>16</v>
      </c>
      <c r="D2504" s="135">
        <v>0.123</v>
      </c>
      <c r="E2504" s="135">
        <v>0.123</v>
      </c>
      <c r="F2504" s="135">
        <v>0</v>
      </c>
      <c r="G2504" s="130"/>
      <c r="H2504" s="130"/>
    </row>
    <row r="2505" spans="1:8" s="27" customFormat="1" ht="54.75" thickBot="1" x14ac:dyDescent="0.3">
      <c r="A2505" s="136" t="s">
        <v>2622</v>
      </c>
      <c r="B2505" s="127" t="s">
        <v>1283</v>
      </c>
      <c r="C2505" s="128" t="s">
        <v>1284</v>
      </c>
      <c r="D2505" s="129">
        <v>3196.0278099999996</v>
      </c>
      <c r="E2505" s="129">
        <v>3196.0278099999996</v>
      </c>
      <c r="F2505" s="129">
        <v>0</v>
      </c>
      <c r="G2505" s="130"/>
      <c r="H2505" s="130"/>
    </row>
    <row r="2506" spans="1:8" s="27" customFormat="1" ht="15.75" thickTop="1" x14ac:dyDescent="0.25">
      <c r="A2506" s="136" t="s">
        <v>2622</v>
      </c>
      <c r="B2506" s="131" t="s">
        <v>267</v>
      </c>
      <c r="C2506" s="132" t="s">
        <v>10</v>
      </c>
      <c r="D2506" s="133">
        <v>3196.0278099999996</v>
      </c>
      <c r="E2506" s="133">
        <v>3196.0278099999996</v>
      </c>
      <c r="F2506" s="133">
        <v>0</v>
      </c>
      <c r="G2506" s="130"/>
      <c r="H2506" s="130"/>
    </row>
    <row r="2507" spans="1:8" s="27" customFormat="1" x14ac:dyDescent="0.25">
      <c r="A2507" s="136" t="s">
        <v>2622</v>
      </c>
      <c r="B2507" s="131" t="s">
        <v>267</v>
      </c>
      <c r="C2507" s="134" t="s">
        <v>11</v>
      </c>
      <c r="D2507" s="135">
        <v>3037.40951</v>
      </c>
      <c r="E2507" s="135">
        <v>3037.40951</v>
      </c>
      <c r="F2507" s="135">
        <v>0</v>
      </c>
      <c r="G2507" s="130"/>
      <c r="H2507" s="130"/>
    </row>
    <row r="2508" spans="1:8" s="27" customFormat="1" x14ac:dyDescent="0.25">
      <c r="A2508" s="136" t="s">
        <v>2622</v>
      </c>
      <c r="B2508" s="131" t="s">
        <v>267</v>
      </c>
      <c r="C2508" s="134" t="s">
        <v>12</v>
      </c>
      <c r="D2508" s="135">
        <v>92.784300000000002</v>
      </c>
      <c r="E2508" s="135">
        <v>92.784300000000002</v>
      </c>
      <c r="F2508" s="135">
        <v>0</v>
      </c>
      <c r="G2508" s="130"/>
      <c r="H2508" s="130"/>
    </row>
    <row r="2509" spans="1:8" s="27" customFormat="1" x14ac:dyDescent="0.25">
      <c r="A2509" s="136" t="s">
        <v>2622</v>
      </c>
      <c r="B2509" s="131" t="s">
        <v>267</v>
      </c>
      <c r="C2509" s="134" t="s">
        <v>15</v>
      </c>
      <c r="D2509" s="135">
        <v>65.834000000000003</v>
      </c>
      <c r="E2509" s="135">
        <v>65.834000000000003</v>
      </c>
      <c r="F2509" s="135">
        <v>0</v>
      </c>
      <c r="G2509" s="130"/>
      <c r="H2509" s="130"/>
    </row>
    <row r="2510" spans="1:8" s="27" customFormat="1" ht="54.75" thickBot="1" x14ac:dyDescent="0.3">
      <c r="A2510" s="136" t="s">
        <v>2622</v>
      </c>
      <c r="B2510" s="127" t="s">
        <v>1285</v>
      </c>
      <c r="C2510" s="128" t="s">
        <v>1286</v>
      </c>
      <c r="D2510" s="129">
        <v>1168.8143399999999</v>
      </c>
      <c r="E2510" s="129">
        <v>1168.8143399999999</v>
      </c>
      <c r="F2510" s="129">
        <v>0</v>
      </c>
      <c r="G2510" s="130"/>
      <c r="H2510" s="130"/>
    </row>
    <row r="2511" spans="1:8" s="27" customFormat="1" ht="15.75" thickTop="1" x14ac:dyDescent="0.25">
      <c r="A2511" s="136" t="s">
        <v>2622</v>
      </c>
      <c r="B2511" s="131" t="s">
        <v>267</v>
      </c>
      <c r="C2511" s="132" t="s">
        <v>10</v>
      </c>
      <c r="D2511" s="133">
        <v>1168.8143399999999</v>
      </c>
      <c r="E2511" s="133">
        <v>1168.8143399999999</v>
      </c>
      <c r="F2511" s="133">
        <v>0</v>
      </c>
      <c r="G2511" s="130"/>
      <c r="H2511" s="130"/>
    </row>
    <row r="2512" spans="1:8" s="27" customFormat="1" x14ac:dyDescent="0.25">
      <c r="A2512" s="136" t="s">
        <v>2622</v>
      </c>
      <c r="B2512" s="131" t="s">
        <v>267</v>
      </c>
      <c r="C2512" s="134" t="s">
        <v>11</v>
      </c>
      <c r="D2512" s="135">
        <v>1030.7283399999999</v>
      </c>
      <c r="E2512" s="135">
        <v>1030.7283399999999</v>
      </c>
      <c r="F2512" s="135">
        <v>0</v>
      </c>
      <c r="G2512" s="130"/>
      <c r="H2512" s="130"/>
    </row>
    <row r="2513" spans="1:8" s="27" customFormat="1" x14ac:dyDescent="0.25">
      <c r="A2513" s="136" t="s">
        <v>2622</v>
      </c>
      <c r="B2513" s="131" t="s">
        <v>267</v>
      </c>
      <c r="C2513" s="134" t="s">
        <v>12</v>
      </c>
      <c r="D2513" s="135">
        <v>81.910629999999998</v>
      </c>
      <c r="E2513" s="135">
        <v>81.910629999999998</v>
      </c>
      <c r="F2513" s="135">
        <v>0</v>
      </c>
      <c r="G2513" s="130"/>
      <c r="H2513" s="130"/>
    </row>
    <row r="2514" spans="1:8" s="27" customFormat="1" x14ac:dyDescent="0.25">
      <c r="A2514" s="136" t="s">
        <v>2622</v>
      </c>
      <c r="B2514" s="131" t="s">
        <v>267</v>
      </c>
      <c r="C2514" s="134" t="s">
        <v>15</v>
      </c>
      <c r="D2514" s="135">
        <v>55.218969999999999</v>
      </c>
      <c r="E2514" s="135">
        <v>55.218969999999999</v>
      </c>
      <c r="F2514" s="135">
        <v>0</v>
      </c>
      <c r="G2514" s="130"/>
      <c r="H2514" s="130"/>
    </row>
    <row r="2515" spans="1:8" s="27" customFormat="1" x14ac:dyDescent="0.25">
      <c r="A2515" s="136" t="s">
        <v>2622</v>
      </c>
      <c r="B2515" s="131" t="s">
        <v>267</v>
      </c>
      <c r="C2515" s="134" t="s">
        <v>16</v>
      </c>
      <c r="D2515" s="135">
        <v>0.95640000000000003</v>
      </c>
      <c r="E2515" s="135">
        <v>0.95640000000000003</v>
      </c>
      <c r="F2515" s="135">
        <v>0</v>
      </c>
      <c r="G2515" s="130"/>
      <c r="H2515" s="130"/>
    </row>
    <row r="2516" spans="1:8" s="27" customFormat="1" ht="54.75" thickBot="1" x14ac:dyDescent="0.3">
      <c r="A2516" s="136" t="s">
        <v>2622</v>
      </c>
      <c r="B2516" s="127" t="s">
        <v>1287</v>
      </c>
      <c r="C2516" s="128" t="s">
        <v>1288</v>
      </c>
      <c r="D2516" s="129">
        <v>572.54962000000012</v>
      </c>
      <c r="E2516" s="129">
        <v>572.54962000000012</v>
      </c>
      <c r="F2516" s="129">
        <v>0</v>
      </c>
      <c r="G2516" s="130"/>
      <c r="H2516" s="130"/>
    </row>
    <row r="2517" spans="1:8" s="27" customFormat="1" ht="15.75" thickTop="1" x14ac:dyDescent="0.25">
      <c r="A2517" s="136" t="s">
        <v>2622</v>
      </c>
      <c r="B2517" s="131" t="s">
        <v>267</v>
      </c>
      <c r="C2517" s="132" t="s">
        <v>10</v>
      </c>
      <c r="D2517" s="133">
        <v>572.54962000000012</v>
      </c>
      <c r="E2517" s="133">
        <v>572.54962000000012</v>
      </c>
      <c r="F2517" s="133">
        <v>0</v>
      </c>
      <c r="G2517" s="130"/>
      <c r="H2517" s="130"/>
    </row>
    <row r="2518" spans="1:8" s="27" customFormat="1" x14ac:dyDescent="0.25">
      <c r="A2518" s="136" t="s">
        <v>2622</v>
      </c>
      <c r="B2518" s="131" t="s">
        <v>267</v>
      </c>
      <c r="C2518" s="134" t="s">
        <v>11</v>
      </c>
      <c r="D2518" s="135">
        <v>553.33279000000005</v>
      </c>
      <c r="E2518" s="135">
        <v>553.33279000000005</v>
      </c>
      <c r="F2518" s="135">
        <v>0</v>
      </c>
      <c r="G2518" s="130"/>
      <c r="H2518" s="130"/>
    </row>
    <row r="2519" spans="1:8" s="27" customFormat="1" x14ac:dyDescent="0.25">
      <c r="A2519" s="136" t="s">
        <v>2622</v>
      </c>
      <c r="B2519" s="131" t="s">
        <v>267</v>
      </c>
      <c r="C2519" s="134" t="s">
        <v>12</v>
      </c>
      <c r="D2519" s="135">
        <v>6.8394300000000001</v>
      </c>
      <c r="E2519" s="135">
        <v>6.8394300000000001</v>
      </c>
      <c r="F2519" s="135">
        <v>0</v>
      </c>
      <c r="G2519" s="130"/>
      <c r="H2519" s="130"/>
    </row>
    <row r="2520" spans="1:8" s="27" customFormat="1" x14ac:dyDescent="0.25">
      <c r="A2520" s="136" t="s">
        <v>2622</v>
      </c>
      <c r="B2520" s="131" t="s">
        <v>267</v>
      </c>
      <c r="C2520" s="134" t="s">
        <v>15</v>
      </c>
      <c r="D2520" s="135">
        <v>12.3774</v>
      </c>
      <c r="E2520" s="135">
        <v>12.3774</v>
      </c>
      <c r="F2520" s="135">
        <v>0</v>
      </c>
      <c r="G2520" s="130"/>
      <c r="H2520" s="130"/>
    </row>
    <row r="2521" spans="1:8" s="27" customFormat="1" ht="54.75" thickBot="1" x14ac:dyDescent="0.3">
      <c r="A2521" s="136" t="s">
        <v>2622</v>
      </c>
      <c r="B2521" s="127" t="s">
        <v>1289</v>
      </c>
      <c r="C2521" s="128" t="s">
        <v>1290</v>
      </c>
      <c r="D2521" s="129">
        <v>3384.0168699999999</v>
      </c>
      <c r="E2521" s="129">
        <v>3384.0168699999999</v>
      </c>
      <c r="F2521" s="129">
        <v>0</v>
      </c>
      <c r="G2521" s="130"/>
      <c r="H2521" s="130"/>
    </row>
    <row r="2522" spans="1:8" s="27" customFormat="1" ht="15.75" thickTop="1" x14ac:dyDescent="0.25">
      <c r="A2522" s="136" t="s">
        <v>2622</v>
      </c>
      <c r="B2522" s="131" t="s">
        <v>267</v>
      </c>
      <c r="C2522" s="132" t="s">
        <v>10</v>
      </c>
      <c r="D2522" s="133">
        <v>3384.0168699999999</v>
      </c>
      <c r="E2522" s="133">
        <v>3384.0168699999999</v>
      </c>
      <c r="F2522" s="133">
        <v>0</v>
      </c>
      <c r="G2522" s="130"/>
      <c r="H2522" s="130"/>
    </row>
    <row r="2523" spans="1:8" s="27" customFormat="1" x14ac:dyDescent="0.25">
      <c r="A2523" s="136" t="s">
        <v>2622</v>
      </c>
      <c r="B2523" s="131" t="s">
        <v>267</v>
      </c>
      <c r="C2523" s="134" t="s">
        <v>11</v>
      </c>
      <c r="D2523" s="135">
        <v>3072.4016699999997</v>
      </c>
      <c r="E2523" s="135">
        <v>3072.4016699999997</v>
      </c>
      <c r="F2523" s="135">
        <v>0</v>
      </c>
      <c r="G2523" s="130"/>
      <c r="H2523" s="130"/>
    </row>
    <row r="2524" spans="1:8" s="27" customFormat="1" x14ac:dyDescent="0.25">
      <c r="A2524" s="136" t="s">
        <v>2622</v>
      </c>
      <c r="B2524" s="131" t="s">
        <v>267</v>
      </c>
      <c r="C2524" s="134" t="s">
        <v>12</v>
      </c>
      <c r="D2524" s="135">
        <v>223.29848999999999</v>
      </c>
      <c r="E2524" s="135">
        <v>223.29848999999999</v>
      </c>
      <c r="F2524" s="135">
        <v>0</v>
      </c>
      <c r="G2524" s="130"/>
      <c r="H2524" s="130"/>
    </row>
    <row r="2525" spans="1:8" s="27" customFormat="1" x14ac:dyDescent="0.25">
      <c r="A2525" s="136" t="s">
        <v>2622</v>
      </c>
      <c r="B2525" s="131" t="s">
        <v>267</v>
      </c>
      <c r="C2525" s="134" t="s">
        <v>15</v>
      </c>
      <c r="D2525" s="135">
        <v>87.99391</v>
      </c>
      <c r="E2525" s="135">
        <v>87.99391</v>
      </c>
      <c r="F2525" s="135">
        <v>0</v>
      </c>
      <c r="G2525" s="130"/>
      <c r="H2525" s="130"/>
    </row>
    <row r="2526" spans="1:8" s="27" customFormat="1" x14ac:dyDescent="0.25">
      <c r="A2526" s="136" t="s">
        <v>2622</v>
      </c>
      <c r="B2526" s="131" t="s">
        <v>267</v>
      </c>
      <c r="C2526" s="134" t="s">
        <v>16</v>
      </c>
      <c r="D2526" s="135">
        <v>0.32280000000000003</v>
      </c>
      <c r="E2526" s="135">
        <v>0.32280000000000003</v>
      </c>
      <c r="F2526" s="135">
        <v>0</v>
      </c>
      <c r="G2526" s="130"/>
      <c r="H2526" s="130"/>
    </row>
    <row r="2527" spans="1:8" ht="54.75" customHeight="1" thickBot="1" x14ac:dyDescent="0.3">
      <c r="A2527" s="56" t="s">
        <v>2622</v>
      </c>
      <c r="B2527" s="122" t="s">
        <v>1291</v>
      </c>
      <c r="C2527" s="123" t="s">
        <v>1292</v>
      </c>
      <c r="D2527" s="124">
        <v>46800.154790000001</v>
      </c>
      <c r="E2527" s="124">
        <v>2282.6951099999997</v>
      </c>
      <c r="F2527" s="124">
        <v>44517.45968</v>
      </c>
    </row>
    <row r="2528" spans="1:8" ht="15.75" customHeight="1" thickTop="1" x14ac:dyDescent="0.25">
      <c r="A2528" s="56" t="s">
        <v>2622</v>
      </c>
      <c r="B2528" s="117" t="s">
        <v>267</v>
      </c>
      <c r="C2528" s="119" t="s">
        <v>10</v>
      </c>
      <c r="D2528" s="118">
        <v>43586.421999999999</v>
      </c>
      <c r="E2528" s="118">
        <v>2282.6951099999997</v>
      </c>
      <c r="F2528" s="118">
        <v>41303.726889999998</v>
      </c>
    </row>
    <row r="2529" spans="1:8" ht="15" customHeight="1" x14ac:dyDescent="0.25">
      <c r="A2529" s="56" t="s">
        <v>2622</v>
      </c>
      <c r="B2529" s="117" t="s">
        <v>267</v>
      </c>
      <c r="C2529" s="121" t="s">
        <v>11</v>
      </c>
      <c r="D2529" s="120">
        <v>27895.84069999999</v>
      </c>
      <c r="E2529" s="120">
        <v>2065.25866</v>
      </c>
      <c r="F2529" s="120">
        <v>25830.58203999999</v>
      </c>
    </row>
    <row r="2530" spans="1:8" ht="15" customHeight="1" x14ac:dyDescent="0.25">
      <c r="A2530" s="56" t="s">
        <v>2622</v>
      </c>
      <c r="B2530" s="117" t="s">
        <v>267</v>
      </c>
      <c r="C2530" s="121" t="s">
        <v>12</v>
      </c>
      <c r="D2530" s="120">
        <v>3576.8695499999994</v>
      </c>
      <c r="E2530" s="120">
        <v>101.08681</v>
      </c>
      <c r="F2530" s="120">
        <v>3475.7827399999996</v>
      </c>
    </row>
    <row r="2531" spans="1:8" ht="15" customHeight="1" x14ac:dyDescent="0.25">
      <c r="A2531" s="56" t="s">
        <v>2622</v>
      </c>
      <c r="B2531" s="117" t="s">
        <v>267</v>
      </c>
      <c r="C2531" s="121" t="s">
        <v>2</v>
      </c>
      <c r="D2531" s="120">
        <v>4622.3726999999999</v>
      </c>
      <c r="E2531" s="120">
        <v>0</v>
      </c>
      <c r="F2531" s="120">
        <v>4622.3726999999999</v>
      </c>
    </row>
    <row r="2532" spans="1:8" ht="15" customHeight="1" x14ac:dyDescent="0.25">
      <c r="A2532" s="56" t="s">
        <v>2622</v>
      </c>
      <c r="B2532" s="117" t="s">
        <v>267</v>
      </c>
      <c r="C2532" s="121" t="s">
        <v>15</v>
      </c>
      <c r="D2532" s="120">
        <v>501.03592999999995</v>
      </c>
      <c r="E2532" s="120">
        <v>29.392040000000001</v>
      </c>
      <c r="F2532" s="120">
        <v>471.64388999999994</v>
      </c>
    </row>
    <row r="2533" spans="1:8" ht="15" customHeight="1" x14ac:dyDescent="0.25">
      <c r="A2533" s="56" t="s">
        <v>2622</v>
      </c>
      <c r="B2533" s="117" t="s">
        <v>267</v>
      </c>
      <c r="C2533" s="121" t="s">
        <v>16</v>
      </c>
      <c r="D2533" s="120">
        <v>6990.3031199999996</v>
      </c>
      <c r="E2533" s="120">
        <v>86.957599999999999</v>
      </c>
      <c r="F2533" s="120">
        <v>6903.3455199999999</v>
      </c>
    </row>
    <row r="2534" spans="1:8" ht="15" customHeight="1" x14ac:dyDescent="0.25">
      <c r="A2534" s="56" t="s">
        <v>2622</v>
      </c>
      <c r="B2534" s="117" t="s">
        <v>267</v>
      </c>
      <c r="C2534" s="119" t="s">
        <v>17</v>
      </c>
      <c r="D2534" s="118">
        <v>3213.73279</v>
      </c>
      <c r="E2534" s="118">
        <v>0</v>
      </c>
      <c r="F2534" s="118">
        <v>3213.73279</v>
      </c>
    </row>
    <row r="2535" spans="1:8" s="27" customFormat="1" ht="36.75" thickBot="1" x14ac:dyDescent="0.3">
      <c r="A2535" s="136" t="s">
        <v>2622</v>
      </c>
      <c r="B2535" s="127" t="s">
        <v>1293</v>
      </c>
      <c r="C2535" s="128" t="s">
        <v>1294</v>
      </c>
      <c r="D2535" s="129">
        <v>46737.782090000001</v>
      </c>
      <c r="E2535" s="129">
        <v>2282.6951099999997</v>
      </c>
      <c r="F2535" s="129">
        <v>44455.08698</v>
      </c>
      <c r="G2535" s="130"/>
      <c r="H2535" s="130"/>
    </row>
    <row r="2536" spans="1:8" s="27" customFormat="1" ht="15.75" thickTop="1" x14ac:dyDescent="0.25">
      <c r="A2536" s="136" t="s">
        <v>2622</v>
      </c>
      <c r="B2536" s="131" t="s">
        <v>267</v>
      </c>
      <c r="C2536" s="132" t="s">
        <v>10</v>
      </c>
      <c r="D2536" s="133">
        <v>43524.049299999999</v>
      </c>
      <c r="E2536" s="133">
        <v>2282.6951099999997</v>
      </c>
      <c r="F2536" s="133">
        <v>41241.354189999998</v>
      </c>
      <c r="G2536" s="130"/>
      <c r="H2536" s="130"/>
    </row>
    <row r="2537" spans="1:8" s="27" customFormat="1" x14ac:dyDescent="0.25">
      <c r="A2537" s="136" t="s">
        <v>2622</v>
      </c>
      <c r="B2537" s="131" t="s">
        <v>267</v>
      </c>
      <c r="C2537" s="134" t="s">
        <v>11</v>
      </c>
      <c r="D2537" s="135">
        <v>27833.467999999993</v>
      </c>
      <c r="E2537" s="135">
        <v>2065.25866</v>
      </c>
      <c r="F2537" s="135">
        <v>25768.209339999994</v>
      </c>
      <c r="G2537" s="130"/>
      <c r="H2537" s="130"/>
    </row>
    <row r="2538" spans="1:8" s="27" customFormat="1" x14ac:dyDescent="0.25">
      <c r="A2538" s="136" t="s">
        <v>2622</v>
      </c>
      <c r="B2538" s="131" t="s">
        <v>267</v>
      </c>
      <c r="C2538" s="134" t="s">
        <v>12</v>
      </c>
      <c r="D2538" s="135">
        <v>3576.8695499999994</v>
      </c>
      <c r="E2538" s="135">
        <v>101.08681</v>
      </c>
      <c r="F2538" s="135">
        <v>3475.7827399999996</v>
      </c>
      <c r="G2538" s="130"/>
      <c r="H2538" s="130"/>
    </row>
    <row r="2539" spans="1:8" s="27" customFormat="1" x14ac:dyDescent="0.25">
      <c r="A2539" s="136" t="s">
        <v>2622</v>
      </c>
      <c r="B2539" s="131" t="s">
        <v>267</v>
      </c>
      <c r="C2539" s="134" t="s">
        <v>2</v>
      </c>
      <c r="D2539" s="135">
        <v>4622.3726999999999</v>
      </c>
      <c r="E2539" s="135">
        <v>0</v>
      </c>
      <c r="F2539" s="135">
        <v>4622.3726999999999</v>
      </c>
      <c r="G2539" s="130"/>
      <c r="H2539" s="130"/>
    </row>
    <row r="2540" spans="1:8" s="27" customFormat="1" x14ac:dyDescent="0.25">
      <c r="A2540" s="136" t="s">
        <v>2622</v>
      </c>
      <c r="B2540" s="131" t="s">
        <v>267</v>
      </c>
      <c r="C2540" s="134" t="s">
        <v>15</v>
      </c>
      <c r="D2540" s="135">
        <v>501.03592999999995</v>
      </c>
      <c r="E2540" s="135">
        <v>29.392040000000001</v>
      </c>
      <c r="F2540" s="135">
        <v>471.64388999999994</v>
      </c>
      <c r="G2540" s="130"/>
      <c r="H2540" s="130"/>
    </row>
    <row r="2541" spans="1:8" s="27" customFormat="1" x14ac:dyDescent="0.25">
      <c r="A2541" s="136" t="s">
        <v>2622</v>
      </c>
      <c r="B2541" s="131" t="s">
        <v>267</v>
      </c>
      <c r="C2541" s="134" t="s">
        <v>16</v>
      </c>
      <c r="D2541" s="135">
        <v>6990.3031199999996</v>
      </c>
      <c r="E2541" s="135">
        <v>86.957599999999999</v>
      </c>
      <c r="F2541" s="135">
        <v>6903.3455199999999</v>
      </c>
      <c r="G2541" s="130"/>
      <c r="H2541" s="130"/>
    </row>
    <row r="2542" spans="1:8" s="27" customFormat="1" x14ac:dyDescent="0.25">
      <c r="A2542" s="136" t="s">
        <v>2622</v>
      </c>
      <c r="B2542" s="131" t="s">
        <v>267</v>
      </c>
      <c r="C2542" s="132" t="s">
        <v>17</v>
      </c>
      <c r="D2542" s="133">
        <v>3213.73279</v>
      </c>
      <c r="E2542" s="133">
        <v>0</v>
      </c>
      <c r="F2542" s="133">
        <v>3213.73279</v>
      </c>
      <c r="G2542" s="130"/>
      <c r="H2542" s="130"/>
    </row>
    <row r="2543" spans="1:8" s="27" customFormat="1" ht="36.75" thickBot="1" x14ac:dyDescent="0.3">
      <c r="A2543" s="136" t="s">
        <v>2622</v>
      </c>
      <c r="B2543" s="127" t="s">
        <v>1295</v>
      </c>
      <c r="C2543" s="128" t="s">
        <v>1296</v>
      </c>
      <c r="D2543" s="129">
        <v>31141.965679999998</v>
      </c>
      <c r="E2543" s="129">
        <v>2282.6951099999997</v>
      </c>
      <c r="F2543" s="129">
        <v>28859.270569999997</v>
      </c>
      <c r="G2543" s="130"/>
      <c r="H2543" s="130"/>
    </row>
    <row r="2544" spans="1:8" s="27" customFormat="1" ht="15.75" thickTop="1" x14ac:dyDescent="0.25">
      <c r="A2544" s="136" t="s">
        <v>2622</v>
      </c>
      <c r="B2544" s="131" t="s">
        <v>267</v>
      </c>
      <c r="C2544" s="132" t="s">
        <v>10</v>
      </c>
      <c r="D2544" s="133">
        <v>27928.232889999999</v>
      </c>
      <c r="E2544" s="133">
        <v>2282.6951099999997</v>
      </c>
      <c r="F2544" s="133">
        <v>25645.537779999999</v>
      </c>
      <c r="G2544" s="130"/>
      <c r="H2544" s="130"/>
    </row>
    <row r="2545" spans="1:8" s="27" customFormat="1" x14ac:dyDescent="0.25">
      <c r="A2545" s="136" t="s">
        <v>2622</v>
      </c>
      <c r="B2545" s="131" t="s">
        <v>267</v>
      </c>
      <c r="C2545" s="134" t="s">
        <v>11</v>
      </c>
      <c r="D2545" s="135">
        <v>12551.968269999999</v>
      </c>
      <c r="E2545" s="135">
        <v>2065.25866</v>
      </c>
      <c r="F2545" s="135">
        <v>10486.70961</v>
      </c>
      <c r="G2545" s="130"/>
      <c r="H2545" s="130"/>
    </row>
    <row r="2546" spans="1:8" s="27" customFormat="1" x14ac:dyDescent="0.25">
      <c r="A2546" s="136" t="s">
        <v>2622</v>
      </c>
      <c r="B2546" s="131" t="s">
        <v>267</v>
      </c>
      <c r="C2546" s="134" t="s">
        <v>12</v>
      </c>
      <c r="D2546" s="135">
        <v>3413.2716</v>
      </c>
      <c r="E2546" s="135">
        <v>101.08681</v>
      </c>
      <c r="F2546" s="135">
        <v>3312.1847900000002</v>
      </c>
      <c r="G2546" s="130"/>
      <c r="H2546" s="130"/>
    </row>
    <row r="2547" spans="1:8" s="27" customFormat="1" x14ac:dyDescent="0.25">
      <c r="A2547" s="136" t="s">
        <v>2622</v>
      </c>
      <c r="B2547" s="131" t="s">
        <v>267</v>
      </c>
      <c r="C2547" s="134" t="s">
        <v>2</v>
      </c>
      <c r="D2547" s="135">
        <v>4622.3726999999999</v>
      </c>
      <c r="E2547" s="135">
        <v>0</v>
      </c>
      <c r="F2547" s="135">
        <v>4622.3726999999999</v>
      </c>
      <c r="G2547" s="130"/>
      <c r="H2547" s="130"/>
    </row>
    <row r="2548" spans="1:8" s="27" customFormat="1" x14ac:dyDescent="0.25">
      <c r="A2548" s="136" t="s">
        <v>2622</v>
      </c>
      <c r="B2548" s="131" t="s">
        <v>267</v>
      </c>
      <c r="C2548" s="134" t="s">
        <v>15</v>
      </c>
      <c r="D2548" s="135">
        <v>350.31719999999996</v>
      </c>
      <c r="E2548" s="135">
        <v>29.392040000000001</v>
      </c>
      <c r="F2548" s="135">
        <v>320.92515999999995</v>
      </c>
      <c r="G2548" s="130"/>
      <c r="H2548" s="130"/>
    </row>
    <row r="2549" spans="1:8" s="27" customFormat="1" x14ac:dyDescent="0.25">
      <c r="A2549" s="136" t="s">
        <v>2622</v>
      </c>
      <c r="B2549" s="131" t="s">
        <v>267</v>
      </c>
      <c r="C2549" s="134" t="s">
        <v>16</v>
      </c>
      <c r="D2549" s="135">
        <v>6990.3031199999996</v>
      </c>
      <c r="E2549" s="135">
        <v>86.957599999999999</v>
      </c>
      <c r="F2549" s="135">
        <v>6903.3455199999999</v>
      </c>
      <c r="G2549" s="130"/>
      <c r="H2549" s="130"/>
    </row>
    <row r="2550" spans="1:8" s="27" customFormat="1" x14ac:dyDescent="0.25">
      <c r="A2550" s="136" t="s">
        <v>2622</v>
      </c>
      <c r="B2550" s="131" t="s">
        <v>267</v>
      </c>
      <c r="C2550" s="132" t="s">
        <v>17</v>
      </c>
      <c r="D2550" s="133">
        <v>3213.73279</v>
      </c>
      <c r="E2550" s="133">
        <v>0</v>
      </c>
      <c r="F2550" s="133">
        <v>3213.73279</v>
      </c>
      <c r="G2550" s="130"/>
      <c r="H2550" s="130"/>
    </row>
    <row r="2551" spans="1:8" s="27" customFormat="1" ht="36.75" thickBot="1" x14ac:dyDescent="0.3">
      <c r="A2551" s="136" t="s">
        <v>2622</v>
      </c>
      <c r="B2551" s="127" t="s">
        <v>1297</v>
      </c>
      <c r="C2551" s="128" t="s">
        <v>1298</v>
      </c>
      <c r="D2551" s="129">
        <v>666.74093000000005</v>
      </c>
      <c r="E2551" s="129">
        <v>0</v>
      </c>
      <c r="F2551" s="129">
        <v>666.74093000000005</v>
      </c>
      <c r="G2551" s="130"/>
      <c r="H2551" s="130"/>
    </row>
    <row r="2552" spans="1:8" s="27" customFormat="1" ht="15.75" thickTop="1" x14ac:dyDescent="0.25">
      <c r="A2552" s="136" t="s">
        <v>2622</v>
      </c>
      <c r="B2552" s="131" t="s">
        <v>267</v>
      </c>
      <c r="C2552" s="132" t="s">
        <v>10</v>
      </c>
      <c r="D2552" s="133">
        <v>666.74093000000005</v>
      </c>
      <c r="E2552" s="133">
        <v>0</v>
      </c>
      <c r="F2552" s="133">
        <v>666.74093000000005</v>
      </c>
      <c r="G2552" s="130"/>
      <c r="H2552" s="130"/>
    </row>
    <row r="2553" spans="1:8" s="27" customFormat="1" x14ac:dyDescent="0.25">
      <c r="A2553" s="136" t="s">
        <v>2622</v>
      </c>
      <c r="B2553" s="131" t="s">
        <v>267</v>
      </c>
      <c r="C2553" s="134" t="s">
        <v>11</v>
      </c>
      <c r="D2553" s="135">
        <v>655.31243000000006</v>
      </c>
      <c r="E2553" s="135">
        <v>0</v>
      </c>
      <c r="F2553" s="135">
        <v>655.31243000000006</v>
      </c>
      <c r="G2553" s="130"/>
      <c r="H2553" s="130"/>
    </row>
    <row r="2554" spans="1:8" s="27" customFormat="1" x14ac:dyDescent="0.25">
      <c r="A2554" s="136" t="s">
        <v>2622</v>
      </c>
      <c r="B2554" s="131" t="s">
        <v>267</v>
      </c>
      <c r="C2554" s="134" t="s">
        <v>12</v>
      </c>
      <c r="D2554" s="135">
        <v>5.8034999999999997</v>
      </c>
      <c r="E2554" s="135">
        <v>0</v>
      </c>
      <c r="F2554" s="135">
        <v>5.8034999999999997</v>
      </c>
      <c r="G2554" s="130"/>
      <c r="H2554" s="130"/>
    </row>
    <row r="2555" spans="1:8" s="27" customFormat="1" x14ac:dyDescent="0.25">
      <c r="A2555" s="136" t="s">
        <v>2622</v>
      </c>
      <c r="B2555" s="131" t="s">
        <v>267</v>
      </c>
      <c r="C2555" s="134" t="s">
        <v>15</v>
      </c>
      <c r="D2555" s="135">
        <v>5.625</v>
      </c>
      <c r="E2555" s="135">
        <v>0</v>
      </c>
      <c r="F2555" s="135">
        <v>5.625</v>
      </c>
      <c r="G2555" s="130"/>
      <c r="H2555" s="130"/>
    </row>
    <row r="2556" spans="1:8" s="27" customFormat="1" ht="36.75" thickBot="1" x14ac:dyDescent="0.3">
      <c r="A2556" s="136" t="s">
        <v>2622</v>
      </c>
      <c r="B2556" s="127" t="s">
        <v>1299</v>
      </c>
      <c r="C2556" s="128" t="s">
        <v>1300</v>
      </c>
      <c r="D2556" s="129">
        <v>2230.1537899999998</v>
      </c>
      <c r="E2556" s="129">
        <v>0</v>
      </c>
      <c r="F2556" s="129">
        <v>2230.1537899999998</v>
      </c>
      <c r="G2556" s="130"/>
      <c r="H2556" s="130"/>
    </row>
    <row r="2557" spans="1:8" s="27" customFormat="1" ht="15.75" thickTop="1" x14ac:dyDescent="0.25">
      <c r="A2557" s="136" t="s">
        <v>2622</v>
      </c>
      <c r="B2557" s="131" t="s">
        <v>267</v>
      </c>
      <c r="C2557" s="132" t="s">
        <v>10</v>
      </c>
      <c r="D2557" s="133">
        <v>2230.1537899999998</v>
      </c>
      <c r="E2557" s="133">
        <v>0</v>
      </c>
      <c r="F2557" s="133">
        <v>2230.1537899999998</v>
      </c>
      <c r="G2557" s="130"/>
      <c r="H2557" s="130"/>
    </row>
    <row r="2558" spans="1:8" s="27" customFormat="1" x14ac:dyDescent="0.25">
      <c r="A2558" s="136" t="s">
        <v>2622</v>
      </c>
      <c r="B2558" s="131" t="s">
        <v>267</v>
      </c>
      <c r="C2558" s="134" t="s">
        <v>11</v>
      </c>
      <c r="D2558" s="135">
        <v>2195.8588799999998</v>
      </c>
      <c r="E2558" s="135">
        <v>0</v>
      </c>
      <c r="F2558" s="135">
        <v>2195.8588799999998</v>
      </c>
      <c r="G2558" s="130"/>
      <c r="H2558" s="130"/>
    </row>
    <row r="2559" spans="1:8" s="27" customFormat="1" x14ac:dyDescent="0.25">
      <c r="A2559" s="136" t="s">
        <v>2622</v>
      </c>
      <c r="B2559" s="131" t="s">
        <v>267</v>
      </c>
      <c r="C2559" s="134" t="s">
        <v>12</v>
      </c>
      <c r="D2559" s="135">
        <v>19.41</v>
      </c>
      <c r="E2559" s="135">
        <v>0</v>
      </c>
      <c r="F2559" s="135">
        <v>19.41</v>
      </c>
      <c r="G2559" s="130"/>
      <c r="H2559" s="130"/>
    </row>
    <row r="2560" spans="1:8" s="27" customFormat="1" x14ac:dyDescent="0.25">
      <c r="A2560" s="136" t="s">
        <v>2622</v>
      </c>
      <c r="B2560" s="131" t="s">
        <v>267</v>
      </c>
      <c r="C2560" s="134" t="s">
        <v>15</v>
      </c>
      <c r="D2560" s="135">
        <v>14.88491</v>
      </c>
      <c r="E2560" s="135">
        <v>0</v>
      </c>
      <c r="F2560" s="135">
        <v>14.88491</v>
      </c>
      <c r="G2560" s="130"/>
      <c r="H2560" s="130"/>
    </row>
    <row r="2561" spans="1:8" s="27" customFormat="1" ht="36.75" thickBot="1" x14ac:dyDescent="0.3">
      <c r="A2561" s="136" t="s">
        <v>2622</v>
      </c>
      <c r="B2561" s="127" t="s">
        <v>1301</v>
      </c>
      <c r="C2561" s="128" t="s">
        <v>1302</v>
      </c>
      <c r="D2561" s="129">
        <v>2293.0918900000001</v>
      </c>
      <c r="E2561" s="129">
        <v>0</v>
      </c>
      <c r="F2561" s="129">
        <v>2293.0918900000001</v>
      </c>
      <c r="G2561" s="130"/>
      <c r="H2561" s="130"/>
    </row>
    <row r="2562" spans="1:8" s="27" customFormat="1" ht="15.75" thickTop="1" x14ac:dyDescent="0.25">
      <c r="A2562" s="136" t="s">
        <v>2622</v>
      </c>
      <c r="B2562" s="131" t="s">
        <v>267</v>
      </c>
      <c r="C2562" s="132" t="s">
        <v>10</v>
      </c>
      <c r="D2562" s="133">
        <v>2293.0918900000001</v>
      </c>
      <c r="E2562" s="133">
        <v>0</v>
      </c>
      <c r="F2562" s="133">
        <v>2293.0918900000001</v>
      </c>
      <c r="G2562" s="130"/>
      <c r="H2562" s="130"/>
    </row>
    <row r="2563" spans="1:8" s="27" customFormat="1" x14ac:dyDescent="0.25">
      <c r="A2563" s="136" t="s">
        <v>2622</v>
      </c>
      <c r="B2563" s="131" t="s">
        <v>267</v>
      </c>
      <c r="C2563" s="134" t="s">
        <v>11</v>
      </c>
      <c r="D2563" s="135">
        <v>2222.6805600000002</v>
      </c>
      <c r="E2563" s="135">
        <v>0</v>
      </c>
      <c r="F2563" s="135">
        <v>2222.6805600000002</v>
      </c>
      <c r="G2563" s="130"/>
      <c r="H2563" s="130"/>
    </row>
    <row r="2564" spans="1:8" s="27" customFormat="1" x14ac:dyDescent="0.25">
      <c r="A2564" s="136" t="s">
        <v>2622</v>
      </c>
      <c r="B2564" s="131" t="s">
        <v>267</v>
      </c>
      <c r="C2564" s="134" t="s">
        <v>12</v>
      </c>
      <c r="D2564" s="135">
        <v>35.871000000000002</v>
      </c>
      <c r="E2564" s="135">
        <v>0</v>
      </c>
      <c r="F2564" s="135">
        <v>35.871000000000002</v>
      </c>
      <c r="G2564" s="130"/>
      <c r="H2564" s="130"/>
    </row>
    <row r="2565" spans="1:8" s="27" customFormat="1" x14ac:dyDescent="0.25">
      <c r="A2565" s="136" t="s">
        <v>2622</v>
      </c>
      <c r="B2565" s="131" t="s">
        <v>267</v>
      </c>
      <c r="C2565" s="134" t="s">
        <v>15</v>
      </c>
      <c r="D2565" s="135">
        <v>34.540330000000004</v>
      </c>
      <c r="E2565" s="135">
        <v>0</v>
      </c>
      <c r="F2565" s="135">
        <v>34.540330000000004</v>
      </c>
      <c r="G2565" s="130"/>
      <c r="H2565" s="130"/>
    </row>
    <row r="2566" spans="1:8" s="27" customFormat="1" ht="36.75" thickBot="1" x14ac:dyDescent="0.3">
      <c r="A2566" s="136" t="s">
        <v>2622</v>
      </c>
      <c r="B2566" s="127" t="s">
        <v>1303</v>
      </c>
      <c r="C2566" s="128" t="s">
        <v>1304</v>
      </c>
      <c r="D2566" s="129">
        <v>1972.06342</v>
      </c>
      <c r="E2566" s="129">
        <v>0</v>
      </c>
      <c r="F2566" s="129">
        <v>1972.06342</v>
      </c>
      <c r="G2566" s="130"/>
      <c r="H2566" s="130"/>
    </row>
    <row r="2567" spans="1:8" s="27" customFormat="1" ht="15.75" thickTop="1" x14ac:dyDescent="0.25">
      <c r="A2567" s="136" t="s">
        <v>2622</v>
      </c>
      <c r="B2567" s="131" t="s">
        <v>267</v>
      </c>
      <c r="C2567" s="132" t="s">
        <v>10</v>
      </c>
      <c r="D2567" s="133">
        <v>1972.06342</v>
      </c>
      <c r="E2567" s="133">
        <v>0</v>
      </c>
      <c r="F2567" s="133">
        <v>1972.06342</v>
      </c>
      <c r="G2567" s="130"/>
      <c r="H2567" s="130"/>
    </row>
    <row r="2568" spans="1:8" s="27" customFormat="1" x14ac:dyDescent="0.25">
      <c r="A2568" s="136" t="s">
        <v>2622</v>
      </c>
      <c r="B2568" s="131" t="s">
        <v>267</v>
      </c>
      <c r="C2568" s="134" t="s">
        <v>11</v>
      </c>
      <c r="D2568" s="135">
        <v>1936.8914600000001</v>
      </c>
      <c r="E2568" s="135">
        <v>0</v>
      </c>
      <c r="F2568" s="135">
        <v>1936.8914600000001</v>
      </c>
      <c r="G2568" s="130"/>
      <c r="H2568" s="130"/>
    </row>
    <row r="2569" spans="1:8" s="27" customFormat="1" x14ac:dyDescent="0.25">
      <c r="A2569" s="136" t="s">
        <v>2622</v>
      </c>
      <c r="B2569" s="131" t="s">
        <v>267</v>
      </c>
      <c r="C2569" s="134" t="s">
        <v>12</v>
      </c>
      <c r="D2569" s="135">
        <v>17.482130000000002</v>
      </c>
      <c r="E2569" s="135">
        <v>0</v>
      </c>
      <c r="F2569" s="135">
        <v>17.482130000000002</v>
      </c>
      <c r="G2569" s="130"/>
      <c r="H2569" s="130"/>
    </row>
    <row r="2570" spans="1:8" s="27" customFormat="1" x14ac:dyDescent="0.25">
      <c r="A2570" s="136" t="s">
        <v>2622</v>
      </c>
      <c r="B2570" s="131" t="s">
        <v>267</v>
      </c>
      <c r="C2570" s="134" t="s">
        <v>15</v>
      </c>
      <c r="D2570" s="135">
        <v>17.689830000000001</v>
      </c>
      <c r="E2570" s="135">
        <v>0</v>
      </c>
      <c r="F2570" s="135">
        <v>17.689830000000001</v>
      </c>
      <c r="G2570" s="130"/>
      <c r="H2570" s="130"/>
    </row>
    <row r="2571" spans="1:8" s="27" customFormat="1" ht="36.75" thickBot="1" x14ac:dyDescent="0.3">
      <c r="A2571" s="136" t="s">
        <v>2622</v>
      </c>
      <c r="B2571" s="127" t="s">
        <v>1305</v>
      </c>
      <c r="C2571" s="128" t="s">
        <v>1306</v>
      </c>
      <c r="D2571" s="129">
        <v>719.44184999999993</v>
      </c>
      <c r="E2571" s="129">
        <v>0</v>
      </c>
      <c r="F2571" s="129">
        <v>719.44184999999993</v>
      </c>
      <c r="G2571" s="130"/>
      <c r="H2571" s="130"/>
    </row>
    <row r="2572" spans="1:8" s="27" customFormat="1" ht="15.75" thickTop="1" x14ac:dyDescent="0.25">
      <c r="A2572" s="136" t="s">
        <v>2622</v>
      </c>
      <c r="B2572" s="131" t="s">
        <v>267</v>
      </c>
      <c r="C2572" s="132" t="s">
        <v>10</v>
      </c>
      <c r="D2572" s="133">
        <v>719.44184999999993</v>
      </c>
      <c r="E2572" s="133">
        <v>0</v>
      </c>
      <c r="F2572" s="133">
        <v>719.44184999999993</v>
      </c>
      <c r="G2572" s="130"/>
      <c r="H2572" s="130"/>
    </row>
    <row r="2573" spans="1:8" s="27" customFormat="1" x14ac:dyDescent="0.25">
      <c r="A2573" s="136" t="s">
        <v>2622</v>
      </c>
      <c r="B2573" s="131" t="s">
        <v>267</v>
      </c>
      <c r="C2573" s="134" t="s">
        <v>11</v>
      </c>
      <c r="D2573" s="135">
        <v>692.43283999999994</v>
      </c>
      <c r="E2573" s="135">
        <v>0</v>
      </c>
      <c r="F2573" s="135">
        <v>692.43283999999994</v>
      </c>
      <c r="G2573" s="130"/>
      <c r="H2573" s="130"/>
    </row>
    <row r="2574" spans="1:8" s="27" customFormat="1" x14ac:dyDescent="0.25">
      <c r="A2574" s="136" t="s">
        <v>2622</v>
      </c>
      <c r="B2574" s="131" t="s">
        <v>267</v>
      </c>
      <c r="C2574" s="134" t="s">
        <v>12</v>
      </c>
      <c r="D2574" s="135">
        <v>15.81</v>
      </c>
      <c r="E2574" s="135">
        <v>0</v>
      </c>
      <c r="F2574" s="135">
        <v>15.81</v>
      </c>
      <c r="G2574" s="130"/>
      <c r="H2574" s="130"/>
    </row>
    <row r="2575" spans="1:8" s="27" customFormat="1" x14ac:dyDescent="0.25">
      <c r="A2575" s="136" t="s">
        <v>2622</v>
      </c>
      <c r="B2575" s="131" t="s">
        <v>267</v>
      </c>
      <c r="C2575" s="134" t="s">
        <v>15</v>
      </c>
      <c r="D2575" s="135">
        <v>11.199009999999999</v>
      </c>
      <c r="E2575" s="135">
        <v>0</v>
      </c>
      <c r="F2575" s="135">
        <v>11.199009999999999</v>
      </c>
      <c r="G2575" s="130"/>
      <c r="H2575" s="130"/>
    </row>
    <row r="2576" spans="1:8" s="27" customFormat="1" ht="36.75" thickBot="1" x14ac:dyDescent="0.3">
      <c r="A2576" s="136" t="s">
        <v>2622</v>
      </c>
      <c r="B2576" s="127" t="s">
        <v>1307</v>
      </c>
      <c r="C2576" s="128" t="s">
        <v>1308</v>
      </c>
      <c r="D2576" s="129">
        <v>627.09142000000008</v>
      </c>
      <c r="E2576" s="129">
        <v>0</v>
      </c>
      <c r="F2576" s="129">
        <v>627.09142000000008</v>
      </c>
      <c r="G2576" s="130"/>
      <c r="H2576" s="130"/>
    </row>
    <row r="2577" spans="1:8" s="27" customFormat="1" ht="15.75" thickTop="1" x14ac:dyDescent="0.25">
      <c r="A2577" s="136" t="s">
        <v>2622</v>
      </c>
      <c r="B2577" s="131" t="s">
        <v>267</v>
      </c>
      <c r="C2577" s="132" t="s">
        <v>10</v>
      </c>
      <c r="D2577" s="133">
        <v>627.09142000000008</v>
      </c>
      <c r="E2577" s="133">
        <v>0</v>
      </c>
      <c r="F2577" s="133">
        <v>627.09142000000008</v>
      </c>
      <c r="G2577" s="130"/>
      <c r="H2577" s="130"/>
    </row>
    <row r="2578" spans="1:8" s="27" customFormat="1" x14ac:dyDescent="0.25">
      <c r="A2578" s="136" t="s">
        <v>2622</v>
      </c>
      <c r="B2578" s="131" t="s">
        <v>267</v>
      </c>
      <c r="C2578" s="134" t="s">
        <v>11</v>
      </c>
      <c r="D2578" s="135">
        <v>615.01148999999998</v>
      </c>
      <c r="E2578" s="135">
        <v>0</v>
      </c>
      <c r="F2578" s="135">
        <v>615.01148999999998</v>
      </c>
      <c r="G2578" s="130"/>
      <c r="H2578" s="130"/>
    </row>
    <row r="2579" spans="1:8" s="27" customFormat="1" x14ac:dyDescent="0.25">
      <c r="A2579" s="136" t="s">
        <v>2622</v>
      </c>
      <c r="B2579" s="131" t="s">
        <v>267</v>
      </c>
      <c r="C2579" s="134" t="s">
        <v>12</v>
      </c>
      <c r="D2579" s="135">
        <v>7.1159999999999997</v>
      </c>
      <c r="E2579" s="135">
        <v>0</v>
      </c>
      <c r="F2579" s="135">
        <v>7.1159999999999997</v>
      </c>
      <c r="G2579" s="130"/>
      <c r="H2579" s="130"/>
    </row>
    <row r="2580" spans="1:8" s="27" customFormat="1" x14ac:dyDescent="0.25">
      <c r="A2580" s="136" t="s">
        <v>2622</v>
      </c>
      <c r="B2580" s="131" t="s">
        <v>267</v>
      </c>
      <c r="C2580" s="134" t="s">
        <v>15</v>
      </c>
      <c r="D2580" s="135">
        <v>4.9639300000000004</v>
      </c>
      <c r="E2580" s="135">
        <v>0</v>
      </c>
      <c r="F2580" s="135">
        <v>4.9639300000000004</v>
      </c>
      <c r="G2580" s="130"/>
      <c r="H2580" s="130"/>
    </row>
    <row r="2581" spans="1:8" s="27" customFormat="1" ht="36.75" thickBot="1" x14ac:dyDescent="0.3">
      <c r="A2581" s="136" t="s">
        <v>2622</v>
      </c>
      <c r="B2581" s="127" t="s">
        <v>1309</v>
      </c>
      <c r="C2581" s="128" t="s">
        <v>1310</v>
      </c>
      <c r="D2581" s="129">
        <v>699.60368999999992</v>
      </c>
      <c r="E2581" s="129">
        <v>0</v>
      </c>
      <c r="F2581" s="129">
        <v>699.60368999999992</v>
      </c>
      <c r="G2581" s="130"/>
      <c r="H2581" s="130"/>
    </row>
    <row r="2582" spans="1:8" s="27" customFormat="1" ht="15.75" thickTop="1" x14ac:dyDescent="0.25">
      <c r="A2582" s="136" t="s">
        <v>2622</v>
      </c>
      <c r="B2582" s="131" t="s">
        <v>267</v>
      </c>
      <c r="C2582" s="132" t="s">
        <v>10</v>
      </c>
      <c r="D2582" s="133">
        <v>699.60368999999992</v>
      </c>
      <c r="E2582" s="133">
        <v>0</v>
      </c>
      <c r="F2582" s="133">
        <v>699.60368999999992</v>
      </c>
      <c r="G2582" s="130"/>
      <c r="H2582" s="130"/>
    </row>
    <row r="2583" spans="1:8" s="27" customFormat="1" x14ac:dyDescent="0.25">
      <c r="A2583" s="136" t="s">
        <v>2622</v>
      </c>
      <c r="B2583" s="131" t="s">
        <v>267</v>
      </c>
      <c r="C2583" s="134" t="s">
        <v>11</v>
      </c>
      <c r="D2583" s="135">
        <v>681.22282999999993</v>
      </c>
      <c r="E2583" s="135">
        <v>0</v>
      </c>
      <c r="F2583" s="135">
        <v>681.22282999999993</v>
      </c>
      <c r="G2583" s="130"/>
      <c r="H2583" s="130"/>
    </row>
    <row r="2584" spans="1:8" s="27" customFormat="1" x14ac:dyDescent="0.25">
      <c r="A2584" s="136" t="s">
        <v>2622</v>
      </c>
      <c r="B2584" s="131" t="s">
        <v>267</v>
      </c>
      <c r="C2584" s="134" t="s">
        <v>12</v>
      </c>
      <c r="D2584" s="135">
        <v>13.24442</v>
      </c>
      <c r="E2584" s="135">
        <v>0</v>
      </c>
      <c r="F2584" s="135">
        <v>13.24442</v>
      </c>
      <c r="G2584" s="130"/>
      <c r="H2584" s="130"/>
    </row>
    <row r="2585" spans="1:8" s="27" customFormat="1" x14ac:dyDescent="0.25">
      <c r="A2585" s="136" t="s">
        <v>2622</v>
      </c>
      <c r="B2585" s="131" t="s">
        <v>267</v>
      </c>
      <c r="C2585" s="134" t="s">
        <v>15</v>
      </c>
      <c r="D2585" s="135">
        <v>5.1364399999999995</v>
      </c>
      <c r="E2585" s="135">
        <v>0</v>
      </c>
      <c r="F2585" s="135">
        <v>5.1364399999999995</v>
      </c>
      <c r="G2585" s="130"/>
      <c r="H2585" s="130"/>
    </row>
    <row r="2586" spans="1:8" s="27" customFormat="1" ht="36.75" thickBot="1" x14ac:dyDescent="0.3">
      <c r="A2586" s="136" t="s">
        <v>2622</v>
      </c>
      <c r="B2586" s="127" t="s">
        <v>1311</v>
      </c>
      <c r="C2586" s="128" t="s">
        <v>1312</v>
      </c>
      <c r="D2586" s="129">
        <v>1390.0716399999999</v>
      </c>
      <c r="E2586" s="129">
        <v>0</v>
      </c>
      <c r="F2586" s="129">
        <v>1390.0716399999999</v>
      </c>
      <c r="G2586" s="130"/>
      <c r="H2586" s="130"/>
    </row>
    <row r="2587" spans="1:8" s="27" customFormat="1" ht="15.75" thickTop="1" x14ac:dyDescent="0.25">
      <c r="A2587" s="136" t="s">
        <v>2622</v>
      </c>
      <c r="B2587" s="131" t="s">
        <v>267</v>
      </c>
      <c r="C2587" s="132" t="s">
        <v>10</v>
      </c>
      <c r="D2587" s="133">
        <v>1390.0716399999999</v>
      </c>
      <c r="E2587" s="133">
        <v>0</v>
      </c>
      <c r="F2587" s="133">
        <v>1390.0716399999999</v>
      </c>
      <c r="G2587" s="130"/>
      <c r="H2587" s="130"/>
    </row>
    <row r="2588" spans="1:8" s="27" customFormat="1" x14ac:dyDescent="0.25">
      <c r="A2588" s="136" t="s">
        <v>2622</v>
      </c>
      <c r="B2588" s="131" t="s">
        <v>267</v>
      </c>
      <c r="C2588" s="134" t="s">
        <v>11</v>
      </c>
      <c r="D2588" s="135">
        <v>1351.7411299999999</v>
      </c>
      <c r="E2588" s="135">
        <v>0</v>
      </c>
      <c r="F2588" s="135">
        <v>1351.7411299999999</v>
      </c>
      <c r="G2588" s="137">
        <v>0</v>
      </c>
      <c r="H2588" s="130"/>
    </row>
    <row r="2589" spans="1:8" s="27" customFormat="1" x14ac:dyDescent="0.25">
      <c r="A2589" s="136" t="s">
        <v>2622</v>
      </c>
      <c r="B2589" s="131" t="s">
        <v>267</v>
      </c>
      <c r="C2589" s="134" t="s">
        <v>12</v>
      </c>
      <c r="D2589" s="135">
        <v>21.140900000000002</v>
      </c>
      <c r="E2589" s="135">
        <v>0</v>
      </c>
      <c r="F2589" s="135">
        <v>21.140900000000002</v>
      </c>
      <c r="G2589" s="130"/>
      <c r="H2589" s="130"/>
    </row>
    <row r="2590" spans="1:8" s="27" customFormat="1" x14ac:dyDescent="0.25">
      <c r="A2590" s="136" t="s">
        <v>2622</v>
      </c>
      <c r="B2590" s="131" t="s">
        <v>267</v>
      </c>
      <c r="C2590" s="134" t="s">
        <v>15</v>
      </c>
      <c r="D2590" s="135">
        <v>17.189610000000002</v>
      </c>
      <c r="E2590" s="135">
        <v>0</v>
      </c>
      <c r="F2590" s="135">
        <v>17.189610000000002</v>
      </c>
      <c r="G2590" s="130"/>
      <c r="H2590" s="130"/>
    </row>
    <row r="2591" spans="1:8" s="27" customFormat="1" ht="36.75" thickBot="1" x14ac:dyDescent="0.3">
      <c r="A2591" s="136" t="s">
        <v>2622</v>
      </c>
      <c r="B2591" s="127" t="s">
        <v>1313</v>
      </c>
      <c r="C2591" s="128" t="s">
        <v>1314</v>
      </c>
      <c r="D2591" s="129">
        <v>4997.5577800000001</v>
      </c>
      <c r="E2591" s="129">
        <v>0</v>
      </c>
      <c r="F2591" s="129">
        <v>4997.5577800000001</v>
      </c>
      <c r="G2591" s="130"/>
      <c r="H2591" s="130"/>
    </row>
    <row r="2592" spans="1:8" s="27" customFormat="1" ht="15.75" thickTop="1" x14ac:dyDescent="0.25">
      <c r="A2592" s="136" t="s">
        <v>2622</v>
      </c>
      <c r="B2592" s="131" t="s">
        <v>267</v>
      </c>
      <c r="C2592" s="132" t="s">
        <v>10</v>
      </c>
      <c r="D2592" s="133">
        <v>4997.5577800000001</v>
      </c>
      <c r="E2592" s="133">
        <v>0</v>
      </c>
      <c r="F2592" s="133">
        <v>4997.5577800000001</v>
      </c>
      <c r="G2592" s="130"/>
      <c r="H2592" s="130"/>
    </row>
    <row r="2593" spans="1:8" s="27" customFormat="1" x14ac:dyDescent="0.25">
      <c r="A2593" s="136" t="s">
        <v>2622</v>
      </c>
      <c r="B2593" s="131" t="s">
        <v>267</v>
      </c>
      <c r="C2593" s="134" t="s">
        <v>11</v>
      </c>
      <c r="D2593" s="135">
        <v>4930.3481099999999</v>
      </c>
      <c r="E2593" s="135">
        <v>0</v>
      </c>
      <c r="F2593" s="135">
        <v>4930.3481099999999</v>
      </c>
      <c r="G2593" s="130"/>
      <c r="H2593" s="130"/>
    </row>
    <row r="2594" spans="1:8" s="27" customFormat="1" x14ac:dyDescent="0.25">
      <c r="A2594" s="136" t="s">
        <v>2622</v>
      </c>
      <c r="B2594" s="131" t="s">
        <v>267</v>
      </c>
      <c r="C2594" s="134" t="s">
        <v>12</v>
      </c>
      <c r="D2594" s="135">
        <v>27.72</v>
      </c>
      <c r="E2594" s="135">
        <v>0</v>
      </c>
      <c r="F2594" s="135">
        <v>27.72</v>
      </c>
      <c r="G2594" s="130"/>
      <c r="H2594" s="130"/>
    </row>
    <row r="2595" spans="1:8" s="27" customFormat="1" x14ac:dyDescent="0.25">
      <c r="A2595" s="136" t="s">
        <v>2622</v>
      </c>
      <c r="B2595" s="131" t="s">
        <v>267</v>
      </c>
      <c r="C2595" s="134" t="s">
        <v>15</v>
      </c>
      <c r="D2595" s="135">
        <v>39.489669999999997</v>
      </c>
      <c r="E2595" s="135">
        <v>0</v>
      </c>
      <c r="F2595" s="135">
        <v>39.489669999999997</v>
      </c>
      <c r="G2595" s="130"/>
      <c r="H2595" s="130"/>
    </row>
    <row r="2596" spans="1:8" s="27" customFormat="1" ht="54.75" thickBot="1" x14ac:dyDescent="0.3">
      <c r="A2596" s="136" t="s">
        <v>2622</v>
      </c>
      <c r="B2596" s="127" t="s">
        <v>1315</v>
      </c>
      <c r="C2596" s="128" t="s">
        <v>1316</v>
      </c>
      <c r="D2596" s="129">
        <v>62.372699999999995</v>
      </c>
      <c r="E2596" s="129">
        <v>0</v>
      </c>
      <c r="F2596" s="129">
        <v>62.372699999999995</v>
      </c>
      <c r="G2596" s="130"/>
      <c r="H2596" s="130"/>
    </row>
    <row r="2597" spans="1:8" s="27" customFormat="1" ht="15.75" thickTop="1" x14ac:dyDescent="0.25">
      <c r="A2597" s="136" t="s">
        <v>2622</v>
      </c>
      <c r="B2597" s="131" t="s">
        <v>267</v>
      </c>
      <c r="C2597" s="132" t="s">
        <v>10</v>
      </c>
      <c r="D2597" s="133">
        <v>62.372699999999995</v>
      </c>
      <c r="E2597" s="133">
        <v>0</v>
      </c>
      <c r="F2597" s="133">
        <v>62.372699999999995</v>
      </c>
      <c r="G2597" s="130"/>
      <c r="H2597" s="130"/>
    </row>
    <row r="2598" spans="1:8" s="27" customFormat="1" x14ac:dyDescent="0.25">
      <c r="A2598" s="136" t="s">
        <v>2622</v>
      </c>
      <c r="B2598" s="131" t="s">
        <v>267</v>
      </c>
      <c r="C2598" s="134" t="s">
        <v>11</v>
      </c>
      <c r="D2598" s="135">
        <v>62.372699999999995</v>
      </c>
      <c r="E2598" s="135">
        <v>0</v>
      </c>
      <c r="F2598" s="135">
        <v>62.372699999999995</v>
      </c>
      <c r="G2598" s="130"/>
      <c r="H2598" s="130"/>
    </row>
    <row r="2599" spans="1:8" ht="90.75" customHeight="1" thickBot="1" x14ac:dyDescent="0.3">
      <c r="A2599" s="56" t="s">
        <v>2622</v>
      </c>
      <c r="B2599" s="122" t="s">
        <v>1317</v>
      </c>
      <c r="C2599" s="123" t="s">
        <v>1318</v>
      </c>
      <c r="D2599" s="124">
        <v>1700.23738</v>
      </c>
      <c r="E2599" s="124">
        <v>1693.3788200000001</v>
      </c>
      <c r="F2599" s="124">
        <v>6.8585600000000007</v>
      </c>
    </row>
    <row r="2600" spans="1:8" ht="15.75" customHeight="1" thickTop="1" x14ac:dyDescent="0.25">
      <c r="A2600" s="56" t="s">
        <v>2622</v>
      </c>
      <c r="B2600" s="117" t="s">
        <v>267</v>
      </c>
      <c r="C2600" s="119" t="s">
        <v>10</v>
      </c>
      <c r="D2600" s="118">
        <v>1700.23738</v>
      </c>
      <c r="E2600" s="118">
        <v>1693.3788200000001</v>
      </c>
      <c r="F2600" s="118">
        <v>6.8585600000000007</v>
      </c>
    </row>
    <row r="2601" spans="1:8" ht="15" customHeight="1" x14ac:dyDescent="0.25">
      <c r="A2601" s="56" t="s">
        <v>2622</v>
      </c>
      <c r="B2601" s="117" t="s">
        <v>267</v>
      </c>
      <c r="C2601" s="121" t="s">
        <v>11</v>
      </c>
      <c r="D2601" s="120">
        <v>940.29972999999995</v>
      </c>
      <c r="E2601" s="120">
        <v>940.29972999999995</v>
      </c>
      <c r="F2601" s="120">
        <v>0</v>
      </c>
    </row>
    <row r="2602" spans="1:8" ht="15" customHeight="1" x14ac:dyDescent="0.25">
      <c r="A2602" s="56" t="s">
        <v>2622</v>
      </c>
      <c r="B2602" s="117" t="s">
        <v>267</v>
      </c>
      <c r="C2602" s="121" t="s">
        <v>12</v>
      </c>
      <c r="D2602" s="120">
        <v>689.80849000000001</v>
      </c>
      <c r="E2602" s="120">
        <v>683.62193000000002</v>
      </c>
      <c r="F2602" s="120">
        <v>6.1865600000000001</v>
      </c>
    </row>
    <row r="2603" spans="1:8" ht="15" customHeight="1" x14ac:dyDescent="0.25">
      <c r="A2603" s="56" t="s">
        <v>2622</v>
      </c>
      <c r="B2603" s="117" t="s">
        <v>267</v>
      </c>
      <c r="C2603" s="121" t="s">
        <v>15</v>
      </c>
      <c r="D2603" s="120">
        <v>32.612389999999998</v>
      </c>
      <c r="E2603" s="120">
        <v>32.612389999999998</v>
      </c>
      <c r="F2603" s="120">
        <v>0</v>
      </c>
    </row>
    <row r="2604" spans="1:8" ht="15" customHeight="1" x14ac:dyDescent="0.25">
      <c r="A2604" s="56" t="s">
        <v>2622</v>
      </c>
      <c r="B2604" s="117" t="s">
        <v>267</v>
      </c>
      <c r="C2604" s="121" t="s">
        <v>16</v>
      </c>
      <c r="D2604" s="120">
        <v>37.516769999999994</v>
      </c>
      <c r="E2604" s="120">
        <v>36.844769999999997</v>
      </c>
      <c r="F2604" s="120">
        <v>0.67200000000000004</v>
      </c>
    </row>
    <row r="2605" spans="1:8" ht="72.75" customHeight="1" thickBot="1" x14ac:dyDescent="0.3">
      <c r="A2605" s="56" t="s">
        <v>2622</v>
      </c>
      <c r="B2605" s="122" t="s">
        <v>1319</v>
      </c>
      <c r="C2605" s="123" t="s">
        <v>1320</v>
      </c>
      <c r="D2605" s="124">
        <v>1867.92759</v>
      </c>
      <c r="E2605" s="124">
        <v>1867.70759</v>
      </c>
      <c r="F2605" s="124">
        <v>0.22</v>
      </c>
    </row>
    <row r="2606" spans="1:8" ht="15.75" customHeight="1" thickTop="1" x14ac:dyDescent="0.25">
      <c r="A2606" s="56" t="s">
        <v>2622</v>
      </c>
      <c r="B2606" s="117" t="s">
        <v>267</v>
      </c>
      <c r="C2606" s="119" t="s">
        <v>10</v>
      </c>
      <c r="D2606" s="118">
        <v>1434.4441000000002</v>
      </c>
      <c r="E2606" s="118">
        <v>1434.2241000000001</v>
      </c>
      <c r="F2606" s="118">
        <v>0.22</v>
      </c>
    </row>
    <row r="2607" spans="1:8" ht="15" customHeight="1" x14ac:dyDescent="0.25">
      <c r="A2607" s="56" t="s">
        <v>2622</v>
      </c>
      <c r="B2607" s="117" t="s">
        <v>267</v>
      </c>
      <c r="C2607" s="121" t="s">
        <v>11</v>
      </c>
      <c r="D2607" s="120">
        <v>311.47671000000003</v>
      </c>
      <c r="E2607" s="120">
        <v>311.47671000000003</v>
      </c>
      <c r="F2607" s="120">
        <v>0</v>
      </c>
    </row>
    <row r="2608" spans="1:8" ht="15" customHeight="1" x14ac:dyDescent="0.25">
      <c r="A2608" s="56" t="s">
        <v>2622</v>
      </c>
      <c r="B2608" s="117" t="s">
        <v>267</v>
      </c>
      <c r="C2608" s="121" t="s">
        <v>12</v>
      </c>
      <c r="D2608" s="120">
        <v>1089.89778</v>
      </c>
      <c r="E2608" s="120">
        <v>1089.67778</v>
      </c>
      <c r="F2608" s="120">
        <v>0.22</v>
      </c>
    </row>
    <row r="2609" spans="1:8" ht="15" customHeight="1" x14ac:dyDescent="0.25">
      <c r="A2609" s="56" t="s">
        <v>2622</v>
      </c>
      <c r="B2609" s="117" t="s">
        <v>267</v>
      </c>
      <c r="C2609" s="121" t="s">
        <v>15</v>
      </c>
      <c r="D2609" s="120">
        <v>8.2673500000000004</v>
      </c>
      <c r="E2609" s="120">
        <v>8.2673500000000004</v>
      </c>
      <c r="F2609" s="120">
        <v>0</v>
      </c>
    </row>
    <row r="2610" spans="1:8" ht="15" customHeight="1" x14ac:dyDescent="0.25">
      <c r="A2610" s="56" t="s">
        <v>2622</v>
      </c>
      <c r="B2610" s="117" t="s">
        <v>267</v>
      </c>
      <c r="C2610" s="121" t="s">
        <v>16</v>
      </c>
      <c r="D2610" s="120">
        <v>24.802259999999997</v>
      </c>
      <c r="E2610" s="120">
        <v>24.802259999999997</v>
      </c>
      <c r="F2610" s="120">
        <v>0</v>
      </c>
    </row>
    <row r="2611" spans="1:8" ht="15" customHeight="1" x14ac:dyDescent="0.25">
      <c r="A2611" s="56" t="s">
        <v>2622</v>
      </c>
      <c r="B2611" s="117" t="s">
        <v>267</v>
      </c>
      <c r="C2611" s="119" t="s">
        <v>17</v>
      </c>
      <c r="D2611" s="118">
        <v>433.48349000000002</v>
      </c>
      <c r="E2611" s="118">
        <v>433.48349000000002</v>
      </c>
      <c r="F2611" s="118">
        <v>0</v>
      </c>
    </row>
    <row r="2612" spans="1:8" ht="54.75" customHeight="1" thickBot="1" x14ac:dyDescent="0.3">
      <c r="A2612" s="56" t="s">
        <v>2622</v>
      </c>
      <c r="B2612" s="122" t="s">
        <v>1321</v>
      </c>
      <c r="C2612" s="123" t="s">
        <v>1322</v>
      </c>
      <c r="D2612" s="124">
        <v>35716.1639</v>
      </c>
      <c r="E2612" s="124">
        <v>30332.012129999999</v>
      </c>
      <c r="F2612" s="124">
        <v>5384.1517700000004</v>
      </c>
    </row>
    <row r="2613" spans="1:8" ht="15.75" customHeight="1" thickTop="1" x14ac:dyDescent="0.25">
      <c r="A2613" s="56" t="s">
        <v>2622</v>
      </c>
      <c r="B2613" s="117" t="s">
        <v>267</v>
      </c>
      <c r="C2613" s="119" t="s">
        <v>10</v>
      </c>
      <c r="D2613" s="118">
        <v>32568.757320000001</v>
      </c>
      <c r="E2613" s="118">
        <v>28112.26512</v>
      </c>
      <c r="F2613" s="118">
        <v>4456.4922000000006</v>
      </c>
    </row>
    <row r="2614" spans="1:8" ht="15" customHeight="1" x14ac:dyDescent="0.25">
      <c r="A2614" s="56" t="s">
        <v>2622</v>
      </c>
      <c r="B2614" s="117" t="s">
        <v>267</v>
      </c>
      <c r="C2614" s="121" t="s">
        <v>11</v>
      </c>
      <c r="D2614" s="120">
        <v>21463.30143</v>
      </c>
      <c r="E2614" s="120">
        <v>21463.30143</v>
      </c>
      <c r="F2614" s="120">
        <v>0</v>
      </c>
    </row>
    <row r="2615" spans="1:8" ht="15" customHeight="1" x14ac:dyDescent="0.25">
      <c r="A2615" s="56" t="s">
        <v>2622</v>
      </c>
      <c r="B2615" s="117" t="s">
        <v>267</v>
      </c>
      <c r="C2615" s="121" t="s">
        <v>12</v>
      </c>
      <c r="D2615" s="120">
        <v>9993.1035300000003</v>
      </c>
      <c r="E2615" s="120">
        <v>5599.4046000000008</v>
      </c>
      <c r="F2615" s="120">
        <v>4393.6989299999996</v>
      </c>
    </row>
    <row r="2616" spans="1:8" ht="15" customHeight="1" x14ac:dyDescent="0.25">
      <c r="A2616" s="56" t="s">
        <v>2622</v>
      </c>
      <c r="B2616" s="117" t="s">
        <v>267</v>
      </c>
      <c r="C2616" s="121" t="s">
        <v>2</v>
      </c>
      <c r="D2616" s="120">
        <v>59.912790000000001</v>
      </c>
      <c r="E2616" s="120">
        <v>0</v>
      </c>
      <c r="F2616" s="120">
        <v>59.912790000000001</v>
      </c>
    </row>
    <row r="2617" spans="1:8" ht="15" customHeight="1" x14ac:dyDescent="0.25">
      <c r="A2617" s="56" t="s">
        <v>2622</v>
      </c>
      <c r="B2617" s="117" t="s">
        <v>267</v>
      </c>
      <c r="C2617" s="121" t="s">
        <v>15</v>
      </c>
      <c r="D2617" s="120">
        <v>436.99369000000002</v>
      </c>
      <c r="E2617" s="120">
        <v>434.11321000000004</v>
      </c>
      <c r="F2617" s="120">
        <v>2.8804799999999999</v>
      </c>
    </row>
    <row r="2618" spans="1:8" ht="15" customHeight="1" x14ac:dyDescent="0.25">
      <c r="A2618" s="56" t="s">
        <v>2622</v>
      </c>
      <c r="B2618" s="117" t="s">
        <v>267</v>
      </c>
      <c r="C2618" s="121" t="s">
        <v>16</v>
      </c>
      <c r="D2618" s="120">
        <v>615.44587999999999</v>
      </c>
      <c r="E2618" s="120">
        <v>615.44587999999999</v>
      </c>
      <c r="F2618" s="120">
        <v>0</v>
      </c>
    </row>
    <row r="2619" spans="1:8" ht="15" customHeight="1" x14ac:dyDescent="0.25">
      <c r="A2619" s="56" t="s">
        <v>2622</v>
      </c>
      <c r="B2619" s="117" t="s">
        <v>267</v>
      </c>
      <c r="C2619" s="119" t="s">
        <v>17</v>
      </c>
      <c r="D2619" s="118">
        <v>3147.4065799999998</v>
      </c>
      <c r="E2619" s="118">
        <v>2219.74701</v>
      </c>
      <c r="F2619" s="118">
        <v>927.65956999999992</v>
      </c>
    </row>
    <row r="2620" spans="1:8" s="27" customFormat="1" ht="18.75" thickBot="1" x14ac:dyDescent="0.3">
      <c r="A2620" s="136" t="s">
        <v>2622</v>
      </c>
      <c r="B2620" s="127" t="s">
        <v>1323</v>
      </c>
      <c r="C2620" s="128" t="s">
        <v>1324</v>
      </c>
      <c r="D2620" s="129">
        <v>30051.064269999999</v>
      </c>
      <c r="E2620" s="129">
        <v>30051.064269999999</v>
      </c>
      <c r="F2620" s="129">
        <v>0</v>
      </c>
      <c r="G2620" s="130"/>
      <c r="H2620" s="130"/>
    </row>
    <row r="2621" spans="1:8" s="27" customFormat="1" ht="15.75" thickTop="1" x14ac:dyDescent="0.25">
      <c r="A2621" s="136" t="s">
        <v>2622</v>
      </c>
      <c r="B2621" s="131" t="s">
        <v>267</v>
      </c>
      <c r="C2621" s="132" t="s">
        <v>10</v>
      </c>
      <c r="D2621" s="133">
        <v>27832.567210000001</v>
      </c>
      <c r="E2621" s="133">
        <v>27832.567210000001</v>
      </c>
      <c r="F2621" s="133">
        <v>0</v>
      </c>
      <c r="G2621" s="130"/>
      <c r="H2621" s="130"/>
    </row>
    <row r="2622" spans="1:8" s="27" customFormat="1" x14ac:dyDescent="0.25">
      <c r="A2622" s="136" t="s">
        <v>2622</v>
      </c>
      <c r="B2622" s="131" t="s">
        <v>267</v>
      </c>
      <c r="C2622" s="134" t="s">
        <v>11</v>
      </c>
      <c r="D2622" s="135">
        <v>21226.247820000001</v>
      </c>
      <c r="E2622" s="135">
        <v>21226.247820000001</v>
      </c>
      <c r="F2622" s="135">
        <v>0</v>
      </c>
      <c r="G2622" s="130"/>
      <c r="H2622" s="130"/>
    </row>
    <row r="2623" spans="1:8" s="27" customFormat="1" x14ac:dyDescent="0.25">
      <c r="A2623" s="136" t="s">
        <v>2622</v>
      </c>
      <c r="B2623" s="131" t="s">
        <v>267</v>
      </c>
      <c r="C2623" s="134" t="s">
        <v>12</v>
      </c>
      <c r="D2623" s="135">
        <v>5566.3356199999998</v>
      </c>
      <c r="E2623" s="135">
        <v>5566.3356199999998</v>
      </c>
      <c r="F2623" s="135">
        <v>0</v>
      </c>
      <c r="G2623" s="130"/>
      <c r="H2623" s="130"/>
    </row>
    <row r="2624" spans="1:8" s="27" customFormat="1" x14ac:dyDescent="0.25">
      <c r="A2624" s="136" t="s">
        <v>2622</v>
      </c>
      <c r="B2624" s="131" t="s">
        <v>267</v>
      </c>
      <c r="C2624" s="134" t="s">
        <v>15</v>
      </c>
      <c r="D2624" s="135">
        <v>432.17119000000002</v>
      </c>
      <c r="E2624" s="135">
        <v>432.17119000000002</v>
      </c>
      <c r="F2624" s="135">
        <v>0</v>
      </c>
      <c r="G2624" s="130"/>
      <c r="H2624" s="130"/>
    </row>
    <row r="2625" spans="1:8" s="27" customFormat="1" x14ac:dyDescent="0.25">
      <c r="A2625" s="136" t="s">
        <v>2622</v>
      </c>
      <c r="B2625" s="131" t="s">
        <v>267</v>
      </c>
      <c r="C2625" s="134" t="s">
        <v>16</v>
      </c>
      <c r="D2625" s="135">
        <v>607.81257999999991</v>
      </c>
      <c r="E2625" s="135">
        <v>607.81257999999991</v>
      </c>
      <c r="F2625" s="135">
        <v>0</v>
      </c>
      <c r="G2625" s="130"/>
      <c r="H2625" s="130"/>
    </row>
    <row r="2626" spans="1:8" s="27" customFormat="1" x14ac:dyDescent="0.25">
      <c r="A2626" s="136" t="s">
        <v>2622</v>
      </c>
      <c r="B2626" s="131" t="s">
        <v>267</v>
      </c>
      <c r="C2626" s="132" t="s">
        <v>17</v>
      </c>
      <c r="D2626" s="133">
        <v>2218.4970600000001</v>
      </c>
      <c r="E2626" s="133">
        <v>2218.4970600000001</v>
      </c>
      <c r="F2626" s="133">
        <v>0</v>
      </c>
      <c r="G2626" s="130"/>
      <c r="H2626" s="130"/>
    </row>
    <row r="2627" spans="1:8" s="27" customFormat="1" ht="36.75" thickBot="1" x14ac:dyDescent="0.3">
      <c r="A2627" s="136" t="s">
        <v>2622</v>
      </c>
      <c r="B2627" s="127" t="s">
        <v>1325</v>
      </c>
      <c r="C2627" s="128" t="s">
        <v>1326</v>
      </c>
      <c r="D2627" s="129">
        <v>5665.0996300000006</v>
      </c>
      <c r="E2627" s="129">
        <v>280.94785999999999</v>
      </c>
      <c r="F2627" s="129">
        <v>5384.1517700000004</v>
      </c>
      <c r="G2627" s="130"/>
      <c r="H2627" s="130"/>
    </row>
    <row r="2628" spans="1:8" s="27" customFormat="1" ht="15.75" thickTop="1" x14ac:dyDescent="0.25">
      <c r="A2628" s="136" t="s">
        <v>2622</v>
      </c>
      <c r="B2628" s="131" t="s">
        <v>267</v>
      </c>
      <c r="C2628" s="132" t="s">
        <v>10</v>
      </c>
      <c r="D2628" s="133">
        <v>4736.1901100000005</v>
      </c>
      <c r="E2628" s="133">
        <v>279.69790999999998</v>
      </c>
      <c r="F2628" s="133">
        <v>4456.4922000000006</v>
      </c>
      <c r="G2628" s="130"/>
      <c r="H2628" s="130"/>
    </row>
    <row r="2629" spans="1:8" s="27" customFormat="1" x14ac:dyDescent="0.25">
      <c r="A2629" s="136" t="s">
        <v>2622</v>
      </c>
      <c r="B2629" s="131" t="s">
        <v>267</v>
      </c>
      <c r="C2629" s="134" t="s">
        <v>11</v>
      </c>
      <c r="D2629" s="135">
        <v>237.05360999999999</v>
      </c>
      <c r="E2629" s="135">
        <v>237.05360999999999</v>
      </c>
      <c r="F2629" s="135">
        <v>0</v>
      </c>
      <c r="G2629" s="130"/>
      <c r="H2629" s="130"/>
    </row>
    <row r="2630" spans="1:8" s="27" customFormat="1" x14ac:dyDescent="0.25">
      <c r="A2630" s="136" t="s">
        <v>2622</v>
      </c>
      <c r="B2630" s="131" t="s">
        <v>267</v>
      </c>
      <c r="C2630" s="134" t="s">
        <v>12</v>
      </c>
      <c r="D2630" s="135">
        <v>4426.7679099999996</v>
      </c>
      <c r="E2630" s="135">
        <v>33.068980000000003</v>
      </c>
      <c r="F2630" s="135">
        <v>4393.6989299999996</v>
      </c>
      <c r="G2630" s="130"/>
      <c r="H2630" s="130"/>
    </row>
    <row r="2631" spans="1:8" s="27" customFormat="1" x14ac:dyDescent="0.25">
      <c r="A2631" s="136" t="s">
        <v>2622</v>
      </c>
      <c r="B2631" s="131" t="s">
        <v>267</v>
      </c>
      <c r="C2631" s="134" t="s">
        <v>2</v>
      </c>
      <c r="D2631" s="135">
        <v>59.912790000000001</v>
      </c>
      <c r="E2631" s="135">
        <v>0</v>
      </c>
      <c r="F2631" s="135">
        <v>59.912790000000001</v>
      </c>
      <c r="G2631" s="130"/>
      <c r="H2631" s="130"/>
    </row>
    <row r="2632" spans="1:8" s="27" customFormat="1" x14ac:dyDescent="0.25">
      <c r="A2632" s="136" t="s">
        <v>2622</v>
      </c>
      <c r="B2632" s="131" t="s">
        <v>267</v>
      </c>
      <c r="C2632" s="134" t="s">
        <v>15</v>
      </c>
      <c r="D2632" s="135">
        <v>4.8224999999999998</v>
      </c>
      <c r="E2632" s="135">
        <v>1.9420200000000001</v>
      </c>
      <c r="F2632" s="135">
        <v>2.8804799999999999</v>
      </c>
      <c r="G2632" s="130"/>
      <c r="H2632" s="130"/>
    </row>
    <row r="2633" spans="1:8" s="27" customFormat="1" x14ac:dyDescent="0.25">
      <c r="A2633" s="136" t="s">
        <v>2622</v>
      </c>
      <c r="B2633" s="131" t="s">
        <v>267</v>
      </c>
      <c r="C2633" s="134" t="s">
        <v>16</v>
      </c>
      <c r="D2633" s="135">
        <v>7.6333000000000002</v>
      </c>
      <c r="E2633" s="135">
        <v>7.6333000000000002</v>
      </c>
      <c r="F2633" s="135">
        <v>0</v>
      </c>
      <c r="G2633" s="130"/>
      <c r="H2633" s="130"/>
    </row>
    <row r="2634" spans="1:8" s="27" customFormat="1" x14ac:dyDescent="0.25">
      <c r="A2634" s="136" t="s">
        <v>2622</v>
      </c>
      <c r="B2634" s="131" t="s">
        <v>267</v>
      </c>
      <c r="C2634" s="132" t="s">
        <v>17</v>
      </c>
      <c r="D2634" s="133">
        <v>928.90951999999993</v>
      </c>
      <c r="E2634" s="133">
        <v>1.2499500000000001</v>
      </c>
      <c r="F2634" s="133">
        <v>927.65956999999992</v>
      </c>
      <c r="G2634" s="130"/>
      <c r="H2634" s="130"/>
    </row>
    <row r="2635" spans="1:8" ht="72.75" customHeight="1" thickBot="1" x14ac:dyDescent="0.3">
      <c r="A2635" s="56" t="s">
        <v>2622</v>
      </c>
      <c r="B2635" s="122" t="s">
        <v>1327</v>
      </c>
      <c r="C2635" s="123" t="s">
        <v>1328</v>
      </c>
      <c r="D2635" s="124">
        <v>45739.261939999997</v>
      </c>
      <c r="E2635" s="124">
        <v>0</v>
      </c>
      <c r="F2635" s="124">
        <v>45739.261939999997</v>
      </c>
    </row>
    <row r="2636" spans="1:8" ht="15.75" customHeight="1" thickTop="1" x14ac:dyDescent="0.25">
      <c r="A2636" s="56" t="s">
        <v>2622</v>
      </c>
      <c r="B2636" s="117" t="s">
        <v>267</v>
      </c>
      <c r="C2636" s="119" t="s">
        <v>10</v>
      </c>
      <c r="D2636" s="118">
        <v>35849.584009999999</v>
      </c>
      <c r="E2636" s="118">
        <v>0</v>
      </c>
      <c r="F2636" s="118">
        <v>35849.584009999999</v>
      </c>
    </row>
    <row r="2637" spans="1:8" ht="15" customHeight="1" x14ac:dyDescent="0.25">
      <c r="A2637" s="56" t="s">
        <v>2622</v>
      </c>
      <c r="B2637" s="117" t="s">
        <v>267</v>
      </c>
      <c r="C2637" s="121" t="s">
        <v>11</v>
      </c>
      <c r="D2637" s="120">
        <v>6251.5060700000004</v>
      </c>
      <c r="E2637" s="120">
        <v>0</v>
      </c>
      <c r="F2637" s="120">
        <v>6251.5060700000004</v>
      </c>
    </row>
    <row r="2638" spans="1:8" ht="15" customHeight="1" x14ac:dyDescent="0.25">
      <c r="A2638" s="56" t="s">
        <v>2622</v>
      </c>
      <c r="B2638" s="117" t="s">
        <v>267</v>
      </c>
      <c r="C2638" s="121" t="s">
        <v>12</v>
      </c>
      <c r="D2638" s="120">
        <v>13604.082629999999</v>
      </c>
      <c r="E2638" s="120">
        <v>0</v>
      </c>
      <c r="F2638" s="120">
        <v>13604.082629999999</v>
      </c>
    </row>
    <row r="2639" spans="1:8" ht="15" customHeight="1" x14ac:dyDescent="0.25">
      <c r="A2639" s="56" t="s">
        <v>2622</v>
      </c>
      <c r="B2639" s="117" t="s">
        <v>267</v>
      </c>
      <c r="C2639" s="121" t="s">
        <v>2</v>
      </c>
      <c r="D2639" s="120">
        <v>15517.32444</v>
      </c>
      <c r="E2639" s="120">
        <v>0</v>
      </c>
      <c r="F2639" s="120">
        <v>15517.32444</v>
      </c>
    </row>
    <row r="2640" spans="1:8" ht="15" customHeight="1" x14ac:dyDescent="0.25">
      <c r="A2640" s="56" t="s">
        <v>2622</v>
      </c>
      <c r="B2640" s="117" t="s">
        <v>267</v>
      </c>
      <c r="C2640" s="121" t="s">
        <v>15</v>
      </c>
      <c r="D2640" s="120">
        <v>72.450149999999994</v>
      </c>
      <c r="E2640" s="120">
        <v>0</v>
      </c>
      <c r="F2640" s="120">
        <v>72.450149999999994</v>
      </c>
    </row>
    <row r="2641" spans="1:8" ht="15" customHeight="1" x14ac:dyDescent="0.25">
      <c r="A2641" s="56" t="s">
        <v>2622</v>
      </c>
      <c r="B2641" s="117" t="s">
        <v>267</v>
      </c>
      <c r="C2641" s="121" t="s">
        <v>16</v>
      </c>
      <c r="D2641" s="120">
        <v>404.22072000000003</v>
      </c>
      <c r="E2641" s="120">
        <v>0</v>
      </c>
      <c r="F2641" s="120">
        <v>404.22072000000003</v>
      </c>
    </row>
    <row r="2642" spans="1:8" ht="15" customHeight="1" x14ac:dyDescent="0.25">
      <c r="A2642" s="56" t="s">
        <v>2622</v>
      </c>
      <c r="B2642" s="117" t="s">
        <v>267</v>
      </c>
      <c r="C2642" s="119" t="s">
        <v>17</v>
      </c>
      <c r="D2642" s="118">
        <v>9889.6779299999998</v>
      </c>
      <c r="E2642" s="118">
        <v>0</v>
      </c>
      <c r="F2642" s="118">
        <v>9889.6779299999998</v>
      </c>
    </row>
    <row r="2643" spans="1:8" s="27" customFormat="1" ht="36.75" thickBot="1" x14ac:dyDescent="0.3">
      <c r="A2643" s="136" t="s">
        <v>2622</v>
      </c>
      <c r="B2643" s="127" t="s">
        <v>1329</v>
      </c>
      <c r="C2643" s="128" t="s">
        <v>1330</v>
      </c>
      <c r="D2643" s="129">
        <v>45617.432449999993</v>
      </c>
      <c r="E2643" s="129">
        <v>0</v>
      </c>
      <c r="F2643" s="129">
        <v>45617.432449999993</v>
      </c>
      <c r="G2643" s="130"/>
      <c r="H2643" s="130"/>
    </row>
    <row r="2644" spans="1:8" s="27" customFormat="1" ht="15.75" thickTop="1" x14ac:dyDescent="0.25">
      <c r="A2644" s="136" t="s">
        <v>2622</v>
      </c>
      <c r="B2644" s="131" t="s">
        <v>267</v>
      </c>
      <c r="C2644" s="132" t="s">
        <v>10</v>
      </c>
      <c r="D2644" s="133">
        <v>35730.37401</v>
      </c>
      <c r="E2644" s="133">
        <v>0</v>
      </c>
      <c r="F2644" s="133">
        <v>35730.37401</v>
      </c>
      <c r="G2644" s="130"/>
      <c r="H2644" s="130"/>
    </row>
    <row r="2645" spans="1:8" s="27" customFormat="1" x14ac:dyDescent="0.25">
      <c r="A2645" s="136" t="s">
        <v>2622</v>
      </c>
      <c r="B2645" s="131" t="s">
        <v>267</v>
      </c>
      <c r="C2645" s="134" t="s">
        <v>11</v>
      </c>
      <c r="D2645" s="135">
        <v>6239.9560700000002</v>
      </c>
      <c r="E2645" s="135">
        <v>0</v>
      </c>
      <c r="F2645" s="135">
        <v>6239.9560700000002</v>
      </c>
      <c r="G2645" s="130"/>
      <c r="H2645" s="130"/>
    </row>
    <row r="2646" spans="1:8" s="27" customFormat="1" x14ac:dyDescent="0.25">
      <c r="A2646" s="136" t="s">
        <v>2622</v>
      </c>
      <c r="B2646" s="131" t="s">
        <v>267</v>
      </c>
      <c r="C2646" s="134" t="s">
        <v>12</v>
      </c>
      <c r="D2646" s="135">
        <v>13526.42909</v>
      </c>
      <c r="E2646" s="135">
        <v>0</v>
      </c>
      <c r="F2646" s="135">
        <v>13526.42909</v>
      </c>
      <c r="G2646" s="130"/>
      <c r="H2646" s="130"/>
    </row>
    <row r="2647" spans="1:8" s="27" customFormat="1" x14ac:dyDescent="0.25">
      <c r="A2647" s="136" t="s">
        <v>2622</v>
      </c>
      <c r="B2647" s="131" t="s">
        <v>267</v>
      </c>
      <c r="C2647" s="134" t="s">
        <v>2</v>
      </c>
      <c r="D2647" s="135">
        <v>15517.32444</v>
      </c>
      <c r="E2647" s="135">
        <v>0</v>
      </c>
      <c r="F2647" s="135">
        <v>15517.32444</v>
      </c>
      <c r="G2647" s="130"/>
      <c r="H2647" s="130"/>
    </row>
    <row r="2648" spans="1:8" s="27" customFormat="1" x14ac:dyDescent="0.25">
      <c r="A2648" s="136" t="s">
        <v>2622</v>
      </c>
      <c r="B2648" s="131" t="s">
        <v>267</v>
      </c>
      <c r="C2648" s="134" t="s">
        <v>15</v>
      </c>
      <c r="D2648" s="135">
        <v>72.450149999999994</v>
      </c>
      <c r="E2648" s="135">
        <v>0</v>
      </c>
      <c r="F2648" s="135">
        <v>72.450149999999994</v>
      </c>
      <c r="G2648" s="130"/>
      <c r="H2648" s="130"/>
    </row>
    <row r="2649" spans="1:8" s="27" customFormat="1" x14ac:dyDescent="0.25">
      <c r="A2649" s="136" t="s">
        <v>2622</v>
      </c>
      <c r="B2649" s="131" t="s">
        <v>267</v>
      </c>
      <c r="C2649" s="134" t="s">
        <v>16</v>
      </c>
      <c r="D2649" s="135">
        <v>374.21426000000002</v>
      </c>
      <c r="E2649" s="135">
        <v>0</v>
      </c>
      <c r="F2649" s="135">
        <v>374.21426000000002</v>
      </c>
      <c r="G2649" s="130"/>
      <c r="H2649" s="130"/>
    </row>
    <row r="2650" spans="1:8" s="27" customFormat="1" x14ac:dyDescent="0.25">
      <c r="A2650" s="136" t="s">
        <v>2622</v>
      </c>
      <c r="B2650" s="131" t="s">
        <v>267</v>
      </c>
      <c r="C2650" s="132" t="s">
        <v>17</v>
      </c>
      <c r="D2650" s="133">
        <v>9887.0584399999989</v>
      </c>
      <c r="E2650" s="133">
        <v>0</v>
      </c>
      <c r="F2650" s="133">
        <v>9887.0584399999989</v>
      </c>
      <c r="G2650" s="130"/>
      <c r="H2650" s="130"/>
    </row>
    <row r="2651" spans="1:8" s="27" customFormat="1" ht="36.75" thickBot="1" x14ac:dyDescent="0.3">
      <c r="A2651" s="136" t="s">
        <v>2622</v>
      </c>
      <c r="B2651" s="127" t="s">
        <v>1331</v>
      </c>
      <c r="C2651" s="128" t="s">
        <v>1332</v>
      </c>
      <c r="D2651" s="129">
        <v>121.82949000000001</v>
      </c>
      <c r="E2651" s="129">
        <v>0</v>
      </c>
      <c r="F2651" s="129">
        <v>121.82949000000001</v>
      </c>
      <c r="G2651" s="130"/>
      <c r="H2651" s="130"/>
    </row>
    <row r="2652" spans="1:8" s="27" customFormat="1" ht="15.75" thickTop="1" x14ac:dyDescent="0.25">
      <c r="A2652" s="136" t="s">
        <v>2622</v>
      </c>
      <c r="B2652" s="131" t="s">
        <v>267</v>
      </c>
      <c r="C2652" s="132" t="s">
        <v>10</v>
      </c>
      <c r="D2652" s="133">
        <v>119.21</v>
      </c>
      <c r="E2652" s="133">
        <v>0</v>
      </c>
      <c r="F2652" s="133">
        <v>119.21</v>
      </c>
      <c r="G2652" s="130"/>
      <c r="H2652" s="130"/>
    </row>
    <row r="2653" spans="1:8" s="27" customFormat="1" x14ac:dyDescent="0.25">
      <c r="A2653" s="136" t="s">
        <v>2622</v>
      </c>
      <c r="B2653" s="131" t="s">
        <v>267</v>
      </c>
      <c r="C2653" s="134" t="s">
        <v>11</v>
      </c>
      <c r="D2653" s="135">
        <v>11.55</v>
      </c>
      <c r="E2653" s="135">
        <v>0</v>
      </c>
      <c r="F2653" s="135">
        <v>11.55</v>
      </c>
      <c r="G2653" s="130"/>
      <c r="H2653" s="130"/>
    </row>
    <row r="2654" spans="1:8" s="27" customFormat="1" x14ac:dyDescent="0.25">
      <c r="A2654" s="136" t="s">
        <v>2622</v>
      </c>
      <c r="B2654" s="131" t="s">
        <v>267</v>
      </c>
      <c r="C2654" s="134" t="s">
        <v>12</v>
      </c>
      <c r="D2654" s="135">
        <v>77.653539999999992</v>
      </c>
      <c r="E2654" s="135">
        <v>0</v>
      </c>
      <c r="F2654" s="135">
        <v>77.653539999999992</v>
      </c>
      <c r="G2654" s="130"/>
      <c r="H2654" s="130"/>
    </row>
    <row r="2655" spans="1:8" s="27" customFormat="1" x14ac:dyDescent="0.25">
      <c r="A2655" s="136" t="s">
        <v>2622</v>
      </c>
      <c r="B2655" s="131" t="s">
        <v>267</v>
      </c>
      <c r="C2655" s="134" t="s">
        <v>16</v>
      </c>
      <c r="D2655" s="135">
        <v>30.006460000000001</v>
      </c>
      <c r="E2655" s="135">
        <v>0</v>
      </c>
      <c r="F2655" s="135">
        <v>30.006460000000001</v>
      </c>
      <c r="G2655" s="130"/>
      <c r="H2655" s="130"/>
    </row>
    <row r="2656" spans="1:8" s="27" customFormat="1" x14ac:dyDescent="0.25">
      <c r="A2656" s="136" t="s">
        <v>2622</v>
      </c>
      <c r="B2656" s="131" t="s">
        <v>267</v>
      </c>
      <c r="C2656" s="132" t="s">
        <v>17</v>
      </c>
      <c r="D2656" s="133">
        <v>2.6194899999999999</v>
      </c>
      <c r="E2656" s="133">
        <v>0</v>
      </c>
      <c r="F2656" s="133">
        <v>2.6194899999999999</v>
      </c>
      <c r="G2656" s="130"/>
      <c r="H2656" s="130"/>
    </row>
    <row r="2657" spans="1:6" ht="36.75" customHeight="1" thickBot="1" x14ac:dyDescent="0.3">
      <c r="A2657" s="56" t="s">
        <v>2622</v>
      </c>
      <c r="B2657" s="122" t="s">
        <v>1333</v>
      </c>
      <c r="C2657" s="123" t="s">
        <v>1334</v>
      </c>
      <c r="D2657" s="124">
        <v>7777.3535400000001</v>
      </c>
      <c r="E2657" s="124">
        <v>0</v>
      </c>
      <c r="F2657" s="124">
        <v>7777.3535400000001</v>
      </c>
    </row>
    <row r="2658" spans="1:6" ht="15.75" customHeight="1" thickTop="1" x14ac:dyDescent="0.25">
      <c r="A2658" s="56" t="s">
        <v>2622</v>
      </c>
      <c r="B2658" s="117" t="s">
        <v>267</v>
      </c>
      <c r="C2658" s="119" t="s">
        <v>10</v>
      </c>
      <c r="D2658" s="118">
        <v>6332.4667199999994</v>
      </c>
      <c r="E2658" s="118">
        <v>0</v>
      </c>
      <c r="F2658" s="118">
        <v>6332.4667199999994</v>
      </c>
    </row>
    <row r="2659" spans="1:6" ht="15" customHeight="1" x14ac:dyDescent="0.25">
      <c r="A2659" s="56" t="s">
        <v>2622</v>
      </c>
      <c r="B2659" s="117" t="s">
        <v>267</v>
      </c>
      <c r="C2659" s="121" t="s">
        <v>11</v>
      </c>
      <c r="D2659" s="120">
        <v>2403.2301000000002</v>
      </c>
      <c r="E2659" s="120">
        <v>0</v>
      </c>
      <c r="F2659" s="120">
        <v>2403.2301000000002</v>
      </c>
    </row>
    <row r="2660" spans="1:6" ht="15" customHeight="1" x14ac:dyDescent="0.25">
      <c r="A2660" s="56" t="s">
        <v>2622</v>
      </c>
      <c r="B2660" s="117" t="s">
        <v>267</v>
      </c>
      <c r="C2660" s="121" t="s">
        <v>12</v>
      </c>
      <c r="D2660" s="120">
        <v>3189.4006899999999</v>
      </c>
      <c r="E2660" s="120">
        <v>0</v>
      </c>
      <c r="F2660" s="120">
        <v>3189.4006899999999</v>
      </c>
    </row>
    <row r="2661" spans="1:6" ht="15" customHeight="1" x14ac:dyDescent="0.25">
      <c r="A2661" s="56" t="s">
        <v>2622</v>
      </c>
      <c r="B2661" s="117" t="s">
        <v>267</v>
      </c>
      <c r="C2661" s="121" t="s">
        <v>2</v>
      </c>
      <c r="D2661" s="120">
        <v>455</v>
      </c>
      <c r="E2661" s="120">
        <v>0</v>
      </c>
      <c r="F2661" s="120">
        <v>455</v>
      </c>
    </row>
    <row r="2662" spans="1:6" ht="15" customHeight="1" x14ac:dyDescent="0.25">
      <c r="A2662" s="56" t="s">
        <v>2622</v>
      </c>
      <c r="B2662" s="117" t="s">
        <v>267</v>
      </c>
      <c r="C2662" s="121" t="s">
        <v>15</v>
      </c>
      <c r="D2662" s="120">
        <v>103.98581</v>
      </c>
      <c r="E2662" s="120">
        <v>0</v>
      </c>
      <c r="F2662" s="120">
        <v>103.98581</v>
      </c>
    </row>
    <row r="2663" spans="1:6" ht="15" customHeight="1" x14ac:dyDescent="0.25">
      <c r="A2663" s="56" t="s">
        <v>2622</v>
      </c>
      <c r="B2663" s="117" t="s">
        <v>267</v>
      </c>
      <c r="C2663" s="121" t="s">
        <v>16</v>
      </c>
      <c r="D2663" s="120">
        <v>180.85012</v>
      </c>
      <c r="E2663" s="120">
        <v>0</v>
      </c>
      <c r="F2663" s="120">
        <v>180.85012</v>
      </c>
    </row>
    <row r="2664" spans="1:6" ht="15" customHeight="1" x14ac:dyDescent="0.25">
      <c r="A2664" s="56" t="s">
        <v>2622</v>
      </c>
      <c r="B2664" s="117" t="s">
        <v>267</v>
      </c>
      <c r="C2664" s="119" t="s">
        <v>17</v>
      </c>
      <c r="D2664" s="118">
        <v>1444.8868200000002</v>
      </c>
      <c r="E2664" s="118">
        <v>0</v>
      </c>
      <c r="F2664" s="118">
        <v>1444.8868200000002</v>
      </c>
    </row>
    <row r="2665" spans="1:6" ht="36.75" customHeight="1" thickBot="1" x14ac:dyDescent="0.3">
      <c r="A2665" s="56" t="s">
        <v>2622</v>
      </c>
      <c r="B2665" s="122" t="s">
        <v>1335</v>
      </c>
      <c r="C2665" s="123" t="s">
        <v>1336</v>
      </c>
      <c r="D2665" s="124">
        <v>164540.96061000001</v>
      </c>
      <c r="E2665" s="124">
        <v>151134.89250000002</v>
      </c>
      <c r="F2665" s="124">
        <v>13406.068110000002</v>
      </c>
    </row>
    <row r="2666" spans="1:6" ht="15.75" customHeight="1" thickTop="1" x14ac:dyDescent="0.25">
      <c r="A2666" s="56" t="s">
        <v>2622</v>
      </c>
      <c r="B2666" s="117" t="s">
        <v>267</v>
      </c>
      <c r="C2666" s="119" t="s">
        <v>10</v>
      </c>
      <c r="D2666" s="118">
        <v>162632.92030999999</v>
      </c>
      <c r="E2666" s="118">
        <v>149473.84868</v>
      </c>
      <c r="F2666" s="118">
        <v>13159.07163</v>
      </c>
    </row>
    <row r="2667" spans="1:6" ht="15" customHeight="1" x14ac:dyDescent="0.25">
      <c r="A2667" s="56" t="s">
        <v>2622</v>
      </c>
      <c r="B2667" s="117" t="s">
        <v>267</v>
      </c>
      <c r="C2667" s="121" t="s">
        <v>11</v>
      </c>
      <c r="D2667" s="120">
        <v>21911.340940000006</v>
      </c>
      <c r="E2667" s="120">
        <v>19544.815260000007</v>
      </c>
      <c r="F2667" s="120">
        <v>2366.5256800000002</v>
      </c>
    </row>
    <row r="2668" spans="1:6" ht="15" customHeight="1" x14ac:dyDescent="0.25">
      <c r="A2668" s="56" t="s">
        <v>2622</v>
      </c>
      <c r="B2668" s="117" t="s">
        <v>267</v>
      </c>
      <c r="C2668" s="121" t="s">
        <v>12</v>
      </c>
      <c r="D2668" s="120">
        <v>19849.199000000001</v>
      </c>
      <c r="E2668" s="120">
        <v>15633.621880000001</v>
      </c>
      <c r="F2668" s="120">
        <v>4215.577119999999</v>
      </c>
    </row>
    <row r="2669" spans="1:6" ht="15" customHeight="1" x14ac:dyDescent="0.25">
      <c r="A2669" s="56" t="s">
        <v>2622</v>
      </c>
      <c r="B2669" s="117" t="s">
        <v>267</v>
      </c>
      <c r="C2669" s="121" t="s">
        <v>14</v>
      </c>
      <c r="D2669" s="120">
        <v>81595.840849999993</v>
      </c>
      <c r="E2669" s="120">
        <v>81595.840849999993</v>
      </c>
      <c r="F2669" s="120">
        <v>0</v>
      </c>
    </row>
    <row r="2670" spans="1:6" ht="15" customHeight="1" x14ac:dyDescent="0.25">
      <c r="A2670" s="56" t="s">
        <v>2622</v>
      </c>
      <c r="B2670" s="117" t="s">
        <v>267</v>
      </c>
      <c r="C2670" s="121" t="s">
        <v>2</v>
      </c>
      <c r="D2670" s="120">
        <v>8851.5429700000004</v>
      </c>
      <c r="E2670" s="120">
        <v>7605.0349900000001</v>
      </c>
      <c r="F2670" s="120">
        <v>1246.5079800000001</v>
      </c>
    </row>
    <row r="2671" spans="1:6" ht="15" customHeight="1" x14ac:dyDescent="0.25">
      <c r="A2671" s="56" t="s">
        <v>2622</v>
      </c>
      <c r="B2671" s="117" t="s">
        <v>267</v>
      </c>
      <c r="C2671" s="121" t="s">
        <v>15</v>
      </c>
      <c r="D2671" s="120">
        <v>460.55203</v>
      </c>
      <c r="E2671" s="120">
        <v>362.35095000000001</v>
      </c>
      <c r="F2671" s="120">
        <v>98.201080000000005</v>
      </c>
    </row>
    <row r="2672" spans="1:6" ht="15" customHeight="1" x14ac:dyDescent="0.25">
      <c r="A2672" s="56" t="s">
        <v>2622</v>
      </c>
      <c r="B2672" s="117" t="s">
        <v>267</v>
      </c>
      <c r="C2672" s="121" t="s">
        <v>16</v>
      </c>
      <c r="D2672" s="120">
        <v>29964.444520000005</v>
      </c>
      <c r="E2672" s="120">
        <v>24732.184750000004</v>
      </c>
      <c r="F2672" s="120">
        <v>5232.2597700000006</v>
      </c>
    </row>
    <row r="2673" spans="1:6" ht="15" customHeight="1" x14ac:dyDescent="0.25">
      <c r="A2673" s="56" t="s">
        <v>2622</v>
      </c>
      <c r="B2673" s="117" t="s">
        <v>267</v>
      </c>
      <c r="C2673" s="119" t="s">
        <v>17</v>
      </c>
      <c r="D2673" s="118">
        <v>1908.0403000000003</v>
      </c>
      <c r="E2673" s="118">
        <v>1661.0438200000003</v>
      </c>
      <c r="F2673" s="118">
        <v>246.99647999999999</v>
      </c>
    </row>
    <row r="2674" spans="1:6" ht="36.75" customHeight="1" thickBot="1" x14ac:dyDescent="0.3">
      <c r="A2674" s="56" t="s">
        <v>2622</v>
      </c>
      <c r="B2674" s="122" t="s">
        <v>1337</v>
      </c>
      <c r="C2674" s="123" t="s">
        <v>1338</v>
      </c>
      <c r="D2674" s="124">
        <v>4070.8727400000002</v>
      </c>
      <c r="E2674" s="124">
        <v>4070.8727400000002</v>
      </c>
      <c r="F2674" s="124">
        <v>0</v>
      </c>
    </row>
    <row r="2675" spans="1:6" ht="15.75" customHeight="1" thickTop="1" x14ac:dyDescent="0.25">
      <c r="A2675" s="56" t="s">
        <v>2622</v>
      </c>
      <c r="B2675" s="117" t="s">
        <v>267</v>
      </c>
      <c r="C2675" s="119" t="s">
        <v>10</v>
      </c>
      <c r="D2675" s="118">
        <v>4011.9482800000001</v>
      </c>
      <c r="E2675" s="118">
        <v>4011.9482800000001</v>
      </c>
      <c r="F2675" s="118">
        <v>0</v>
      </c>
    </row>
    <row r="2676" spans="1:6" ht="15" customHeight="1" x14ac:dyDescent="0.25">
      <c r="A2676" s="56" t="s">
        <v>2622</v>
      </c>
      <c r="B2676" s="117" t="s">
        <v>267</v>
      </c>
      <c r="C2676" s="121" t="s">
        <v>11</v>
      </c>
      <c r="D2676" s="120">
        <v>2369.6897899999999</v>
      </c>
      <c r="E2676" s="120">
        <v>2369.6897899999999</v>
      </c>
      <c r="F2676" s="120">
        <v>0</v>
      </c>
    </row>
    <row r="2677" spans="1:6" ht="15" customHeight="1" x14ac:dyDescent="0.25">
      <c r="A2677" s="56" t="s">
        <v>2622</v>
      </c>
      <c r="B2677" s="117" t="s">
        <v>267</v>
      </c>
      <c r="C2677" s="121" t="s">
        <v>12</v>
      </c>
      <c r="D2677" s="120">
        <v>1129.22893</v>
      </c>
      <c r="E2677" s="120">
        <v>1129.22893</v>
      </c>
      <c r="F2677" s="120">
        <v>0</v>
      </c>
    </row>
    <row r="2678" spans="1:6" ht="15" customHeight="1" x14ac:dyDescent="0.25">
      <c r="A2678" s="56" t="s">
        <v>2622</v>
      </c>
      <c r="B2678" s="117" t="s">
        <v>267</v>
      </c>
      <c r="C2678" s="121" t="s">
        <v>2</v>
      </c>
      <c r="D2678" s="120">
        <v>421.44564000000003</v>
      </c>
      <c r="E2678" s="120">
        <v>421.44564000000003</v>
      </c>
      <c r="F2678" s="120">
        <v>0</v>
      </c>
    </row>
    <row r="2679" spans="1:6" ht="15" customHeight="1" x14ac:dyDescent="0.25">
      <c r="A2679" s="56" t="s">
        <v>2622</v>
      </c>
      <c r="B2679" s="117" t="s">
        <v>267</v>
      </c>
      <c r="C2679" s="121" t="s">
        <v>15</v>
      </c>
      <c r="D2679" s="120">
        <v>74.977969999999999</v>
      </c>
      <c r="E2679" s="120">
        <v>74.977969999999999</v>
      </c>
      <c r="F2679" s="120">
        <v>0</v>
      </c>
    </row>
    <row r="2680" spans="1:6" ht="15" customHeight="1" x14ac:dyDescent="0.25">
      <c r="A2680" s="56" t="s">
        <v>2622</v>
      </c>
      <c r="B2680" s="117" t="s">
        <v>267</v>
      </c>
      <c r="C2680" s="121" t="s">
        <v>16</v>
      </c>
      <c r="D2680" s="120">
        <v>16.60595</v>
      </c>
      <c r="E2680" s="120">
        <v>16.60595</v>
      </c>
      <c r="F2680" s="120">
        <v>0</v>
      </c>
    </row>
    <row r="2681" spans="1:6" ht="15" customHeight="1" x14ac:dyDescent="0.25">
      <c r="A2681" s="56" t="s">
        <v>2622</v>
      </c>
      <c r="B2681" s="117" t="s">
        <v>267</v>
      </c>
      <c r="C2681" s="119" t="s">
        <v>17</v>
      </c>
      <c r="D2681" s="118">
        <v>58.924459999999996</v>
      </c>
      <c r="E2681" s="118">
        <v>58.924459999999996</v>
      </c>
      <c r="F2681" s="118">
        <v>0</v>
      </c>
    </row>
    <row r="2682" spans="1:6" ht="36.75" customHeight="1" thickBot="1" x14ac:dyDescent="0.3">
      <c r="A2682" s="56" t="s">
        <v>2622</v>
      </c>
      <c r="B2682" s="122" t="s">
        <v>1339</v>
      </c>
      <c r="C2682" s="123" t="s">
        <v>1340</v>
      </c>
      <c r="D2682" s="124">
        <v>3904.64266</v>
      </c>
      <c r="E2682" s="124">
        <v>3904.64266</v>
      </c>
      <c r="F2682" s="124">
        <v>0</v>
      </c>
    </row>
    <row r="2683" spans="1:6" ht="15.75" customHeight="1" thickTop="1" x14ac:dyDescent="0.25">
      <c r="A2683" s="56" t="s">
        <v>2622</v>
      </c>
      <c r="B2683" s="117" t="s">
        <v>267</v>
      </c>
      <c r="C2683" s="119" t="s">
        <v>10</v>
      </c>
      <c r="D2683" s="118">
        <v>3881.7182000000003</v>
      </c>
      <c r="E2683" s="118">
        <v>3881.7182000000003</v>
      </c>
      <c r="F2683" s="118">
        <v>0</v>
      </c>
    </row>
    <row r="2684" spans="1:6" ht="15" customHeight="1" x14ac:dyDescent="0.25">
      <c r="A2684" s="56" t="s">
        <v>2622</v>
      </c>
      <c r="B2684" s="117" t="s">
        <v>267</v>
      </c>
      <c r="C2684" s="121" t="s">
        <v>11</v>
      </c>
      <c r="D2684" s="120">
        <v>2369.6897899999999</v>
      </c>
      <c r="E2684" s="120">
        <v>2369.6897899999999</v>
      </c>
      <c r="F2684" s="120">
        <v>0</v>
      </c>
    </row>
    <row r="2685" spans="1:6" ht="15" customHeight="1" x14ac:dyDescent="0.25">
      <c r="A2685" s="56" t="s">
        <v>2622</v>
      </c>
      <c r="B2685" s="117" t="s">
        <v>267</v>
      </c>
      <c r="C2685" s="121" t="s">
        <v>12</v>
      </c>
      <c r="D2685" s="120">
        <v>1003.8289299999999</v>
      </c>
      <c r="E2685" s="120">
        <v>1003.8289299999999</v>
      </c>
      <c r="F2685" s="120">
        <v>0</v>
      </c>
    </row>
    <row r="2686" spans="1:6" ht="15" customHeight="1" x14ac:dyDescent="0.25">
      <c r="A2686" s="56" t="s">
        <v>2622</v>
      </c>
      <c r="B2686" s="117" t="s">
        <v>267</v>
      </c>
      <c r="C2686" s="121" t="s">
        <v>2</v>
      </c>
      <c r="D2686" s="120">
        <v>421.44564000000003</v>
      </c>
      <c r="E2686" s="120">
        <v>421.44564000000003</v>
      </c>
      <c r="F2686" s="120">
        <v>0</v>
      </c>
    </row>
    <row r="2687" spans="1:6" ht="15" customHeight="1" x14ac:dyDescent="0.25">
      <c r="A2687" s="56" t="s">
        <v>2622</v>
      </c>
      <c r="B2687" s="117" t="s">
        <v>267</v>
      </c>
      <c r="C2687" s="121" t="s">
        <v>15</v>
      </c>
      <c r="D2687" s="120">
        <v>74.977969999999999</v>
      </c>
      <c r="E2687" s="120">
        <v>74.977969999999999</v>
      </c>
      <c r="F2687" s="120">
        <v>0</v>
      </c>
    </row>
    <row r="2688" spans="1:6" ht="15" customHeight="1" x14ac:dyDescent="0.25">
      <c r="A2688" s="56" t="s">
        <v>2622</v>
      </c>
      <c r="B2688" s="117" t="s">
        <v>267</v>
      </c>
      <c r="C2688" s="121" t="s">
        <v>16</v>
      </c>
      <c r="D2688" s="120">
        <v>11.775870000000001</v>
      </c>
      <c r="E2688" s="120">
        <v>11.775870000000001</v>
      </c>
      <c r="F2688" s="120">
        <v>0</v>
      </c>
    </row>
    <row r="2689" spans="1:8" ht="15" customHeight="1" x14ac:dyDescent="0.25">
      <c r="A2689" s="56" t="s">
        <v>2622</v>
      </c>
      <c r="B2689" s="117" t="s">
        <v>267</v>
      </c>
      <c r="C2689" s="119" t="s">
        <v>17</v>
      </c>
      <c r="D2689" s="118">
        <v>22.92446</v>
      </c>
      <c r="E2689" s="118">
        <v>22.92446</v>
      </c>
      <c r="F2689" s="118">
        <v>0</v>
      </c>
    </row>
    <row r="2690" spans="1:8" s="27" customFormat="1" ht="36.75" thickBot="1" x14ac:dyDescent="0.3">
      <c r="A2690" s="136" t="s">
        <v>2622</v>
      </c>
      <c r="B2690" s="127" t="s">
        <v>1341</v>
      </c>
      <c r="C2690" s="128" t="s">
        <v>1340</v>
      </c>
      <c r="D2690" s="129">
        <v>3327.8489</v>
      </c>
      <c r="E2690" s="129">
        <v>3327.8489</v>
      </c>
      <c r="F2690" s="129">
        <v>0</v>
      </c>
      <c r="G2690" s="130"/>
      <c r="H2690" s="130"/>
    </row>
    <row r="2691" spans="1:8" s="27" customFormat="1" ht="15.75" thickTop="1" x14ac:dyDescent="0.25">
      <c r="A2691" s="136" t="s">
        <v>2622</v>
      </c>
      <c r="B2691" s="131" t="s">
        <v>267</v>
      </c>
      <c r="C2691" s="132" t="s">
        <v>10</v>
      </c>
      <c r="D2691" s="133">
        <v>3324.7548999999999</v>
      </c>
      <c r="E2691" s="133">
        <v>3324.7548999999999</v>
      </c>
      <c r="F2691" s="133">
        <v>0</v>
      </c>
      <c r="G2691" s="130"/>
      <c r="H2691" s="130"/>
    </row>
    <row r="2692" spans="1:8" s="27" customFormat="1" x14ac:dyDescent="0.25">
      <c r="A2692" s="136" t="s">
        <v>2622</v>
      </c>
      <c r="B2692" s="131" t="s">
        <v>267</v>
      </c>
      <c r="C2692" s="134" t="s">
        <v>11</v>
      </c>
      <c r="D2692" s="135">
        <v>2369.6897899999999</v>
      </c>
      <c r="E2692" s="135">
        <v>2369.6897899999999</v>
      </c>
      <c r="F2692" s="135">
        <v>0</v>
      </c>
      <c r="G2692" s="130"/>
      <c r="H2692" s="130"/>
    </row>
    <row r="2693" spans="1:8" s="27" customFormat="1" x14ac:dyDescent="0.25">
      <c r="A2693" s="136" t="s">
        <v>2622</v>
      </c>
      <c r="B2693" s="131" t="s">
        <v>267</v>
      </c>
      <c r="C2693" s="134" t="s">
        <v>12</v>
      </c>
      <c r="D2693" s="135">
        <v>753.73027000000002</v>
      </c>
      <c r="E2693" s="135">
        <v>753.73027000000002</v>
      </c>
      <c r="F2693" s="135">
        <v>0</v>
      </c>
      <c r="G2693" s="130"/>
      <c r="H2693" s="130"/>
    </row>
    <row r="2694" spans="1:8" s="27" customFormat="1" x14ac:dyDescent="0.25">
      <c r="A2694" s="136" t="s">
        <v>2622</v>
      </c>
      <c r="B2694" s="131" t="s">
        <v>267</v>
      </c>
      <c r="C2694" s="134" t="s">
        <v>2</v>
      </c>
      <c r="D2694" s="135">
        <v>114.581</v>
      </c>
      <c r="E2694" s="135">
        <v>114.581</v>
      </c>
      <c r="F2694" s="135">
        <v>0</v>
      </c>
      <c r="G2694" s="130"/>
      <c r="H2694" s="130"/>
    </row>
    <row r="2695" spans="1:8" s="27" customFormat="1" x14ac:dyDescent="0.25">
      <c r="A2695" s="136" t="s">
        <v>2622</v>
      </c>
      <c r="B2695" s="131" t="s">
        <v>267</v>
      </c>
      <c r="C2695" s="134" t="s">
        <v>15</v>
      </c>
      <c r="D2695" s="135">
        <v>74.977969999999999</v>
      </c>
      <c r="E2695" s="135">
        <v>74.977969999999999</v>
      </c>
      <c r="F2695" s="135">
        <v>0</v>
      </c>
      <c r="G2695" s="130"/>
      <c r="H2695" s="130"/>
    </row>
    <row r="2696" spans="1:8" s="27" customFormat="1" x14ac:dyDescent="0.25">
      <c r="A2696" s="136" t="s">
        <v>2622</v>
      </c>
      <c r="B2696" s="131" t="s">
        <v>267</v>
      </c>
      <c r="C2696" s="134" t="s">
        <v>16</v>
      </c>
      <c r="D2696" s="135">
        <v>11.775870000000001</v>
      </c>
      <c r="E2696" s="135">
        <v>11.775870000000001</v>
      </c>
      <c r="F2696" s="135">
        <v>0</v>
      </c>
      <c r="G2696" s="130"/>
      <c r="H2696" s="130"/>
    </row>
    <row r="2697" spans="1:8" s="27" customFormat="1" x14ac:dyDescent="0.25">
      <c r="A2697" s="136" t="s">
        <v>2622</v>
      </c>
      <c r="B2697" s="131" t="s">
        <v>267</v>
      </c>
      <c r="C2697" s="132" t="s">
        <v>17</v>
      </c>
      <c r="D2697" s="133">
        <v>3.0939999999999999</v>
      </c>
      <c r="E2697" s="133">
        <v>3.0939999999999999</v>
      </c>
      <c r="F2697" s="133">
        <v>0</v>
      </c>
      <c r="G2697" s="130"/>
      <c r="H2697" s="130"/>
    </row>
    <row r="2698" spans="1:8" s="27" customFormat="1" ht="36.75" thickBot="1" x14ac:dyDescent="0.3">
      <c r="A2698" s="136" t="s">
        <v>2622</v>
      </c>
      <c r="B2698" s="127" t="s">
        <v>1342</v>
      </c>
      <c r="C2698" s="128" t="s">
        <v>1343</v>
      </c>
      <c r="D2698" s="129">
        <v>576.79376000000002</v>
      </c>
      <c r="E2698" s="129">
        <v>576.79376000000002</v>
      </c>
      <c r="F2698" s="129">
        <v>0</v>
      </c>
      <c r="G2698" s="130"/>
      <c r="H2698" s="130"/>
    </row>
    <row r="2699" spans="1:8" s="27" customFormat="1" ht="15.75" thickTop="1" x14ac:dyDescent="0.25">
      <c r="A2699" s="136" t="s">
        <v>2622</v>
      </c>
      <c r="B2699" s="131" t="s">
        <v>267</v>
      </c>
      <c r="C2699" s="132" t="s">
        <v>10</v>
      </c>
      <c r="D2699" s="133">
        <v>556.9633</v>
      </c>
      <c r="E2699" s="133">
        <v>556.9633</v>
      </c>
      <c r="F2699" s="133">
        <v>0</v>
      </c>
      <c r="G2699" s="130"/>
      <c r="H2699" s="130"/>
    </row>
    <row r="2700" spans="1:8" s="27" customFormat="1" x14ac:dyDescent="0.25">
      <c r="A2700" s="136" t="s">
        <v>2622</v>
      </c>
      <c r="B2700" s="131" t="s">
        <v>267</v>
      </c>
      <c r="C2700" s="134" t="s">
        <v>12</v>
      </c>
      <c r="D2700" s="135">
        <v>250.09866</v>
      </c>
      <c r="E2700" s="135">
        <v>250.09866</v>
      </c>
      <c r="F2700" s="135">
        <v>0</v>
      </c>
      <c r="G2700" s="130"/>
      <c r="H2700" s="130"/>
    </row>
    <row r="2701" spans="1:8" s="27" customFormat="1" x14ac:dyDescent="0.25">
      <c r="A2701" s="136" t="s">
        <v>2622</v>
      </c>
      <c r="B2701" s="131" t="s">
        <v>267</v>
      </c>
      <c r="C2701" s="134" t="s">
        <v>2</v>
      </c>
      <c r="D2701" s="135">
        <v>306.86464000000001</v>
      </c>
      <c r="E2701" s="135">
        <v>306.86464000000001</v>
      </c>
      <c r="F2701" s="135">
        <v>0</v>
      </c>
      <c r="G2701" s="130"/>
      <c r="H2701" s="130"/>
    </row>
    <row r="2702" spans="1:8" s="27" customFormat="1" x14ac:dyDescent="0.25">
      <c r="A2702" s="136" t="s">
        <v>2622</v>
      </c>
      <c r="B2702" s="131" t="s">
        <v>267</v>
      </c>
      <c r="C2702" s="132" t="s">
        <v>17</v>
      </c>
      <c r="D2702" s="133">
        <v>19.830459999999999</v>
      </c>
      <c r="E2702" s="133">
        <v>19.830459999999999</v>
      </c>
      <c r="F2702" s="133">
        <v>0</v>
      </c>
      <c r="G2702" s="130"/>
      <c r="H2702" s="130"/>
    </row>
    <row r="2703" spans="1:8" ht="36.75" customHeight="1" thickBot="1" x14ac:dyDescent="0.3">
      <c r="A2703" s="56" t="s">
        <v>2622</v>
      </c>
      <c r="B2703" s="122" t="s">
        <v>1344</v>
      </c>
      <c r="C2703" s="123" t="s">
        <v>1345</v>
      </c>
      <c r="D2703" s="124">
        <v>166.23008000000002</v>
      </c>
      <c r="E2703" s="124">
        <v>166.23008000000002</v>
      </c>
      <c r="F2703" s="124">
        <v>0</v>
      </c>
    </row>
    <row r="2704" spans="1:8" ht="15.75" customHeight="1" thickTop="1" x14ac:dyDescent="0.25">
      <c r="A2704" s="56" t="s">
        <v>2622</v>
      </c>
      <c r="B2704" s="117" t="s">
        <v>267</v>
      </c>
      <c r="C2704" s="119" t="s">
        <v>10</v>
      </c>
      <c r="D2704" s="118">
        <v>130.23008000000002</v>
      </c>
      <c r="E2704" s="118">
        <v>130.23008000000002</v>
      </c>
      <c r="F2704" s="118">
        <v>0</v>
      </c>
    </row>
    <row r="2705" spans="1:8" ht="15" customHeight="1" x14ac:dyDescent="0.25">
      <c r="A2705" s="56" t="s">
        <v>2622</v>
      </c>
      <c r="B2705" s="117" t="s">
        <v>267</v>
      </c>
      <c r="C2705" s="121" t="s">
        <v>12</v>
      </c>
      <c r="D2705" s="120">
        <v>125.4</v>
      </c>
      <c r="E2705" s="120">
        <v>125.4</v>
      </c>
      <c r="F2705" s="120">
        <v>0</v>
      </c>
    </row>
    <row r="2706" spans="1:8" ht="15" customHeight="1" x14ac:dyDescent="0.25">
      <c r="A2706" s="56" t="s">
        <v>2622</v>
      </c>
      <c r="B2706" s="117" t="s">
        <v>267</v>
      </c>
      <c r="C2706" s="121" t="s">
        <v>16</v>
      </c>
      <c r="D2706" s="120">
        <v>4.8300799999999997</v>
      </c>
      <c r="E2706" s="120">
        <v>4.8300799999999997</v>
      </c>
      <c r="F2706" s="120">
        <v>0</v>
      </c>
    </row>
    <row r="2707" spans="1:8" ht="15" customHeight="1" x14ac:dyDescent="0.25">
      <c r="A2707" s="56" t="s">
        <v>2622</v>
      </c>
      <c r="B2707" s="117" t="s">
        <v>267</v>
      </c>
      <c r="C2707" s="119" t="s">
        <v>17</v>
      </c>
      <c r="D2707" s="118">
        <v>36</v>
      </c>
      <c r="E2707" s="118">
        <v>36</v>
      </c>
      <c r="F2707" s="118">
        <v>0</v>
      </c>
    </row>
    <row r="2708" spans="1:8" ht="36.75" customHeight="1" thickBot="1" x14ac:dyDescent="0.3">
      <c r="A2708" s="56" t="s">
        <v>2622</v>
      </c>
      <c r="B2708" s="122" t="s">
        <v>1346</v>
      </c>
      <c r="C2708" s="123" t="s">
        <v>1347</v>
      </c>
      <c r="D2708" s="124">
        <v>9709.5783699999993</v>
      </c>
      <c r="E2708" s="124">
        <v>8396.6255000000001</v>
      </c>
      <c r="F2708" s="124">
        <v>1312.9528700000001</v>
      </c>
    </row>
    <row r="2709" spans="1:8" ht="15.75" customHeight="1" thickTop="1" x14ac:dyDescent="0.25">
      <c r="A2709" s="56" t="s">
        <v>2622</v>
      </c>
      <c r="B2709" s="117" t="s">
        <v>267</v>
      </c>
      <c r="C2709" s="119" t="s">
        <v>10</v>
      </c>
      <c r="D2709" s="118">
        <v>9399.5863699999991</v>
      </c>
      <c r="E2709" s="118">
        <v>8087.6324999999997</v>
      </c>
      <c r="F2709" s="118">
        <v>1311.9538700000001</v>
      </c>
    </row>
    <row r="2710" spans="1:8" ht="15" customHeight="1" x14ac:dyDescent="0.25">
      <c r="A2710" s="56" t="s">
        <v>2622</v>
      </c>
      <c r="B2710" s="117" t="s">
        <v>267</v>
      </c>
      <c r="C2710" s="121" t="s">
        <v>11</v>
      </c>
      <c r="D2710" s="120">
        <v>3353.0411400000003</v>
      </c>
      <c r="E2710" s="120">
        <v>3353.0411400000003</v>
      </c>
      <c r="F2710" s="120">
        <v>0</v>
      </c>
    </row>
    <row r="2711" spans="1:8" ht="15" customHeight="1" x14ac:dyDescent="0.25">
      <c r="A2711" s="56" t="s">
        <v>2622</v>
      </c>
      <c r="B2711" s="117" t="s">
        <v>267</v>
      </c>
      <c r="C2711" s="121" t="s">
        <v>12</v>
      </c>
      <c r="D2711" s="120">
        <v>4832.5310100000006</v>
      </c>
      <c r="E2711" s="120">
        <v>3825.5771400000003</v>
      </c>
      <c r="F2711" s="120">
        <v>1006.9538700000001</v>
      </c>
    </row>
    <row r="2712" spans="1:8" ht="15" customHeight="1" x14ac:dyDescent="0.25">
      <c r="A2712" s="56" t="s">
        <v>2622</v>
      </c>
      <c r="B2712" s="117" t="s">
        <v>267</v>
      </c>
      <c r="C2712" s="121" t="s">
        <v>2</v>
      </c>
      <c r="D2712" s="120">
        <v>673.12309000000005</v>
      </c>
      <c r="E2712" s="120">
        <v>373.12308999999999</v>
      </c>
      <c r="F2712" s="120">
        <v>300</v>
      </c>
    </row>
    <row r="2713" spans="1:8" ht="15" customHeight="1" x14ac:dyDescent="0.25">
      <c r="A2713" s="56" t="s">
        <v>2622</v>
      </c>
      <c r="B2713" s="117" t="s">
        <v>267</v>
      </c>
      <c r="C2713" s="121" t="s">
        <v>15</v>
      </c>
      <c r="D2713" s="120">
        <v>7.98</v>
      </c>
      <c r="E2713" s="120">
        <v>7.98</v>
      </c>
      <c r="F2713" s="120">
        <v>0</v>
      </c>
    </row>
    <row r="2714" spans="1:8" ht="15" customHeight="1" x14ac:dyDescent="0.25">
      <c r="A2714" s="56" t="s">
        <v>2622</v>
      </c>
      <c r="B2714" s="117" t="s">
        <v>267</v>
      </c>
      <c r="C2714" s="121" t="s">
        <v>16</v>
      </c>
      <c r="D2714" s="120">
        <v>532.91112999999996</v>
      </c>
      <c r="E2714" s="120">
        <v>527.91112999999996</v>
      </c>
      <c r="F2714" s="120">
        <v>5</v>
      </c>
    </row>
    <row r="2715" spans="1:8" ht="15" customHeight="1" x14ac:dyDescent="0.25">
      <c r="A2715" s="56" t="s">
        <v>2622</v>
      </c>
      <c r="B2715" s="117" t="s">
        <v>267</v>
      </c>
      <c r="C2715" s="119" t="s">
        <v>17</v>
      </c>
      <c r="D2715" s="118">
        <v>309.99200000000002</v>
      </c>
      <c r="E2715" s="118">
        <v>308.99299999999999</v>
      </c>
      <c r="F2715" s="118">
        <v>0.999</v>
      </c>
    </row>
    <row r="2716" spans="1:8" s="27" customFormat="1" ht="54.75" thickBot="1" x14ac:dyDescent="0.3">
      <c r="A2716" s="136" t="s">
        <v>2622</v>
      </c>
      <c r="B2716" s="127" t="s">
        <v>1348</v>
      </c>
      <c r="C2716" s="128" t="s">
        <v>1349</v>
      </c>
      <c r="D2716" s="129">
        <v>6005.7644600000003</v>
      </c>
      <c r="E2716" s="129">
        <v>4692.8115900000003</v>
      </c>
      <c r="F2716" s="129">
        <v>1312.9528700000001</v>
      </c>
      <c r="G2716" s="130"/>
      <c r="H2716" s="130"/>
    </row>
    <row r="2717" spans="1:8" s="27" customFormat="1" ht="15.75" thickTop="1" x14ac:dyDescent="0.25">
      <c r="A2717" s="136" t="s">
        <v>2622</v>
      </c>
      <c r="B2717" s="131" t="s">
        <v>267</v>
      </c>
      <c r="C2717" s="132" t="s">
        <v>10</v>
      </c>
      <c r="D2717" s="133">
        <v>5695.7724600000001</v>
      </c>
      <c r="E2717" s="133">
        <v>4383.8185899999999</v>
      </c>
      <c r="F2717" s="133">
        <v>1311.9538700000001</v>
      </c>
      <c r="G2717" s="130"/>
      <c r="H2717" s="130"/>
    </row>
    <row r="2718" spans="1:8" s="27" customFormat="1" x14ac:dyDescent="0.25">
      <c r="A2718" s="136" t="s">
        <v>2622</v>
      </c>
      <c r="B2718" s="131" t="s">
        <v>267</v>
      </c>
      <c r="C2718" s="134" t="s">
        <v>11</v>
      </c>
      <c r="D2718" s="135">
        <v>3353.0411400000003</v>
      </c>
      <c r="E2718" s="135">
        <v>3353.0411400000003</v>
      </c>
      <c r="F2718" s="135">
        <v>0</v>
      </c>
      <c r="G2718" s="130"/>
      <c r="H2718" s="130"/>
    </row>
    <row r="2719" spans="1:8" s="27" customFormat="1" x14ac:dyDescent="0.25">
      <c r="A2719" s="136" t="s">
        <v>2622</v>
      </c>
      <c r="B2719" s="131" t="s">
        <v>267</v>
      </c>
      <c r="C2719" s="134" t="s">
        <v>12</v>
      </c>
      <c r="D2719" s="135">
        <v>1367.2785800000001</v>
      </c>
      <c r="E2719" s="135">
        <v>360.32471000000004</v>
      </c>
      <c r="F2719" s="135">
        <v>1006.9538700000001</v>
      </c>
      <c r="G2719" s="130"/>
      <c r="H2719" s="130"/>
    </row>
    <row r="2720" spans="1:8" s="27" customFormat="1" x14ac:dyDescent="0.25">
      <c r="A2720" s="136" t="s">
        <v>2622</v>
      </c>
      <c r="B2720" s="131" t="s">
        <v>267</v>
      </c>
      <c r="C2720" s="134" t="s">
        <v>2</v>
      </c>
      <c r="D2720" s="135">
        <v>514.66123000000005</v>
      </c>
      <c r="E2720" s="135">
        <v>214.66123000000002</v>
      </c>
      <c r="F2720" s="135">
        <v>300</v>
      </c>
      <c r="G2720" s="130"/>
      <c r="H2720" s="130"/>
    </row>
    <row r="2721" spans="1:8" s="27" customFormat="1" x14ac:dyDescent="0.25">
      <c r="A2721" s="136" t="s">
        <v>2622</v>
      </c>
      <c r="B2721" s="131" t="s">
        <v>267</v>
      </c>
      <c r="C2721" s="134" t="s">
        <v>15</v>
      </c>
      <c r="D2721" s="135">
        <v>7.98</v>
      </c>
      <c r="E2721" s="135">
        <v>7.98</v>
      </c>
      <c r="F2721" s="135">
        <v>0</v>
      </c>
      <c r="G2721" s="130"/>
      <c r="H2721" s="130"/>
    </row>
    <row r="2722" spans="1:8" s="27" customFormat="1" x14ac:dyDescent="0.25">
      <c r="A2722" s="136" t="s">
        <v>2622</v>
      </c>
      <c r="B2722" s="131" t="s">
        <v>267</v>
      </c>
      <c r="C2722" s="134" t="s">
        <v>16</v>
      </c>
      <c r="D2722" s="135">
        <v>452.81151</v>
      </c>
      <c r="E2722" s="135">
        <v>447.81151</v>
      </c>
      <c r="F2722" s="135">
        <v>5</v>
      </c>
      <c r="G2722" s="130"/>
      <c r="H2722" s="130"/>
    </row>
    <row r="2723" spans="1:8" s="27" customFormat="1" x14ac:dyDescent="0.25">
      <c r="A2723" s="136" t="s">
        <v>2622</v>
      </c>
      <c r="B2723" s="131" t="s">
        <v>267</v>
      </c>
      <c r="C2723" s="132" t="s">
        <v>17</v>
      </c>
      <c r="D2723" s="133">
        <v>309.99200000000002</v>
      </c>
      <c r="E2723" s="133">
        <v>308.99299999999999</v>
      </c>
      <c r="F2723" s="133">
        <v>0.999</v>
      </c>
      <c r="G2723" s="130"/>
      <c r="H2723" s="130"/>
    </row>
    <row r="2724" spans="1:8" s="27" customFormat="1" ht="18.75" thickBot="1" x14ac:dyDescent="0.3">
      <c r="A2724" s="136" t="s">
        <v>2622</v>
      </c>
      <c r="B2724" s="127" t="s">
        <v>1350</v>
      </c>
      <c r="C2724" s="128" t="s">
        <v>1351</v>
      </c>
      <c r="D2724" s="129">
        <v>254.15345000000002</v>
      </c>
      <c r="E2724" s="129">
        <v>254.15345000000002</v>
      </c>
      <c r="F2724" s="129">
        <v>0</v>
      </c>
      <c r="G2724" s="130"/>
      <c r="H2724" s="130"/>
    </row>
    <row r="2725" spans="1:8" s="27" customFormat="1" ht="15.75" thickTop="1" x14ac:dyDescent="0.25">
      <c r="A2725" s="136" t="s">
        <v>2622</v>
      </c>
      <c r="B2725" s="131" t="s">
        <v>267</v>
      </c>
      <c r="C2725" s="132" t="s">
        <v>10</v>
      </c>
      <c r="D2725" s="133">
        <v>254.15345000000002</v>
      </c>
      <c r="E2725" s="133">
        <v>254.15345000000002</v>
      </c>
      <c r="F2725" s="133">
        <v>0</v>
      </c>
      <c r="G2725" s="130"/>
      <c r="H2725" s="130"/>
    </row>
    <row r="2726" spans="1:8" s="27" customFormat="1" x14ac:dyDescent="0.25">
      <c r="A2726" s="136" t="s">
        <v>2622</v>
      </c>
      <c r="B2726" s="131" t="s">
        <v>267</v>
      </c>
      <c r="C2726" s="134" t="s">
        <v>12</v>
      </c>
      <c r="D2726" s="135">
        <v>244.15345000000002</v>
      </c>
      <c r="E2726" s="135">
        <v>244.15345000000002</v>
      </c>
      <c r="F2726" s="135">
        <v>0</v>
      </c>
      <c r="G2726" s="130"/>
      <c r="H2726" s="130"/>
    </row>
    <row r="2727" spans="1:8" s="27" customFormat="1" x14ac:dyDescent="0.25">
      <c r="A2727" s="136" t="s">
        <v>2622</v>
      </c>
      <c r="B2727" s="131" t="s">
        <v>267</v>
      </c>
      <c r="C2727" s="134" t="s">
        <v>16</v>
      </c>
      <c r="D2727" s="135">
        <v>10</v>
      </c>
      <c r="E2727" s="135">
        <v>10</v>
      </c>
      <c r="F2727" s="135">
        <v>0</v>
      </c>
      <c r="G2727" s="130"/>
      <c r="H2727" s="130"/>
    </row>
    <row r="2728" spans="1:8" s="27" customFormat="1" ht="36.75" thickBot="1" x14ac:dyDescent="0.3">
      <c r="A2728" s="136" t="s">
        <v>2622</v>
      </c>
      <c r="B2728" s="127" t="s">
        <v>1352</v>
      </c>
      <c r="C2728" s="128" t="s">
        <v>1353</v>
      </c>
      <c r="D2728" s="129">
        <v>2429.0422000000003</v>
      </c>
      <c r="E2728" s="129">
        <v>2429.0422000000003</v>
      </c>
      <c r="F2728" s="129">
        <v>0</v>
      </c>
      <c r="G2728" s="130"/>
      <c r="H2728" s="130"/>
    </row>
    <row r="2729" spans="1:8" s="27" customFormat="1" ht="15.75" thickTop="1" x14ac:dyDescent="0.25">
      <c r="A2729" s="136" t="s">
        <v>2622</v>
      </c>
      <c r="B2729" s="131" t="s">
        <v>267</v>
      </c>
      <c r="C2729" s="132" t="s">
        <v>10</v>
      </c>
      <c r="D2729" s="133">
        <v>2429.0422000000003</v>
      </c>
      <c r="E2729" s="133">
        <v>2429.0422000000003</v>
      </c>
      <c r="F2729" s="133">
        <v>0</v>
      </c>
      <c r="G2729" s="130"/>
      <c r="H2729" s="130"/>
    </row>
    <row r="2730" spans="1:8" s="27" customFormat="1" x14ac:dyDescent="0.25">
      <c r="A2730" s="136" t="s">
        <v>2622</v>
      </c>
      <c r="B2730" s="131" t="s">
        <v>267</v>
      </c>
      <c r="C2730" s="134" t="s">
        <v>12</v>
      </c>
      <c r="D2730" s="135">
        <v>2310.9184100000002</v>
      </c>
      <c r="E2730" s="135">
        <v>2310.9184100000002</v>
      </c>
      <c r="F2730" s="135">
        <v>0</v>
      </c>
      <c r="G2730" s="130"/>
      <c r="H2730" s="130"/>
    </row>
    <row r="2731" spans="1:8" s="27" customFormat="1" x14ac:dyDescent="0.25">
      <c r="A2731" s="136" t="s">
        <v>2622</v>
      </c>
      <c r="B2731" s="131" t="s">
        <v>267</v>
      </c>
      <c r="C2731" s="134" t="s">
        <v>2</v>
      </c>
      <c r="D2731" s="135">
        <v>117.02378999999999</v>
      </c>
      <c r="E2731" s="135">
        <v>117.02378999999999</v>
      </c>
      <c r="F2731" s="135">
        <v>0</v>
      </c>
      <c r="G2731" s="130"/>
      <c r="H2731" s="130"/>
    </row>
    <row r="2732" spans="1:8" s="27" customFormat="1" x14ac:dyDescent="0.25">
      <c r="A2732" s="136" t="s">
        <v>2622</v>
      </c>
      <c r="B2732" s="131" t="s">
        <v>267</v>
      </c>
      <c r="C2732" s="134" t="s">
        <v>16</v>
      </c>
      <c r="D2732" s="135">
        <v>1.1000000000000001</v>
      </c>
      <c r="E2732" s="135">
        <v>1.1000000000000001</v>
      </c>
      <c r="F2732" s="135">
        <v>0</v>
      </c>
      <c r="G2732" s="130"/>
      <c r="H2732" s="130"/>
    </row>
    <row r="2733" spans="1:8" s="27" customFormat="1" ht="36.75" thickBot="1" x14ac:dyDescent="0.3">
      <c r="A2733" s="136" t="s">
        <v>2622</v>
      </c>
      <c r="B2733" s="127" t="s">
        <v>1354</v>
      </c>
      <c r="C2733" s="128" t="s">
        <v>1355</v>
      </c>
      <c r="D2733" s="129">
        <v>371.69716000000005</v>
      </c>
      <c r="E2733" s="129">
        <v>371.69716000000005</v>
      </c>
      <c r="F2733" s="129">
        <v>0</v>
      </c>
      <c r="G2733" s="130"/>
      <c r="H2733" s="130"/>
    </row>
    <row r="2734" spans="1:8" s="27" customFormat="1" ht="15.75" thickTop="1" x14ac:dyDescent="0.25">
      <c r="A2734" s="136" t="s">
        <v>2622</v>
      </c>
      <c r="B2734" s="131" t="s">
        <v>267</v>
      </c>
      <c r="C2734" s="132" t="s">
        <v>10</v>
      </c>
      <c r="D2734" s="133">
        <v>371.69716000000005</v>
      </c>
      <c r="E2734" s="133">
        <v>371.69716000000005</v>
      </c>
      <c r="F2734" s="133">
        <v>0</v>
      </c>
      <c r="G2734" s="130"/>
      <c r="H2734" s="130"/>
    </row>
    <row r="2735" spans="1:8" s="27" customFormat="1" x14ac:dyDescent="0.25">
      <c r="A2735" s="136" t="s">
        <v>2622</v>
      </c>
      <c r="B2735" s="131" t="s">
        <v>267</v>
      </c>
      <c r="C2735" s="134" t="s">
        <v>12</v>
      </c>
      <c r="D2735" s="135">
        <v>328.69909000000001</v>
      </c>
      <c r="E2735" s="135">
        <v>328.69909000000001</v>
      </c>
      <c r="F2735" s="135">
        <v>0</v>
      </c>
      <c r="G2735" s="130"/>
      <c r="H2735" s="130"/>
    </row>
    <row r="2736" spans="1:8" s="27" customFormat="1" x14ac:dyDescent="0.25">
      <c r="A2736" s="136" t="s">
        <v>2622</v>
      </c>
      <c r="B2736" s="131" t="s">
        <v>267</v>
      </c>
      <c r="C2736" s="134" t="s">
        <v>2</v>
      </c>
      <c r="D2736" s="135">
        <v>41.438069999999996</v>
      </c>
      <c r="E2736" s="135">
        <v>41.438069999999996</v>
      </c>
      <c r="F2736" s="135">
        <v>0</v>
      </c>
      <c r="G2736" s="130"/>
      <c r="H2736" s="130"/>
    </row>
    <row r="2737" spans="1:8" s="27" customFormat="1" x14ac:dyDescent="0.25">
      <c r="A2737" s="136" t="s">
        <v>2622</v>
      </c>
      <c r="B2737" s="131" t="s">
        <v>267</v>
      </c>
      <c r="C2737" s="134" t="s">
        <v>16</v>
      </c>
      <c r="D2737" s="135">
        <v>1.56</v>
      </c>
      <c r="E2737" s="135">
        <v>1.56</v>
      </c>
      <c r="F2737" s="135">
        <v>0</v>
      </c>
      <c r="G2737" s="130"/>
      <c r="H2737" s="130"/>
    </row>
    <row r="2738" spans="1:8" s="27" customFormat="1" ht="36.75" thickBot="1" x14ac:dyDescent="0.3">
      <c r="A2738" s="136" t="s">
        <v>2622</v>
      </c>
      <c r="B2738" s="127" t="s">
        <v>1356</v>
      </c>
      <c r="C2738" s="128" t="s">
        <v>1357</v>
      </c>
      <c r="D2738" s="129">
        <v>648.92110000000002</v>
      </c>
      <c r="E2738" s="129">
        <v>648.92110000000002</v>
      </c>
      <c r="F2738" s="129">
        <v>0</v>
      </c>
      <c r="G2738" s="130"/>
      <c r="H2738" s="130"/>
    </row>
    <row r="2739" spans="1:8" s="27" customFormat="1" ht="15.75" thickTop="1" x14ac:dyDescent="0.25">
      <c r="A2739" s="136" t="s">
        <v>2622</v>
      </c>
      <c r="B2739" s="131" t="s">
        <v>267</v>
      </c>
      <c r="C2739" s="132" t="s">
        <v>10</v>
      </c>
      <c r="D2739" s="133">
        <v>648.92110000000002</v>
      </c>
      <c r="E2739" s="133">
        <v>648.92110000000002</v>
      </c>
      <c r="F2739" s="133">
        <v>0</v>
      </c>
      <c r="G2739" s="130"/>
      <c r="H2739" s="130"/>
    </row>
    <row r="2740" spans="1:8" s="27" customFormat="1" x14ac:dyDescent="0.25">
      <c r="A2740" s="136" t="s">
        <v>2622</v>
      </c>
      <c r="B2740" s="131" t="s">
        <v>267</v>
      </c>
      <c r="C2740" s="134" t="s">
        <v>12</v>
      </c>
      <c r="D2740" s="135">
        <v>581.48148000000003</v>
      </c>
      <c r="E2740" s="135">
        <v>581.48148000000003</v>
      </c>
      <c r="F2740" s="135">
        <v>0</v>
      </c>
      <c r="G2740" s="130"/>
      <c r="H2740" s="130"/>
    </row>
    <row r="2741" spans="1:8" s="27" customFormat="1" x14ac:dyDescent="0.25">
      <c r="A2741" s="136" t="s">
        <v>2622</v>
      </c>
      <c r="B2741" s="131" t="s">
        <v>267</v>
      </c>
      <c r="C2741" s="134" t="s">
        <v>16</v>
      </c>
      <c r="D2741" s="135">
        <v>67.439619999999991</v>
      </c>
      <c r="E2741" s="135">
        <v>67.439619999999991</v>
      </c>
      <c r="F2741" s="135">
        <v>0</v>
      </c>
      <c r="G2741" s="130"/>
      <c r="H2741" s="130"/>
    </row>
    <row r="2742" spans="1:8" ht="18.75" customHeight="1" thickBot="1" x14ac:dyDescent="0.3">
      <c r="A2742" s="56" t="s">
        <v>2622</v>
      </c>
      <c r="B2742" s="122" t="s">
        <v>1358</v>
      </c>
      <c r="C2742" s="123" t="s">
        <v>1359</v>
      </c>
      <c r="D2742" s="124">
        <v>2334.6989099999996</v>
      </c>
      <c r="E2742" s="124">
        <v>1676.8229099999999</v>
      </c>
      <c r="F2742" s="124">
        <v>657.87599999999986</v>
      </c>
    </row>
    <row r="2743" spans="1:8" ht="15.75" customHeight="1" thickTop="1" x14ac:dyDescent="0.25">
      <c r="A2743" s="56" t="s">
        <v>2622</v>
      </c>
      <c r="B2743" s="117" t="s">
        <v>267</v>
      </c>
      <c r="C2743" s="119" t="s">
        <v>10</v>
      </c>
      <c r="D2743" s="118">
        <v>2274.1089099999999</v>
      </c>
      <c r="E2743" s="118">
        <v>1676.8229099999999</v>
      </c>
      <c r="F2743" s="118">
        <v>597.28599999999983</v>
      </c>
    </row>
    <row r="2744" spans="1:8" ht="15" customHeight="1" x14ac:dyDescent="0.25">
      <c r="A2744" s="56" t="s">
        <v>2622</v>
      </c>
      <c r="B2744" s="117" t="s">
        <v>267</v>
      </c>
      <c r="C2744" s="121" t="s">
        <v>11</v>
      </c>
      <c r="D2744" s="120">
        <v>446.54745000000003</v>
      </c>
      <c r="E2744" s="120">
        <v>430</v>
      </c>
      <c r="F2744" s="120">
        <v>16.547450000000001</v>
      </c>
    </row>
    <row r="2745" spans="1:8" ht="15" customHeight="1" x14ac:dyDescent="0.25">
      <c r="A2745" s="56" t="s">
        <v>2622</v>
      </c>
      <c r="B2745" s="117" t="s">
        <v>267</v>
      </c>
      <c r="C2745" s="121" t="s">
        <v>12</v>
      </c>
      <c r="D2745" s="120">
        <v>1610.0593899999999</v>
      </c>
      <c r="E2745" s="120">
        <v>1246.8229099999999</v>
      </c>
      <c r="F2745" s="120">
        <v>363.23647999999997</v>
      </c>
    </row>
    <row r="2746" spans="1:8" ht="15" customHeight="1" x14ac:dyDescent="0.25">
      <c r="A2746" s="56" t="s">
        <v>2622</v>
      </c>
      <c r="B2746" s="117" t="s">
        <v>267</v>
      </c>
      <c r="C2746" s="121" t="s">
        <v>2</v>
      </c>
      <c r="D2746" s="120">
        <v>192.46797999999998</v>
      </c>
      <c r="E2746" s="120">
        <v>0</v>
      </c>
      <c r="F2746" s="120">
        <v>192.46797999999998</v>
      </c>
    </row>
    <row r="2747" spans="1:8" ht="15" customHeight="1" x14ac:dyDescent="0.25">
      <c r="A2747" s="56" t="s">
        <v>2622</v>
      </c>
      <c r="B2747" s="117" t="s">
        <v>267</v>
      </c>
      <c r="C2747" s="121" t="s">
        <v>15</v>
      </c>
      <c r="D2747" s="120">
        <v>16.767479999999999</v>
      </c>
      <c r="E2747" s="120">
        <v>0</v>
      </c>
      <c r="F2747" s="120">
        <v>16.767479999999999</v>
      </c>
    </row>
    <row r="2748" spans="1:8" ht="15" customHeight="1" x14ac:dyDescent="0.25">
      <c r="A2748" s="56" t="s">
        <v>2622</v>
      </c>
      <c r="B2748" s="117" t="s">
        <v>267</v>
      </c>
      <c r="C2748" s="121" t="s">
        <v>16</v>
      </c>
      <c r="D2748" s="120">
        <v>8.26661</v>
      </c>
      <c r="E2748" s="120">
        <v>0</v>
      </c>
      <c r="F2748" s="120">
        <v>8.26661</v>
      </c>
    </row>
    <row r="2749" spans="1:8" ht="15" customHeight="1" x14ac:dyDescent="0.25">
      <c r="A2749" s="56" t="s">
        <v>2622</v>
      </c>
      <c r="B2749" s="117" t="s">
        <v>267</v>
      </c>
      <c r="C2749" s="119" t="s">
        <v>17</v>
      </c>
      <c r="D2749" s="118">
        <v>60.59</v>
      </c>
      <c r="E2749" s="118">
        <v>0</v>
      </c>
      <c r="F2749" s="118">
        <v>60.59</v>
      </c>
    </row>
    <row r="2750" spans="1:8" s="27" customFormat="1" ht="36.75" thickBot="1" x14ac:dyDescent="0.3">
      <c r="A2750" s="136" t="s">
        <v>2622</v>
      </c>
      <c r="B2750" s="127" t="s">
        <v>1360</v>
      </c>
      <c r="C2750" s="128" t="s">
        <v>1361</v>
      </c>
      <c r="D2750" s="129">
        <v>1135.6793599999999</v>
      </c>
      <c r="E2750" s="129">
        <v>477.80336</v>
      </c>
      <c r="F2750" s="129">
        <v>657.87599999999986</v>
      </c>
      <c r="G2750" s="130"/>
      <c r="H2750" s="130"/>
    </row>
    <row r="2751" spans="1:8" s="27" customFormat="1" ht="15.75" thickTop="1" x14ac:dyDescent="0.25">
      <c r="A2751" s="136" t="s">
        <v>2622</v>
      </c>
      <c r="B2751" s="131" t="s">
        <v>267</v>
      </c>
      <c r="C2751" s="132" t="s">
        <v>10</v>
      </c>
      <c r="D2751" s="133">
        <v>1075.0893599999999</v>
      </c>
      <c r="E2751" s="133">
        <v>477.80336</v>
      </c>
      <c r="F2751" s="133">
        <v>597.28599999999983</v>
      </c>
      <c r="G2751" s="130"/>
      <c r="H2751" s="130"/>
    </row>
    <row r="2752" spans="1:8" s="27" customFormat="1" x14ac:dyDescent="0.25">
      <c r="A2752" s="136" t="s">
        <v>2622</v>
      </c>
      <c r="B2752" s="131" t="s">
        <v>267</v>
      </c>
      <c r="C2752" s="134" t="s">
        <v>11</v>
      </c>
      <c r="D2752" s="135">
        <v>446.54745000000003</v>
      </c>
      <c r="E2752" s="135">
        <v>430</v>
      </c>
      <c r="F2752" s="135">
        <v>16.547450000000001</v>
      </c>
      <c r="G2752" s="130"/>
      <c r="H2752" s="130"/>
    </row>
    <row r="2753" spans="1:8" s="27" customFormat="1" x14ac:dyDescent="0.25">
      <c r="A2753" s="136" t="s">
        <v>2622</v>
      </c>
      <c r="B2753" s="131" t="s">
        <v>267</v>
      </c>
      <c r="C2753" s="134" t="s">
        <v>12</v>
      </c>
      <c r="D2753" s="135">
        <v>411.03983999999997</v>
      </c>
      <c r="E2753" s="135">
        <v>47.803359999999998</v>
      </c>
      <c r="F2753" s="135">
        <v>363.23647999999997</v>
      </c>
      <c r="G2753" s="130"/>
      <c r="H2753" s="130"/>
    </row>
    <row r="2754" spans="1:8" s="27" customFormat="1" x14ac:dyDescent="0.25">
      <c r="A2754" s="136" t="s">
        <v>2622</v>
      </c>
      <c r="B2754" s="131" t="s">
        <v>267</v>
      </c>
      <c r="C2754" s="134" t="s">
        <v>2</v>
      </c>
      <c r="D2754" s="135">
        <v>192.46797999999998</v>
      </c>
      <c r="E2754" s="135">
        <v>0</v>
      </c>
      <c r="F2754" s="135">
        <v>192.46797999999998</v>
      </c>
      <c r="G2754" s="130"/>
      <c r="H2754" s="130"/>
    </row>
    <row r="2755" spans="1:8" s="27" customFormat="1" x14ac:dyDescent="0.25">
      <c r="A2755" s="136" t="s">
        <v>2622</v>
      </c>
      <c r="B2755" s="131" t="s">
        <v>267</v>
      </c>
      <c r="C2755" s="134" t="s">
        <v>15</v>
      </c>
      <c r="D2755" s="135">
        <v>16.767479999999999</v>
      </c>
      <c r="E2755" s="135">
        <v>0</v>
      </c>
      <c r="F2755" s="135">
        <v>16.767479999999999</v>
      </c>
      <c r="G2755" s="130"/>
      <c r="H2755" s="130"/>
    </row>
    <row r="2756" spans="1:8" s="27" customFormat="1" x14ac:dyDescent="0.25">
      <c r="A2756" s="136" t="s">
        <v>2622</v>
      </c>
      <c r="B2756" s="131" t="s">
        <v>267</v>
      </c>
      <c r="C2756" s="134" t="s">
        <v>16</v>
      </c>
      <c r="D2756" s="135">
        <v>8.26661</v>
      </c>
      <c r="E2756" s="135">
        <v>0</v>
      </c>
      <c r="F2756" s="135">
        <v>8.26661</v>
      </c>
      <c r="G2756" s="130"/>
      <c r="H2756" s="130"/>
    </row>
    <row r="2757" spans="1:8" s="27" customFormat="1" x14ac:dyDescent="0.25">
      <c r="A2757" s="136" t="s">
        <v>2622</v>
      </c>
      <c r="B2757" s="131" t="s">
        <v>267</v>
      </c>
      <c r="C2757" s="132" t="s">
        <v>17</v>
      </c>
      <c r="D2757" s="133">
        <v>60.59</v>
      </c>
      <c r="E2757" s="133">
        <v>0</v>
      </c>
      <c r="F2757" s="133">
        <v>60.59</v>
      </c>
      <c r="G2757" s="130"/>
      <c r="H2757" s="130"/>
    </row>
    <row r="2758" spans="1:8" s="27" customFormat="1" ht="18.75" thickBot="1" x14ac:dyDescent="0.3">
      <c r="A2758" s="136" t="s">
        <v>2622</v>
      </c>
      <c r="B2758" s="127" t="s">
        <v>1362</v>
      </c>
      <c r="C2758" s="128" t="s">
        <v>1363</v>
      </c>
      <c r="D2758" s="129">
        <v>115.92400000000001</v>
      </c>
      <c r="E2758" s="129">
        <v>115.92400000000001</v>
      </c>
      <c r="F2758" s="129">
        <v>0</v>
      </c>
      <c r="G2758" s="130"/>
      <c r="H2758" s="130"/>
    </row>
    <row r="2759" spans="1:8" s="27" customFormat="1" ht="15.75" thickTop="1" x14ac:dyDescent="0.25">
      <c r="A2759" s="136" t="s">
        <v>2622</v>
      </c>
      <c r="B2759" s="131" t="s">
        <v>267</v>
      </c>
      <c r="C2759" s="132" t="s">
        <v>10</v>
      </c>
      <c r="D2759" s="133">
        <v>115.92400000000001</v>
      </c>
      <c r="E2759" s="133">
        <v>115.92400000000001</v>
      </c>
      <c r="F2759" s="133">
        <v>0</v>
      </c>
      <c r="G2759" s="130"/>
      <c r="H2759" s="130"/>
    </row>
    <row r="2760" spans="1:8" s="27" customFormat="1" x14ac:dyDescent="0.25">
      <c r="A2760" s="136" t="s">
        <v>2622</v>
      </c>
      <c r="B2760" s="131" t="s">
        <v>267</v>
      </c>
      <c r="C2760" s="134" t="s">
        <v>12</v>
      </c>
      <c r="D2760" s="135">
        <v>115.92400000000001</v>
      </c>
      <c r="E2760" s="135">
        <v>115.92400000000001</v>
      </c>
      <c r="F2760" s="135">
        <v>0</v>
      </c>
      <c r="G2760" s="130"/>
      <c r="H2760" s="130"/>
    </row>
    <row r="2761" spans="1:8" s="27" customFormat="1" ht="36.75" thickBot="1" x14ac:dyDescent="0.3">
      <c r="A2761" s="136" t="s">
        <v>2622</v>
      </c>
      <c r="B2761" s="127" t="s">
        <v>1364</v>
      </c>
      <c r="C2761" s="128" t="s">
        <v>1365</v>
      </c>
      <c r="D2761" s="129">
        <v>987.45050000000003</v>
      </c>
      <c r="E2761" s="129">
        <v>987.45050000000003</v>
      </c>
      <c r="F2761" s="129">
        <v>0</v>
      </c>
      <c r="G2761" s="130"/>
      <c r="H2761" s="130"/>
    </row>
    <row r="2762" spans="1:8" s="27" customFormat="1" ht="15.75" thickTop="1" x14ac:dyDescent="0.25">
      <c r="A2762" s="136" t="s">
        <v>2622</v>
      </c>
      <c r="B2762" s="131" t="s">
        <v>267</v>
      </c>
      <c r="C2762" s="132" t="s">
        <v>10</v>
      </c>
      <c r="D2762" s="133">
        <v>987.45050000000003</v>
      </c>
      <c r="E2762" s="133">
        <v>987.45050000000003</v>
      </c>
      <c r="F2762" s="133">
        <v>0</v>
      </c>
      <c r="G2762" s="130"/>
      <c r="H2762" s="130"/>
    </row>
    <row r="2763" spans="1:8" s="27" customFormat="1" x14ac:dyDescent="0.25">
      <c r="A2763" s="136" t="s">
        <v>2622</v>
      </c>
      <c r="B2763" s="131" t="s">
        <v>267</v>
      </c>
      <c r="C2763" s="134" t="s">
        <v>12</v>
      </c>
      <c r="D2763" s="135">
        <v>987.45050000000003</v>
      </c>
      <c r="E2763" s="135">
        <v>987.45050000000003</v>
      </c>
      <c r="F2763" s="135">
        <v>0</v>
      </c>
      <c r="G2763" s="130"/>
      <c r="H2763" s="130"/>
    </row>
    <row r="2764" spans="1:8" s="27" customFormat="1" ht="18.75" thickBot="1" x14ac:dyDescent="0.3">
      <c r="A2764" s="136" t="s">
        <v>2622</v>
      </c>
      <c r="B2764" s="127" t="s">
        <v>1366</v>
      </c>
      <c r="C2764" s="128" t="s">
        <v>1367</v>
      </c>
      <c r="D2764" s="129">
        <v>94.785049999999998</v>
      </c>
      <c r="E2764" s="129">
        <v>94.785049999999998</v>
      </c>
      <c r="F2764" s="129">
        <v>0</v>
      </c>
      <c r="G2764" s="130"/>
      <c r="H2764" s="130"/>
    </row>
    <row r="2765" spans="1:8" s="27" customFormat="1" ht="15.75" thickTop="1" x14ac:dyDescent="0.25">
      <c r="A2765" s="136" t="s">
        <v>2622</v>
      </c>
      <c r="B2765" s="131" t="s">
        <v>267</v>
      </c>
      <c r="C2765" s="132" t="s">
        <v>10</v>
      </c>
      <c r="D2765" s="133">
        <v>94.785049999999998</v>
      </c>
      <c r="E2765" s="133">
        <v>94.785049999999998</v>
      </c>
      <c r="F2765" s="133">
        <v>0</v>
      </c>
      <c r="G2765" s="130"/>
      <c r="H2765" s="130"/>
    </row>
    <row r="2766" spans="1:8" s="27" customFormat="1" x14ac:dyDescent="0.25">
      <c r="A2766" s="136" t="s">
        <v>2622</v>
      </c>
      <c r="B2766" s="131" t="s">
        <v>267</v>
      </c>
      <c r="C2766" s="134" t="s">
        <v>12</v>
      </c>
      <c r="D2766" s="135">
        <v>94.785049999999998</v>
      </c>
      <c r="E2766" s="135">
        <v>94.785049999999998</v>
      </c>
      <c r="F2766" s="135">
        <v>0</v>
      </c>
      <c r="G2766" s="130"/>
      <c r="H2766" s="130"/>
    </row>
    <row r="2767" spans="1:8" s="27" customFormat="1" ht="54.75" thickBot="1" x14ac:dyDescent="0.3">
      <c r="A2767" s="136" t="s">
        <v>2622</v>
      </c>
      <c r="B2767" s="127" t="s">
        <v>1368</v>
      </c>
      <c r="C2767" s="128" t="s">
        <v>1369</v>
      </c>
      <c r="D2767" s="129">
        <v>0.48</v>
      </c>
      <c r="E2767" s="129">
        <v>0.48</v>
      </c>
      <c r="F2767" s="129">
        <v>0</v>
      </c>
      <c r="G2767" s="130"/>
      <c r="H2767" s="130"/>
    </row>
    <row r="2768" spans="1:8" s="27" customFormat="1" ht="15.75" thickTop="1" x14ac:dyDescent="0.25">
      <c r="A2768" s="136" t="s">
        <v>2622</v>
      </c>
      <c r="B2768" s="131" t="s">
        <v>267</v>
      </c>
      <c r="C2768" s="132" t="s">
        <v>10</v>
      </c>
      <c r="D2768" s="133">
        <v>0.48</v>
      </c>
      <c r="E2768" s="133">
        <v>0.48</v>
      </c>
      <c r="F2768" s="133">
        <v>0</v>
      </c>
      <c r="G2768" s="130"/>
      <c r="H2768" s="130"/>
    </row>
    <row r="2769" spans="1:8" s="27" customFormat="1" x14ac:dyDescent="0.25">
      <c r="A2769" s="136" t="s">
        <v>2622</v>
      </c>
      <c r="B2769" s="131" t="s">
        <v>267</v>
      </c>
      <c r="C2769" s="134" t="s">
        <v>12</v>
      </c>
      <c r="D2769" s="135">
        <v>0.48</v>
      </c>
      <c r="E2769" s="135">
        <v>0.48</v>
      </c>
      <c r="F2769" s="135">
        <v>0</v>
      </c>
      <c r="G2769" s="130"/>
      <c r="H2769" s="130"/>
    </row>
    <row r="2770" spans="1:8" s="27" customFormat="1" ht="18.75" thickBot="1" x14ac:dyDescent="0.3">
      <c r="A2770" s="136" t="s">
        <v>2622</v>
      </c>
      <c r="B2770" s="127" t="s">
        <v>1370</v>
      </c>
      <c r="C2770" s="128" t="s">
        <v>1371</v>
      </c>
      <c r="D2770" s="129">
        <v>0.38</v>
      </c>
      <c r="E2770" s="129">
        <v>0.38</v>
      </c>
      <c r="F2770" s="129">
        <v>0</v>
      </c>
      <c r="G2770" s="130"/>
      <c r="H2770" s="130"/>
    </row>
    <row r="2771" spans="1:8" s="27" customFormat="1" ht="15.75" thickTop="1" x14ac:dyDescent="0.25">
      <c r="A2771" s="136" t="s">
        <v>2622</v>
      </c>
      <c r="B2771" s="131" t="s">
        <v>267</v>
      </c>
      <c r="C2771" s="132" t="s">
        <v>10</v>
      </c>
      <c r="D2771" s="133">
        <v>0.38</v>
      </c>
      <c r="E2771" s="133">
        <v>0.38</v>
      </c>
      <c r="F2771" s="133">
        <v>0</v>
      </c>
      <c r="G2771" s="130"/>
      <c r="H2771" s="130"/>
    </row>
    <row r="2772" spans="1:8" s="27" customFormat="1" x14ac:dyDescent="0.25">
      <c r="A2772" s="136" t="s">
        <v>2622</v>
      </c>
      <c r="B2772" s="131" t="s">
        <v>267</v>
      </c>
      <c r="C2772" s="134" t="s">
        <v>12</v>
      </c>
      <c r="D2772" s="135">
        <v>0.38</v>
      </c>
      <c r="E2772" s="135">
        <v>0.38</v>
      </c>
      <c r="F2772" s="135">
        <v>0</v>
      </c>
      <c r="G2772" s="130"/>
      <c r="H2772" s="130"/>
    </row>
    <row r="2773" spans="1:8" ht="36.75" customHeight="1" thickBot="1" x14ac:dyDescent="0.3">
      <c r="A2773" s="56" t="s">
        <v>2622</v>
      </c>
      <c r="B2773" s="122" t="s">
        <v>1372</v>
      </c>
      <c r="C2773" s="123" t="s">
        <v>1373</v>
      </c>
      <c r="D2773" s="124">
        <v>1743.1640300000001</v>
      </c>
      <c r="E2773" s="124">
        <v>1659.3523200000002</v>
      </c>
      <c r="F2773" s="124">
        <v>83.811710000000005</v>
      </c>
    </row>
    <row r="2774" spans="1:8" ht="15.75" customHeight="1" thickTop="1" x14ac:dyDescent="0.25">
      <c r="A2774" s="56" t="s">
        <v>2622</v>
      </c>
      <c r="B2774" s="117" t="s">
        <v>267</v>
      </c>
      <c r="C2774" s="119" t="s">
        <v>10</v>
      </c>
      <c r="D2774" s="118">
        <v>1740.7650300000003</v>
      </c>
      <c r="E2774" s="118">
        <v>1656.9533200000003</v>
      </c>
      <c r="F2774" s="118">
        <v>83.811710000000005</v>
      </c>
    </row>
    <row r="2775" spans="1:8" ht="15" customHeight="1" x14ac:dyDescent="0.25">
      <c r="A2775" s="56" t="s">
        <v>2622</v>
      </c>
      <c r="B2775" s="117" t="s">
        <v>267</v>
      </c>
      <c r="C2775" s="121" t="s">
        <v>11</v>
      </c>
      <c r="D2775" s="120">
        <v>624.7509</v>
      </c>
      <c r="E2775" s="120">
        <v>624.7509</v>
      </c>
      <c r="F2775" s="120">
        <v>0</v>
      </c>
    </row>
    <row r="2776" spans="1:8" ht="15" customHeight="1" x14ac:dyDescent="0.25">
      <c r="A2776" s="56" t="s">
        <v>2622</v>
      </c>
      <c r="B2776" s="117" t="s">
        <v>267</v>
      </c>
      <c r="C2776" s="121" t="s">
        <v>12</v>
      </c>
      <c r="D2776" s="120">
        <v>741.20046000000002</v>
      </c>
      <c r="E2776" s="120">
        <v>710.15776000000005</v>
      </c>
      <c r="F2776" s="120">
        <v>31.0427</v>
      </c>
    </row>
    <row r="2777" spans="1:8" ht="15" customHeight="1" x14ac:dyDescent="0.25">
      <c r="A2777" s="56" t="s">
        <v>2622</v>
      </c>
      <c r="B2777" s="117" t="s">
        <v>267</v>
      </c>
      <c r="C2777" s="121" t="s">
        <v>14</v>
      </c>
      <c r="D2777" s="120">
        <v>301.5</v>
      </c>
      <c r="E2777" s="120">
        <v>301.5</v>
      </c>
      <c r="F2777" s="120">
        <v>0</v>
      </c>
    </row>
    <row r="2778" spans="1:8" ht="15" customHeight="1" x14ac:dyDescent="0.25">
      <c r="A2778" s="56" t="s">
        <v>2622</v>
      </c>
      <c r="B2778" s="117" t="s">
        <v>267</v>
      </c>
      <c r="C2778" s="121" t="s">
        <v>2</v>
      </c>
      <c r="D2778" s="120">
        <v>10.430969999999999</v>
      </c>
      <c r="E2778" s="120">
        <v>10.430969999999999</v>
      </c>
      <c r="F2778" s="120">
        <v>0</v>
      </c>
    </row>
    <row r="2779" spans="1:8" ht="15" customHeight="1" x14ac:dyDescent="0.25">
      <c r="A2779" s="56" t="s">
        <v>2622</v>
      </c>
      <c r="B2779" s="117" t="s">
        <v>267</v>
      </c>
      <c r="C2779" s="121" t="s">
        <v>15</v>
      </c>
      <c r="D2779" s="120">
        <v>8.1027799999999992</v>
      </c>
      <c r="E2779" s="120">
        <v>8.1027799999999992</v>
      </c>
      <c r="F2779" s="120">
        <v>0</v>
      </c>
    </row>
    <row r="2780" spans="1:8" ht="15" customHeight="1" x14ac:dyDescent="0.25">
      <c r="A2780" s="56" t="s">
        <v>2622</v>
      </c>
      <c r="B2780" s="117" t="s">
        <v>267</v>
      </c>
      <c r="C2780" s="121" t="s">
        <v>16</v>
      </c>
      <c r="D2780" s="120">
        <v>54.779920000000004</v>
      </c>
      <c r="E2780" s="120">
        <v>2.01091</v>
      </c>
      <c r="F2780" s="120">
        <v>52.769010000000002</v>
      </c>
    </row>
    <row r="2781" spans="1:8" ht="15" customHeight="1" x14ac:dyDescent="0.25">
      <c r="A2781" s="56" t="s">
        <v>2622</v>
      </c>
      <c r="B2781" s="117" t="s">
        <v>267</v>
      </c>
      <c r="C2781" s="119" t="s">
        <v>17</v>
      </c>
      <c r="D2781" s="118">
        <v>2.399</v>
      </c>
      <c r="E2781" s="118">
        <v>2.399</v>
      </c>
      <c r="F2781" s="118">
        <v>0</v>
      </c>
    </row>
    <row r="2782" spans="1:8" s="27" customFormat="1" ht="36.75" thickBot="1" x14ac:dyDescent="0.3">
      <c r="A2782" s="136" t="s">
        <v>2622</v>
      </c>
      <c r="B2782" s="127" t="s">
        <v>1374</v>
      </c>
      <c r="C2782" s="128" t="s">
        <v>1375</v>
      </c>
      <c r="D2782" s="129">
        <v>1123.6100200000001</v>
      </c>
      <c r="E2782" s="129">
        <v>1053.3616100000002</v>
      </c>
      <c r="F2782" s="129">
        <v>70.248410000000007</v>
      </c>
      <c r="G2782" s="130"/>
      <c r="H2782" s="130"/>
    </row>
    <row r="2783" spans="1:8" s="27" customFormat="1" ht="15.75" thickTop="1" x14ac:dyDescent="0.25">
      <c r="A2783" s="136" t="s">
        <v>2622</v>
      </c>
      <c r="B2783" s="131" t="s">
        <v>267</v>
      </c>
      <c r="C2783" s="132" t="s">
        <v>10</v>
      </c>
      <c r="D2783" s="133">
        <v>1121.8100200000001</v>
      </c>
      <c r="E2783" s="133">
        <v>1051.5616100000002</v>
      </c>
      <c r="F2783" s="133">
        <v>70.248410000000007</v>
      </c>
      <c r="G2783" s="130"/>
      <c r="H2783" s="130"/>
    </row>
    <row r="2784" spans="1:8" s="27" customFormat="1" x14ac:dyDescent="0.25">
      <c r="A2784" s="136" t="s">
        <v>2622</v>
      </c>
      <c r="B2784" s="131" t="s">
        <v>267</v>
      </c>
      <c r="C2784" s="134" t="s">
        <v>11</v>
      </c>
      <c r="D2784" s="135">
        <v>624.7509</v>
      </c>
      <c r="E2784" s="135">
        <v>624.7509</v>
      </c>
      <c r="F2784" s="135">
        <v>0</v>
      </c>
      <c r="G2784" s="130"/>
      <c r="H2784" s="130"/>
    </row>
    <row r="2785" spans="1:8" s="27" customFormat="1" x14ac:dyDescent="0.25">
      <c r="A2785" s="136" t="s">
        <v>2622</v>
      </c>
      <c r="B2785" s="131" t="s">
        <v>267</v>
      </c>
      <c r="C2785" s="134" t="s">
        <v>12</v>
      </c>
      <c r="D2785" s="135">
        <v>423.74545000000001</v>
      </c>
      <c r="E2785" s="135">
        <v>406.26605000000001</v>
      </c>
      <c r="F2785" s="135">
        <v>17.479400000000002</v>
      </c>
      <c r="G2785" s="130"/>
      <c r="H2785" s="130"/>
    </row>
    <row r="2786" spans="1:8" s="27" customFormat="1" x14ac:dyDescent="0.25">
      <c r="A2786" s="136" t="s">
        <v>2622</v>
      </c>
      <c r="B2786" s="131" t="s">
        <v>267</v>
      </c>
      <c r="C2786" s="134" t="s">
        <v>2</v>
      </c>
      <c r="D2786" s="135">
        <v>10.430969999999999</v>
      </c>
      <c r="E2786" s="135">
        <v>10.430969999999999</v>
      </c>
      <c r="F2786" s="135">
        <v>0</v>
      </c>
      <c r="G2786" s="130"/>
      <c r="H2786" s="130"/>
    </row>
    <row r="2787" spans="1:8" s="27" customFormat="1" x14ac:dyDescent="0.25">
      <c r="A2787" s="136" t="s">
        <v>2622</v>
      </c>
      <c r="B2787" s="131" t="s">
        <v>267</v>
      </c>
      <c r="C2787" s="134" t="s">
        <v>15</v>
      </c>
      <c r="D2787" s="135">
        <v>8.1027799999999992</v>
      </c>
      <c r="E2787" s="135">
        <v>8.1027799999999992</v>
      </c>
      <c r="F2787" s="135">
        <v>0</v>
      </c>
      <c r="G2787" s="130"/>
      <c r="H2787" s="130"/>
    </row>
    <row r="2788" spans="1:8" s="27" customFormat="1" x14ac:dyDescent="0.25">
      <c r="A2788" s="136" t="s">
        <v>2622</v>
      </c>
      <c r="B2788" s="131" t="s">
        <v>267</v>
      </c>
      <c r="C2788" s="134" t="s">
        <v>16</v>
      </c>
      <c r="D2788" s="135">
        <v>54.779920000000004</v>
      </c>
      <c r="E2788" s="135">
        <v>2.01091</v>
      </c>
      <c r="F2788" s="135">
        <v>52.769010000000002</v>
      </c>
      <c r="G2788" s="130"/>
      <c r="H2788" s="130"/>
    </row>
    <row r="2789" spans="1:8" s="27" customFormat="1" x14ac:dyDescent="0.25">
      <c r="A2789" s="136" t="s">
        <v>2622</v>
      </c>
      <c r="B2789" s="131" t="s">
        <v>267</v>
      </c>
      <c r="C2789" s="132" t="s">
        <v>17</v>
      </c>
      <c r="D2789" s="133">
        <v>1.8</v>
      </c>
      <c r="E2789" s="133">
        <v>1.8</v>
      </c>
      <c r="F2789" s="133">
        <v>0</v>
      </c>
      <c r="G2789" s="130"/>
      <c r="H2789" s="130"/>
    </row>
    <row r="2790" spans="1:8" s="27" customFormat="1" ht="72.75" thickBot="1" x14ac:dyDescent="0.3">
      <c r="A2790" s="136" t="s">
        <v>2622</v>
      </c>
      <c r="B2790" s="127" t="s">
        <v>1376</v>
      </c>
      <c r="C2790" s="128" t="s">
        <v>1377</v>
      </c>
      <c r="D2790" s="129">
        <v>91.213669999999993</v>
      </c>
      <c r="E2790" s="129">
        <v>91.213669999999993</v>
      </c>
      <c r="F2790" s="129">
        <v>0</v>
      </c>
      <c r="G2790" s="130"/>
      <c r="H2790" s="130"/>
    </row>
    <row r="2791" spans="1:8" s="27" customFormat="1" ht="15.75" thickTop="1" x14ac:dyDescent="0.25">
      <c r="A2791" s="136" t="s">
        <v>2622</v>
      </c>
      <c r="B2791" s="131" t="s">
        <v>267</v>
      </c>
      <c r="C2791" s="132" t="s">
        <v>10</v>
      </c>
      <c r="D2791" s="133">
        <v>90.614670000000004</v>
      </c>
      <c r="E2791" s="133">
        <v>90.614670000000004</v>
      </c>
      <c r="F2791" s="133">
        <v>0</v>
      </c>
      <c r="G2791" s="130"/>
      <c r="H2791" s="130"/>
    </row>
    <row r="2792" spans="1:8" s="27" customFormat="1" x14ac:dyDescent="0.25">
      <c r="A2792" s="136" t="s">
        <v>2622</v>
      </c>
      <c r="B2792" s="131" t="s">
        <v>267</v>
      </c>
      <c r="C2792" s="134" t="s">
        <v>12</v>
      </c>
      <c r="D2792" s="135">
        <v>90.614670000000004</v>
      </c>
      <c r="E2792" s="135">
        <v>90.614670000000004</v>
      </c>
      <c r="F2792" s="135">
        <v>0</v>
      </c>
      <c r="G2792" s="130"/>
      <c r="H2792" s="130"/>
    </row>
    <row r="2793" spans="1:8" s="27" customFormat="1" x14ac:dyDescent="0.25">
      <c r="A2793" s="136" t="s">
        <v>2622</v>
      </c>
      <c r="B2793" s="131" t="s">
        <v>267</v>
      </c>
      <c r="C2793" s="132" t="s">
        <v>17</v>
      </c>
      <c r="D2793" s="133">
        <v>0.59899999999999998</v>
      </c>
      <c r="E2793" s="133">
        <v>0.59899999999999998</v>
      </c>
      <c r="F2793" s="133">
        <v>0</v>
      </c>
      <c r="G2793" s="130"/>
      <c r="H2793" s="130"/>
    </row>
    <row r="2794" spans="1:8" s="27" customFormat="1" ht="72.75" thickBot="1" x14ac:dyDescent="0.3">
      <c r="A2794" s="136" t="s">
        <v>2622</v>
      </c>
      <c r="B2794" s="127" t="s">
        <v>1378</v>
      </c>
      <c r="C2794" s="128" t="s">
        <v>1379</v>
      </c>
      <c r="D2794" s="129">
        <v>499.89654000000002</v>
      </c>
      <c r="E2794" s="129">
        <v>486.33323999999999</v>
      </c>
      <c r="F2794" s="129">
        <v>13.5633</v>
      </c>
      <c r="G2794" s="130"/>
      <c r="H2794" s="130"/>
    </row>
    <row r="2795" spans="1:8" s="27" customFormat="1" ht="15.75" thickTop="1" x14ac:dyDescent="0.25">
      <c r="A2795" s="136" t="s">
        <v>2622</v>
      </c>
      <c r="B2795" s="131" t="s">
        <v>267</v>
      </c>
      <c r="C2795" s="132" t="s">
        <v>10</v>
      </c>
      <c r="D2795" s="133">
        <v>499.89654000000002</v>
      </c>
      <c r="E2795" s="133">
        <v>486.33323999999999</v>
      </c>
      <c r="F2795" s="133">
        <v>13.5633</v>
      </c>
      <c r="G2795" s="130"/>
      <c r="H2795" s="130"/>
    </row>
    <row r="2796" spans="1:8" s="27" customFormat="1" x14ac:dyDescent="0.25">
      <c r="A2796" s="136" t="s">
        <v>2622</v>
      </c>
      <c r="B2796" s="131" t="s">
        <v>267</v>
      </c>
      <c r="C2796" s="134" t="s">
        <v>12</v>
      </c>
      <c r="D2796" s="135">
        <v>198.39653999999999</v>
      </c>
      <c r="E2796" s="135">
        <v>184.83323999999999</v>
      </c>
      <c r="F2796" s="135">
        <v>13.5633</v>
      </c>
      <c r="G2796" s="130"/>
      <c r="H2796" s="130"/>
    </row>
    <row r="2797" spans="1:8" s="27" customFormat="1" x14ac:dyDescent="0.25">
      <c r="A2797" s="136" t="s">
        <v>2622</v>
      </c>
      <c r="B2797" s="131" t="s">
        <v>267</v>
      </c>
      <c r="C2797" s="134" t="s">
        <v>14</v>
      </c>
      <c r="D2797" s="135">
        <v>301.5</v>
      </c>
      <c r="E2797" s="135">
        <v>301.5</v>
      </c>
      <c r="F2797" s="135">
        <v>0</v>
      </c>
      <c r="G2797" s="130"/>
      <c r="H2797" s="130"/>
    </row>
    <row r="2798" spans="1:8" s="27" customFormat="1" ht="36.75" thickBot="1" x14ac:dyDescent="0.3">
      <c r="A2798" s="136" t="s">
        <v>2622</v>
      </c>
      <c r="B2798" s="127" t="s">
        <v>1380</v>
      </c>
      <c r="C2798" s="128" t="s">
        <v>1381</v>
      </c>
      <c r="D2798" s="129">
        <v>6.8437999999999999</v>
      </c>
      <c r="E2798" s="129">
        <v>6.8437999999999999</v>
      </c>
      <c r="F2798" s="129">
        <v>0</v>
      </c>
      <c r="G2798" s="130"/>
      <c r="H2798" s="130"/>
    </row>
    <row r="2799" spans="1:8" s="27" customFormat="1" ht="15.75" thickTop="1" x14ac:dyDescent="0.25">
      <c r="A2799" s="136" t="s">
        <v>2622</v>
      </c>
      <c r="B2799" s="131" t="s">
        <v>267</v>
      </c>
      <c r="C2799" s="132" t="s">
        <v>10</v>
      </c>
      <c r="D2799" s="133">
        <v>6.8437999999999999</v>
      </c>
      <c r="E2799" s="133">
        <v>6.8437999999999999</v>
      </c>
      <c r="F2799" s="133">
        <v>0</v>
      </c>
      <c r="G2799" s="130"/>
      <c r="H2799" s="130"/>
    </row>
    <row r="2800" spans="1:8" s="27" customFormat="1" x14ac:dyDescent="0.25">
      <c r="A2800" s="136" t="s">
        <v>2622</v>
      </c>
      <c r="B2800" s="131" t="s">
        <v>267</v>
      </c>
      <c r="C2800" s="134" t="s">
        <v>12</v>
      </c>
      <c r="D2800" s="135">
        <v>6.8437999999999999</v>
      </c>
      <c r="E2800" s="135">
        <v>6.8437999999999999</v>
      </c>
      <c r="F2800" s="135">
        <v>0</v>
      </c>
      <c r="G2800" s="130"/>
      <c r="H2800" s="130"/>
    </row>
    <row r="2801" spans="1:8" s="27" customFormat="1" ht="36.75" thickBot="1" x14ac:dyDescent="0.3">
      <c r="A2801" s="136" t="s">
        <v>2622</v>
      </c>
      <c r="B2801" s="127" t="s">
        <v>1382</v>
      </c>
      <c r="C2801" s="128" t="s">
        <v>1383</v>
      </c>
      <c r="D2801" s="129">
        <v>21.6</v>
      </c>
      <c r="E2801" s="129">
        <v>21.6</v>
      </c>
      <c r="F2801" s="129">
        <v>0</v>
      </c>
      <c r="G2801" s="130"/>
      <c r="H2801" s="130"/>
    </row>
    <row r="2802" spans="1:8" s="27" customFormat="1" ht="15.75" thickTop="1" x14ac:dyDescent="0.25">
      <c r="A2802" s="136" t="s">
        <v>2622</v>
      </c>
      <c r="B2802" s="131" t="s">
        <v>267</v>
      </c>
      <c r="C2802" s="132" t="s">
        <v>10</v>
      </c>
      <c r="D2802" s="133">
        <v>21.6</v>
      </c>
      <c r="E2802" s="133">
        <v>21.6</v>
      </c>
      <c r="F2802" s="133">
        <v>0</v>
      </c>
      <c r="G2802" s="130"/>
      <c r="H2802" s="130"/>
    </row>
    <row r="2803" spans="1:8" s="27" customFormat="1" x14ac:dyDescent="0.25">
      <c r="A2803" s="136" t="s">
        <v>2622</v>
      </c>
      <c r="B2803" s="131" t="s">
        <v>267</v>
      </c>
      <c r="C2803" s="134" t="s">
        <v>12</v>
      </c>
      <c r="D2803" s="135">
        <v>21.6</v>
      </c>
      <c r="E2803" s="135">
        <v>21.6</v>
      </c>
      <c r="F2803" s="135">
        <v>0</v>
      </c>
      <c r="G2803" s="130"/>
      <c r="H2803" s="130"/>
    </row>
    <row r="2804" spans="1:8" ht="18.75" customHeight="1" thickBot="1" x14ac:dyDescent="0.3">
      <c r="A2804" s="56" t="s">
        <v>2622</v>
      </c>
      <c r="B2804" s="122" t="s">
        <v>1384</v>
      </c>
      <c r="C2804" s="123" t="s">
        <v>1385</v>
      </c>
      <c r="D2804" s="124">
        <v>100627.04636000002</v>
      </c>
      <c r="E2804" s="124">
        <v>96493.699030000018</v>
      </c>
      <c r="F2804" s="124">
        <v>4133.3473300000005</v>
      </c>
    </row>
    <row r="2805" spans="1:8" ht="15.75" customHeight="1" thickTop="1" x14ac:dyDescent="0.25">
      <c r="A2805" s="56" t="s">
        <v>2622</v>
      </c>
      <c r="B2805" s="117" t="s">
        <v>267</v>
      </c>
      <c r="C2805" s="119" t="s">
        <v>10</v>
      </c>
      <c r="D2805" s="118">
        <v>100415.59548</v>
      </c>
      <c r="E2805" s="118">
        <v>96372.248149999999</v>
      </c>
      <c r="F2805" s="118">
        <v>4043.3473300000001</v>
      </c>
    </row>
    <row r="2806" spans="1:8" ht="15" customHeight="1" x14ac:dyDescent="0.25">
      <c r="A2806" s="56" t="s">
        <v>2622</v>
      </c>
      <c r="B2806" s="117" t="s">
        <v>267</v>
      </c>
      <c r="C2806" s="121" t="s">
        <v>11</v>
      </c>
      <c r="D2806" s="120">
        <v>2331.72055</v>
      </c>
      <c r="E2806" s="120">
        <v>2331.72055</v>
      </c>
      <c r="F2806" s="120">
        <v>0</v>
      </c>
    </row>
    <row r="2807" spans="1:8" ht="15" customHeight="1" x14ac:dyDescent="0.25">
      <c r="A2807" s="56" t="s">
        <v>2622</v>
      </c>
      <c r="B2807" s="117" t="s">
        <v>267</v>
      </c>
      <c r="C2807" s="121" t="s">
        <v>12</v>
      </c>
      <c r="D2807" s="120">
        <v>2397.6417799999999</v>
      </c>
      <c r="E2807" s="120">
        <v>2374.5937599999997</v>
      </c>
      <c r="F2807" s="120">
        <v>23.048020000000001</v>
      </c>
    </row>
    <row r="2808" spans="1:8" ht="15" customHeight="1" x14ac:dyDescent="0.25">
      <c r="A2808" s="56" t="s">
        <v>2622</v>
      </c>
      <c r="B2808" s="117" t="s">
        <v>267</v>
      </c>
      <c r="C2808" s="121" t="s">
        <v>14</v>
      </c>
      <c r="D2808" s="120">
        <v>74553.804699999993</v>
      </c>
      <c r="E2808" s="120">
        <v>74553.804699999993</v>
      </c>
      <c r="F2808" s="120">
        <v>0</v>
      </c>
    </row>
    <row r="2809" spans="1:8" ht="15" customHeight="1" x14ac:dyDescent="0.25">
      <c r="A2809" s="56" t="s">
        <v>2622</v>
      </c>
      <c r="B2809" s="117" t="s">
        <v>267</v>
      </c>
      <c r="C2809" s="121" t="s">
        <v>2</v>
      </c>
      <c r="D2809" s="120">
        <v>5734.04</v>
      </c>
      <c r="E2809" s="120">
        <v>5700</v>
      </c>
      <c r="F2809" s="120">
        <v>34.04</v>
      </c>
    </row>
    <row r="2810" spans="1:8" ht="15" customHeight="1" x14ac:dyDescent="0.25">
      <c r="A2810" s="56" t="s">
        <v>2622</v>
      </c>
      <c r="B2810" s="117" t="s">
        <v>267</v>
      </c>
      <c r="C2810" s="121" t="s">
        <v>15</v>
      </c>
      <c r="D2810" s="120">
        <v>131.32198</v>
      </c>
      <c r="E2810" s="120">
        <v>131.32198</v>
      </c>
      <c r="F2810" s="120">
        <v>0</v>
      </c>
    </row>
    <row r="2811" spans="1:8" ht="15" customHeight="1" x14ac:dyDescent="0.25">
      <c r="A2811" s="56" t="s">
        <v>2622</v>
      </c>
      <c r="B2811" s="117" t="s">
        <v>267</v>
      </c>
      <c r="C2811" s="121" t="s">
        <v>16</v>
      </c>
      <c r="D2811" s="120">
        <v>15267.06647</v>
      </c>
      <c r="E2811" s="120">
        <v>11280.80716</v>
      </c>
      <c r="F2811" s="120">
        <v>3986.2593099999999</v>
      </c>
    </row>
    <row r="2812" spans="1:8" ht="15" customHeight="1" x14ac:dyDescent="0.25">
      <c r="A2812" s="56" t="s">
        <v>2622</v>
      </c>
      <c r="B2812" s="117" t="s">
        <v>267</v>
      </c>
      <c r="C2812" s="119" t="s">
        <v>17</v>
      </c>
      <c r="D2812" s="118">
        <v>211.45087999999998</v>
      </c>
      <c r="E2812" s="118">
        <v>121.45088</v>
      </c>
      <c r="F2812" s="118">
        <v>90</v>
      </c>
    </row>
    <row r="2813" spans="1:8" ht="18.75" customHeight="1" thickBot="1" x14ac:dyDescent="0.3">
      <c r="A2813" s="56" t="s">
        <v>2622</v>
      </c>
      <c r="B2813" s="122" t="s">
        <v>1386</v>
      </c>
      <c r="C2813" s="123" t="s">
        <v>1387</v>
      </c>
      <c r="D2813" s="124">
        <v>3824.3676300000002</v>
      </c>
      <c r="E2813" s="124">
        <v>3672.7069500000002</v>
      </c>
      <c r="F2813" s="124">
        <v>151.66067999999999</v>
      </c>
    </row>
    <row r="2814" spans="1:8" ht="15.75" customHeight="1" thickTop="1" x14ac:dyDescent="0.25">
      <c r="A2814" s="56" t="s">
        <v>2622</v>
      </c>
      <c r="B2814" s="117" t="s">
        <v>267</v>
      </c>
      <c r="C2814" s="119" t="s">
        <v>10</v>
      </c>
      <c r="D2814" s="118">
        <v>3688.6050300000002</v>
      </c>
      <c r="E2814" s="118">
        <v>3626.9443500000002</v>
      </c>
      <c r="F2814" s="118">
        <v>61.660680000000006</v>
      </c>
    </row>
    <row r="2815" spans="1:8" ht="15" customHeight="1" x14ac:dyDescent="0.25">
      <c r="A2815" s="56" t="s">
        <v>2622</v>
      </c>
      <c r="B2815" s="117" t="s">
        <v>267</v>
      </c>
      <c r="C2815" s="121" t="s">
        <v>11</v>
      </c>
      <c r="D2815" s="120">
        <v>2331.72055</v>
      </c>
      <c r="E2815" s="120">
        <v>2331.72055</v>
      </c>
      <c r="F2815" s="120">
        <v>0</v>
      </c>
    </row>
    <row r="2816" spans="1:8" ht="15" customHeight="1" x14ac:dyDescent="0.25">
      <c r="A2816" s="56" t="s">
        <v>2622</v>
      </c>
      <c r="B2816" s="117" t="s">
        <v>267</v>
      </c>
      <c r="C2816" s="121" t="s">
        <v>12</v>
      </c>
      <c r="D2816" s="120">
        <v>1143.9007899999999</v>
      </c>
      <c r="E2816" s="120">
        <v>1120.85277</v>
      </c>
      <c r="F2816" s="120">
        <v>23.048020000000001</v>
      </c>
    </row>
    <row r="2817" spans="1:8" ht="15" customHeight="1" x14ac:dyDescent="0.25">
      <c r="A2817" s="56" t="s">
        <v>2622</v>
      </c>
      <c r="B2817" s="117" t="s">
        <v>267</v>
      </c>
      <c r="C2817" s="121" t="s">
        <v>14</v>
      </c>
      <c r="D2817" s="120">
        <v>19.0608</v>
      </c>
      <c r="E2817" s="120">
        <v>19.0608</v>
      </c>
      <c r="F2817" s="120">
        <v>0</v>
      </c>
    </row>
    <row r="2818" spans="1:8" ht="15" customHeight="1" x14ac:dyDescent="0.25">
      <c r="A2818" s="56" t="s">
        <v>2622</v>
      </c>
      <c r="B2818" s="117" t="s">
        <v>267</v>
      </c>
      <c r="C2818" s="121" t="s">
        <v>2</v>
      </c>
      <c r="D2818" s="120">
        <v>34.04</v>
      </c>
      <c r="E2818" s="120">
        <v>0</v>
      </c>
      <c r="F2818" s="120">
        <v>34.04</v>
      </c>
    </row>
    <row r="2819" spans="1:8" ht="15" customHeight="1" x14ac:dyDescent="0.25">
      <c r="A2819" s="56" t="s">
        <v>2622</v>
      </c>
      <c r="B2819" s="117" t="s">
        <v>267</v>
      </c>
      <c r="C2819" s="121" t="s">
        <v>15</v>
      </c>
      <c r="D2819" s="120">
        <v>131.32198</v>
      </c>
      <c r="E2819" s="120">
        <v>131.32198</v>
      </c>
      <c r="F2819" s="120">
        <v>0</v>
      </c>
    </row>
    <row r="2820" spans="1:8" ht="15" customHeight="1" x14ac:dyDescent="0.25">
      <c r="A2820" s="56" t="s">
        <v>2622</v>
      </c>
      <c r="B2820" s="117" t="s">
        <v>267</v>
      </c>
      <c r="C2820" s="121" t="s">
        <v>16</v>
      </c>
      <c r="D2820" s="120">
        <v>28.56091</v>
      </c>
      <c r="E2820" s="120">
        <v>23.988250000000001</v>
      </c>
      <c r="F2820" s="120">
        <v>4.5726599999999999</v>
      </c>
    </row>
    <row r="2821" spans="1:8" ht="15" customHeight="1" x14ac:dyDescent="0.25">
      <c r="A2821" s="56" t="s">
        <v>2622</v>
      </c>
      <c r="B2821" s="117" t="s">
        <v>267</v>
      </c>
      <c r="C2821" s="119" t="s">
        <v>17</v>
      </c>
      <c r="D2821" s="118">
        <v>135.76259999999999</v>
      </c>
      <c r="E2821" s="118">
        <v>45.762599999999999</v>
      </c>
      <c r="F2821" s="118">
        <v>90</v>
      </c>
    </row>
    <row r="2822" spans="1:8" ht="18.75" customHeight="1" thickBot="1" x14ac:dyDescent="0.3">
      <c r="A2822" s="56" t="s">
        <v>2622</v>
      </c>
      <c r="B2822" s="122" t="s">
        <v>1388</v>
      </c>
      <c r="C2822" s="123" t="s">
        <v>1389</v>
      </c>
      <c r="D2822" s="124">
        <v>61854.71299</v>
      </c>
      <c r="E2822" s="124">
        <v>61854.71299</v>
      </c>
      <c r="F2822" s="124">
        <v>0</v>
      </c>
    </row>
    <row r="2823" spans="1:8" ht="15.75" customHeight="1" thickTop="1" x14ac:dyDescent="0.25">
      <c r="A2823" s="56" t="s">
        <v>2622</v>
      </c>
      <c r="B2823" s="117" t="s">
        <v>267</v>
      </c>
      <c r="C2823" s="119" t="s">
        <v>10</v>
      </c>
      <c r="D2823" s="118">
        <v>61854.71299</v>
      </c>
      <c r="E2823" s="118">
        <v>61854.71299</v>
      </c>
      <c r="F2823" s="118">
        <v>0</v>
      </c>
    </row>
    <row r="2824" spans="1:8" ht="15" customHeight="1" x14ac:dyDescent="0.25">
      <c r="A2824" s="56" t="s">
        <v>2622</v>
      </c>
      <c r="B2824" s="117" t="s">
        <v>267</v>
      </c>
      <c r="C2824" s="121" t="s">
        <v>14</v>
      </c>
      <c r="D2824" s="120">
        <v>61854.71299</v>
      </c>
      <c r="E2824" s="120">
        <v>61854.71299</v>
      </c>
      <c r="F2824" s="120">
        <v>0</v>
      </c>
    </row>
    <row r="2825" spans="1:8" s="27" customFormat="1" ht="36.75" thickBot="1" x14ac:dyDescent="0.3">
      <c r="A2825" s="136" t="s">
        <v>2622</v>
      </c>
      <c r="B2825" s="127" t="s">
        <v>1390</v>
      </c>
      <c r="C2825" s="128" t="s">
        <v>1389</v>
      </c>
      <c r="D2825" s="129">
        <v>61854.71299</v>
      </c>
      <c r="E2825" s="129">
        <v>61854.71299</v>
      </c>
      <c r="F2825" s="129">
        <v>0</v>
      </c>
      <c r="G2825" s="130"/>
      <c r="H2825" s="130"/>
    </row>
    <row r="2826" spans="1:8" s="27" customFormat="1" ht="15.75" thickTop="1" x14ac:dyDescent="0.25">
      <c r="A2826" s="136" t="s">
        <v>2622</v>
      </c>
      <c r="B2826" s="131" t="s">
        <v>267</v>
      </c>
      <c r="C2826" s="132" t="s">
        <v>10</v>
      </c>
      <c r="D2826" s="133">
        <v>61854.71299</v>
      </c>
      <c r="E2826" s="133">
        <v>61854.71299</v>
      </c>
      <c r="F2826" s="133">
        <v>0</v>
      </c>
      <c r="G2826" s="130"/>
      <c r="H2826" s="130"/>
    </row>
    <row r="2827" spans="1:8" s="27" customFormat="1" x14ac:dyDescent="0.25">
      <c r="A2827" s="136" t="s">
        <v>2622</v>
      </c>
      <c r="B2827" s="131" t="s">
        <v>267</v>
      </c>
      <c r="C2827" s="134" t="s">
        <v>14</v>
      </c>
      <c r="D2827" s="135">
        <v>61854.71299</v>
      </c>
      <c r="E2827" s="135">
        <v>61854.71299</v>
      </c>
      <c r="F2827" s="135">
        <v>0</v>
      </c>
      <c r="G2827" s="130"/>
      <c r="H2827" s="130"/>
    </row>
    <row r="2828" spans="1:8" ht="18.75" customHeight="1" thickBot="1" x14ac:dyDescent="0.3">
      <c r="A2828" s="56" t="s">
        <v>2622</v>
      </c>
      <c r="B2828" s="122" t="s">
        <v>1391</v>
      </c>
      <c r="C2828" s="123" t="s">
        <v>1392</v>
      </c>
      <c r="D2828" s="124">
        <v>167.37932999999998</v>
      </c>
      <c r="E2828" s="124">
        <v>167.37932999999998</v>
      </c>
      <c r="F2828" s="124">
        <v>0</v>
      </c>
    </row>
    <row r="2829" spans="1:8" ht="15.75" customHeight="1" thickTop="1" x14ac:dyDescent="0.25">
      <c r="A2829" s="56" t="s">
        <v>2622</v>
      </c>
      <c r="B2829" s="117" t="s">
        <v>267</v>
      </c>
      <c r="C2829" s="119" t="s">
        <v>10</v>
      </c>
      <c r="D2829" s="118">
        <v>167.37932999999998</v>
      </c>
      <c r="E2829" s="118">
        <v>167.37932999999998</v>
      </c>
      <c r="F2829" s="118">
        <v>0</v>
      </c>
    </row>
    <row r="2830" spans="1:8" ht="15" customHeight="1" x14ac:dyDescent="0.25">
      <c r="A2830" s="56" t="s">
        <v>2622</v>
      </c>
      <c r="B2830" s="117" t="s">
        <v>267</v>
      </c>
      <c r="C2830" s="121" t="s">
        <v>14</v>
      </c>
      <c r="D2830" s="120">
        <v>167.37932999999998</v>
      </c>
      <c r="E2830" s="120">
        <v>167.37932999999998</v>
      </c>
      <c r="F2830" s="120">
        <v>0</v>
      </c>
    </row>
    <row r="2831" spans="1:8" ht="18.75" customHeight="1" thickBot="1" x14ac:dyDescent="0.3">
      <c r="A2831" s="56" t="s">
        <v>2622</v>
      </c>
      <c r="B2831" s="122" t="s">
        <v>1393</v>
      </c>
      <c r="C2831" s="123" t="s">
        <v>1394</v>
      </c>
      <c r="D2831" s="124">
        <v>12366.673279999999</v>
      </c>
      <c r="E2831" s="124">
        <v>12366.673279999999</v>
      </c>
      <c r="F2831" s="124">
        <v>0</v>
      </c>
    </row>
    <row r="2832" spans="1:8" ht="15.75" customHeight="1" thickTop="1" x14ac:dyDescent="0.25">
      <c r="A2832" s="56" t="s">
        <v>2622</v>
      </c>
      <c r="B2832" s="117" t="s">
        <v>267</v>
      </c>
      <c r="C2832" s="119" t="s">
        <v>10</v>
      </c>
      <c r="D2832" s="118">
        <v>12366.673279999999</v>
      </c>
      <c r="E2832" s="118">
        <v>12366.673279999999</v>
      </c>
      <c r="F2832" s="118">
        <v>0</v>
      </c>
    </row>
    <row r="2833" spans="1:6" ht="15" customHeight="1" x14ac:dyDescent="0.25">
      <c r="A2833" s="56" t="s">
        <v>2622</v>
      </c>
      <c r="B2833" s="117" t="s">
        <v>267</v>
      </c>
      <c r="C2833" s="121" t="s">
        <v>14</v>
      </c>
      <c r="D2833" s="120">
        <v>12366.673279999999</v>
      </c>
      <c r="E2833" s="120">
        <v>12366.673279999999</v>
      </c>
      <c r="F2833" s="120">
        <v>0</v>
      </c>
    </row>
    <row r="2834" spans="1:6" ht="36.75" customHeight="1" thickBot="1" x14ac:dyDescent="0.3">
      <c r="A2834" s="56" t="s">
        <v>2622</v>
      </c>
      <c r="B2834" s="122" t="s">
        <v>1395</v>
      </c>
      <c r="C2834" s="123" t="s">
        <v>1396</v>
      </c>
      <c r="D2834" s="124">
        <v>3963.5978599999999</v>
      </c>
      <c r="E2834" s="124">
        <v>3963.5978599999999</v>
      </c>
      <c r="F2834" s="124">
        <v>0</v>
      </c>
    </row>
    <row r="2835" spans="1:6" ht="15.75" customHeight="1" thickTop="1" x14ac:dyDescent="0.25">
      <c r="A2835" s="56" t="s">
        <v>2622</v>
      </c>
      <c r="B2835" s="117" t="s">
        <v>267</v>
      </c>
      <c r="C2835" s="119" t="s">
        <v>10</v>
      </c>
      <c r="D2835" s="118">
        <v>3963.5978599999999</v>
      </c>
      <c r="E2835" s="118">
        <v>3963.5978599999999</v>
      </c>
      <c r="F2835" s="118">
        <v>0</v>
      </c>
    </row>
    <row r="2836" spans="1:6" ht="15" customHeight="1" x14ac:dyDescent="0.25">
      <c r="A2836" s="56" t="s">
        <v>2622</v>
      </c>
      <c r="B2836" s="117" t="s">
        <v>267</v>
      </c>
      <c r="C2836" s="121" t="s">
        <v>16</v>
      </c>
      <c r="D2836" s="120">
        <v>3963.5978599999999</v>
      </c>
      <c r="E2836" s="120">
        <v>3963.5978599999999</v>
      </c>
      <c r="F2836" s="120">
        <v>0</v>
      </c>
    </row>
    <row r="2837" spans="1:6" ht="18.75" customHeight="1" thickBot="1" x14ac:dyDescent="0.3">
      <c r="A2837" s="56" t="s">
        <v>2622</v>
      </c>
      <c r="B2837" s="122" t="s">
        <v>1397</v>
      </c>
      <c r="C2837" s="123" t="s">
        <v>1398</v>
      </c>
      <c r="D2837" s="124">
        <v>80.138899999999992</v>
      </c>
      <c r="E2837" s="124">
        <v>80.138899999999992</v>
      </c>
      <c r="F2837" s="124">
        <v>0</v>
      </c>
    </row>
    <row r="2838" spans="1:6" ht="15.75" customHeight="1" thickTop="1" x14ac:dyDescent="0.25">
      <c r="A2838" s="56" t="s">
        <v>2622</v>
      </c>
      <c r="B2838" s="117" t="s">
        <v>267</v>
      </c>
      <c r="C2838" s="119" t="s">
        <v>10</v>
      </c>
      <c r="D2838" s="118">
        <v>80.138899999999992</v>
      </c>
      <c r="E2838" s="118">
        <v>80.138899999999992</v>
      </c>
      <c r="F2838" s="118">
        <v>0</v>
      </c>
    </row>
    <row r="2839" spans="1:6" ht="15" customHeight="1" x14ac:dyDescent="0.25">
      <c r="A2839" s="56" t="s">
        <v>2622</v>
      </c>
      <c r="B2839" s="117" t="s">
        <v>267</v>
      </c>
      <c r="C2839" s="121" t="s">
        <v>12</v>
      </c>
      <c r="D2839" s="120">
        <v>80.138899999999992</v>
      </c>
      <c r="E2839" s="120">
        <v>80.138899999999992</v>
      </c>
      <c r="F2839" s="120">
        <v>0</v>
      </c>
    </row>
    <row r="2840" spans="1:6" ht="18.75" customHeight="1" thickBot="1" x14ac:dyDescent="0.3">
      <c r="A2840" s="56" t="s">
        <v>2622</v>
      </c>
      <c r="B2840" s="122" t="s">
        <v>1399</v>
      </c>
      <c r="C2840" s="123" t="s">
        <v>1400</v>
      </c>
      <c r="D2840" s="124">
        <v>148.80923999999999</v>
      </c>
      <c r="E2840" s="124">
        <v>148.80923999999999</v>
      </c>
      <c r="F2840" s="124">
        <v>0</v>
      </c>
    </row>
    <row r="2841" spans="1:6" ht="15.75" customHeight="1" thickTop="1" x14ac:dyDescent="0.25">
      <c r="A2841" s="56" t="s">
        <v>2622</v>
      </c>
      <c r="B2841" s="117" t="s">
        <v>267</v>
      </c>
      <c r="C2841" s="119" t="s">
        <v>10</v>
      </c>
      <c r="D2841" s="118">
        <v>148.80923999999999</v>
      </c>
      <c r="E2841" s="118">
        <v>148.80923999999999</v>
      </c>
      <c r="F2841" s="118">
        <v>0</v>
      </c>
    </row>
    <row r="2842" spans="1:6" ht="15" customHeight="1" x14ac:dyDescent="0.25">
      <c r="A2842" s="56" t="s">
        <v>2622</v>
      </c>
      <c r="B2842" s="117" t="s">
        <v>267</v>
      </c>
      <c r="C2842" s="121" t="s">
        <v>14</v>
      </c>
      <c r="D2842" s="120">
        <v>124.80974000000001</v>
      </c>
      <c r="E2842" s="120">
        <v>124.80974000000001</v>
      </c>
      <c r="F2842" s="120">
        <v>0</v>
      </c>
    </row>
    <row r="2843" spans="1:6" ht="15" customHeight="1" x14ac:dyDescent="0.25">
      <c r="A2843" s="56" t="s">
        <v>2622</v>
      </c>
      <c r="B2843" s="117" t="s">
        <v>267</v>
      </c>
      <c r="C2843" s="121" t="s">
        <v>16</v>
      </c>
      <c r="D2843" s="120">
        <v>23.999500000000001</v>
      </c>
      <c r="E2843" s="120">
        <v>23.999500000000001</v>
      </c>
      <c r="F2843" s="120">
        <v>0</v>
      </c>
    </row>
    <row r="2844" spans="1:6" ht="36.75" customHeight="1" thickBot="1" x14ac:dyDescent="0.3">
      <c r="A2844" s="56" t="s">
        <v>2622</v>
      </c>
      <c r="B2844" s="122" t="s">
        <v>1401</v>
      </c>
      <c r="C2844" s="123" t="s">
        <v>1402</v>
      </c>
      <c r="D2844" s="124">
        <v>847.06007999999997</v>
      </c>
      <c r="E2844" s="124">
        <v>847.06007999999997</v>
      </c>
      <c r="F2844" s="124">
        <v>0</v>
      </c>
    </row>
    <row r="2845" spans="1:6" ht="15.75" customHeight="1" thickTop="1" x14ac:dyDescent="0.25">
      <c r="A2845" s="56" t="s">
        <v>2622</v>
      </c>
      <c r="B2845" s="117" t="s">
        <v>267</v>
      </c>
      <c r="C2845" s="119" t="s">
        <v>10</v>
      </c>
      <c r="D2845" s="118">
        <v>847.06007999999997</v>
      </c>
      <c r="E2845" s="118">
        <v>847.06007999999997</v>
      </c>
      <c r="F2845" s="118">
        <v>0</v>
      </c>
    </row>
    <row r="2846" spans="1:6" ht="15" customHeight="1" x14ac:dyDescent="0.25">
      <c r="A2846" s="56" t="s">
        <v>2622</v>
      </c>
      <c r="B2846" s="117" t="s">
        <v>267</v>
      </c>
      <c r="C2846" s="121" t="s">
        <v>16</v>
      </c>
      <c r="D2846" s="120">
        <v>847.06007999999997</v>
      </c>
      <c r="E2846" s="120">
        <v>847.06007999999997</v>
      </c>
      <c r="F2846" s="120">
        <v>0</v>
      </c>
    </row>
    <row r="2847" spans="1:6" ht="36.75" customHeight="1" thickBot="1" x14ac:dyDescent="0.3">
      <c r="A2847" s="56" t="s">
        <v>2622</v>
      </c>
      <c r="B2847" s="122" t="s">
        <v>1403</v>
      </c>
      <c r="C2847" s="123" t="s">
        <v>1404</v>
      </c>
      <c r="D2847" s="124">
        <v>1</v>
      </c>
      <c r="E2847" s="124">
        <v>1</v>
      </c>
      <c r="F2847" s="124">
        <v>0</v>
      </c>
    </row>
    <row r="2848" spans="1:6" ht="15.75" customHeight="1" thickTop="1" x14ac:dyDescent="0.25">
      <c r="A2848" s="56" t="s">
        <v>2622</v>
      </c>
      <c r="B2848" s="117" t="s">
        <v>267</v>
      </c>
      <c r="C2848" s="119" t="s">
        <v>10</v>
      </c>
      <c r="D2848" s="118">
        <v>1</v>
      </c>
      <c r="E2848" s="118">
        <v>1</v>
      </c>
      <c r="F2848" s="118">
        <v>0</v>
      </c>
    </row>
    <row r="2849" spans="1:6" ht="15" customHeight="1" x14ac:dyDescent="0.25">
      <c r="A2849" s="56" t="s">
        <v>2622</v>
      </c>
      <c r="B2849" s="117" t="s">
        <v>267</v>
      </c>
      <c r="C2849" s="121" t="s">
        <v>16</v>
      </c>
      <c r="D2849" s="120">
        <v>1</v>
      </c>
      <c r="E2849" s="120">
        <v>1</v>
      </c>
      <c r="F2849" s="120">
        <v>0</v>
      </c>
    </row>
    <row r="2850" spans="1:6" ht="18.75" customHeight="1" thickBot="1" x14ac:dyDescent="0.3">
      <c r="A2850" s="56" t="s">
        <v>2622</v>
      </c>
      <c r="B2850" s="122" t="s">
        <v>1405</v>
      </c>
      <c r="C2850" s="123" t="s">
        <v>1406</v>
      </c>
      <c r="D2850" s="124">
        <v>889.43306999999993</v>
      </c>
      <c r="E2850" s="124">
        <v>889.43306999999993</v>
      </c>
      <c r="F2850" s="124">
        <v>0</v>
      </c>
    </row>
    <row r="2851" spans="1:6" ht="15.75" customHeight="1" thickTop="1" x14ac:dyDescent="0.25">
      <c r="A2851" s="56" t="s">
        <v>2622</v>
      </c>
      <c r="B2851" s="117" t="s">
        <v>267</v>
      </c>
      <c r="C2851" s="119" t="s">
        <v>10</v>
      </c>
      <c r="D2851" s="118">
        <v>889.43306999999993</v>
      </c>
      <c r="E2851" s="118">
        <v>889.43306999999993</v>
      </c>
      <c r="F2851" s="118">
        <v>0</v>
      </c>
    </row>
    <row r="2852" spans="1:6" ht="15" customHeight="1" x14ac:dyDescent="0.25">
      <c r="A2852" s="56" t="s">
        <v>2622</v>
      </c>
      <c r="B2852" s="117" t="s">
        <v>267</v>
      </c>
      <c r="C2852" s="121" t="s">
        <v>12</v>
      </c>
      <c r="D2852" s="120">
        <v>889.43306999999993</v>
      </c>
      <c r="E2852" s="120">
        <v>889.43306999999993</v>
      </c>
      <c r="F2852" s="120">
        <v>0</v>
      </c>
    </row>
    <row r="2853" spans="1:6" ht="18.75" customHeight="1" thickBot="1" x14ac:dyDescent="0.3">
      <c r="A2853" s="56" t="s">
        <v>2622</v>
      </c>
      <c r="B2853" s="122" t="s">
        <v>1407</v>
      </c>
      <c r="C2853" s="123" t="s">
        <v>1408</v>
      </c>
      <c r="D2853" s="124">
        <v>21.168560000000003</v>
      </c>
      <c r="E2853" s="124">
        <v>21.168560000000003</v>
      </c>
      <c r="F2853" s="124">
        <v>0</v>
      </c>
    </row>
    <row r="2854" spans="1:6" ht="15.75" customHeight="1" thickTop="1" x14ac:dyDescent="0.25">
      <c r="A2854" s="56" t="s">
        <v>2622</v>
      </c>
      <c r="B2854" s="117" t="s">
        <v>267</v>
      </c>
      <c r="C2854" s="119" t="s">
        <v>10</v>
      </c>
      <c r="D2854" s="118">
        <v>21.168560000000003</v>
      </c>
      <c r="E2854" s="118">
        <v>21.168560000000003</v>
      </c>
      <c r="F2854" s="118">
        <v>0</v>
      </c>
    </row>
    <row r="2855" spans="1:6" ht="15" customHeight="1" x14ac:dyDescent="0.25">
      <c r="A2855" s="56" t="s">
        <v>2622</v>
      </c>
      <c r="B2855" s="117" t="s">
        <v>267</v>
      </c>
      <c r="C2855" s="121" t="s">
        <v>14</v>
      </c>
      <c r="D2855" s="120">
        <v>21.168560000000003</v>
      </c>
      <c r="E2855" s="120">
        <v>21.168560000000003</v>
      </c>
      <c r="F2855" s="120">
        <v>0</v>
      </c>
    </row>
    <row r="2856" spans="1:6" ht="18.75" customHeight="1" thickBot="1" x14ac:dyDescent="0.3">
      <c r="A2856" s="56" t="s">
        <v>2622</v>
      </c>
      <c r="B2856" s="122" t="s">
        <v>1409</v>
      </c>
      <c r="C2856" s="123" t="s">
        <v>1410</v>
      </c>
      <c r="D2856" s="124">
        <v>56.890730000000005</v>
      </c>
      <c r="E2856" s="124">
        <v>56.890730000000005</v>
      </c>
      <c r="F2856" s="124">
        <v>0</v>
      </c>
    </row>
    <row r="2857" spans="1:6" ht="15.75" customHeight="1" thickTop="1" x14ac:dyDescent="0.25">
      <c r="A2857" s="56" t="s">
        <v>2622</v>
      </c>
      <c r="B2857" s="117" t="s">
        <v>267</v>
      </c>
      <c r="C2857" s="119" t="s">
        <v>10</v>
      </c>
      <c r="D2857" s="118">
        <v>56.890730000000005</v>
      </c>
      <c r="E2857" s="118">
        <v>56.890730000000005</v>
      </c>
      <c r="F2857" s="118">
        <v>0</v>
      </c>
    </row>
    <row r="2858" spans="1:6" ht="15" customHeight="1" x14ac:dyDescent="0.25">
      <c r="A2858" s="56" t="s">
        <v>2622</v>
      </c>
      <c r="B2858" s="117" t="s">
        <v>267</v>
      </c>
      <c r="C2858" s="121" t="s">
        <v>12</v>
      </c>
      <c r="D2858" s="120">
        <v>5.54833</v>
      </c>
      <c r="E2858" s="120">
        <v>5.54833</v>
      </c>
      <c r="F2858" s="120">
        <v>0</v>
      </c>
    </row>
    <row r="2859" spans="1:6" ht="15" customHeight="1" x14ac:dyDescent="0.25">
      <c r="A2859" s="56" t="s">
        <v>2622</v>
      </c>
      <c r="B2859" s="117" t="s">
        <v>267</v>
      </c>
      <c r="C2859" s="121" t="s">
        <v>16</v>
      </c>
      <c r="D2859" s="120">
        <v>51.342400000000005</v>
      </c>
      <c r="E2859" s="120">
        <v>51.342400000000005</v>
      </c>
      <c r="F2859" s="120">
        <v>0</v>
      </c>
    </row>
    <row r="2860" spans="1:6" ht="18.75" customHeight="1" thickBot="1" x14ac:dyDescent="0.3">
      <c r="A2860" s="56" t="s">
        <v>2622</v>
      </c>
      <c r="B2860" s="122" t="s">
        <v>1411</v>
      </c>
      <c r="C2860" s="123" t="s">
        <v>1412</v>
      </c>
      <c r="D2860" s="124">
        <v>10402.255000000001</v>
      </c>
      <c r="E2860" s="124">
        <v>6420.5683500000005</v>
      </c>
      <c r="F2860" s="124">
        <v>3981.6866500000001</v>
      </c>
    </row>
    <row r="2861" spans="1:6" ht="15.75" customHeight="1" thickTop="1" x14ac:dyDescent="0.25">
      <c r="A2861" s="56" t="s">
        <v>2622</v>
      </c>
      <c r="B2861" s="117" t="s">
        <v>267</v>
      </c>
      <c r="C2861" s="119" t="s">
        <v>10</v>
      </c>
      <c r="D2861" s="118">
        <v>10326.566720000001</v>
      </c>
      <c r="E2861" s="118">
        <v>6344.8800700000002</v>
      </c>
      <c r="F2861" s="118">
        <v>3981.6866500000001</v>
      </c>
    </row>
    <row r="2862" spans="1:6" ht="15" customHeight="1" x14ac:dyDescent="0.25">
      <c r="A2862" s="56" t="s">
        <v>2622</v>
      </c>
      <c r="B2862" s="117" t="s">
        <v>267</v>
      </c>
      <c r="C2862" s="121" t="s">
        <v>2</v>
      </c>
      <c r="D2862" s="120">
        <v>5700</v>
      </c>
      <c r="E2862" s="120">
        <v>5700</v>
      </c>
      <c r="F2862" s="120">
        <v>0</v>
      </c>
    </row>
    <row r="2863" spans="1:6" ht="15" customHeight="1" x14ac:dyDescent="0.25">
      <c r="A2863" s="56" t="s">
        <v>2622</v>
      </c>
      <c r="B2863" s="117" t="s">
        <v>267</v>
      </c>
      <c r="C2863" s="121" t="s">
        <v>16</v>
      </c>
      <c r="D2863" s="120">
        <v>4626.5667199999998</v>
      </c>
      <c r="E2863" s="120">
        <v>644.88007000000005</v>
      </c>
      <c r="F2863" s="120">
        <v>3981.6866500000001</v>
      </c>
    </row>
    <row r="2864" spans="1:6" ht="15" customHeight="1" x14ac:dyDescent="0.25">
      <c r="A2864" s="56" t="s">
        <v>2622</v>
      </c>
      <c r="B2864" s="117" t="s">
        <v>267</v>
      </c>
      <c r="C2864" s="119" t="s">
        <v>17</v>
      </c>
      <c r="D2864" s="118">
        <v>75.688279999999992</v>
      </c>
      <c r="E2864" s="118">
        <v>75.688279999999992</v>
      </c>
      <c r="F2864" s="118">
        <v>0</v>
      </c>
    </row>
    <row r="2865" spans="1:8" ht="36.75" customHeight="1" thickBot="1" x14ac:dyDescent="0.3">
      <c r="A2865" s="56" t="s">
        <v>2622</v>
      </c>
      <c r="B2865" s="122" t="s">
        <v>1413</v>
      </c>
      <c r="C2865" s="123" t="s">
        <v>1414</v>
      </c>
      <c r="D2865" s="124">
        <v>10402.255000000001</v>
      </c>
      <c r="E2865" s="124">
        <v>6420.5683500000005</v>
      </c>
      <c r="F2865" s="124">
        <v>3981.6866500000001</v>
      </c>
    </row>
    <row r="2866" spans="1:8" ht="15.75" customHeight="1" thickTop="1" x14ac:dyDescent="0.25">
      <c r="A2866" s="56" t="s">
        <v>2622</v>
      </c>
      <c r="B2866" s="117" t="s">
        <v>267</v>
      </c>
      <c r="C2866" s="119" t="s">
        <v>10</v>
      </c>
      <c r="D2866" s="118">
        <v>10326.566720000001</v>
      </c>
      <c r="E2866" s="118">
        <v>6344.8800700000002</v>
      </c>
      <c r="F2866" s="118">
        <v>3981.6866500000001</v>
      </c>
    </row>
    <row r="2867" spans="1:8" ht="15" customHeight="1" x14ac:dyDescent="0.25">
      <c r="A2867" s="56" t="s">
        <v>2622</v>
      </c>
      <c r="B2867" s="117" t="s">
        <v>267</v>
      </c>
      <c r="C2867" s="121" t="s">
        <v>2</v>
      </c>
      <c r="D2867" s="120">
        <v>5700</v>
      </c>
      <c r="E2867" s="120">
        <v>5700</v>
      </c>
      <c r="F2867" s="120">
        <v>0</v>
      </c>
    </row>
    <row r="2868" spans="1:8" ht="15" customHeight="1" x14ac:dyDescent="0.25">
      <c r="A2868" s="56" t="s">
        <v>2622</v>
      </c>
      <c r="B2868" s="117" t="s">
        <v>267</v>
      </c>
      <c r="C2868" s="121" t="s">
        <v>16</v>
      </c>
      <c r="D2868" s="120">
        <v>4626.5667199999998</v>
      </c>
      <c r="E2868" s="120">
        <v>644.88007000000005</v>
      </c>
      <c r="F2868" s="120">
        <v>3981.6866500000001</v>
      </c>
    </row>
    <row r="2869" spans="1:8" ht="15" customHeight="1" x14ac:dyDescent="0.25">
      <c r="A2869" s="56" t="s">
        <v>2622</v>
      </c>
      <c r="B2869" s="117" t="s">
        <v>267</v>
      </c>
      <c r="C2869" s="119" t="s">
        <v>17</v>
      </c>
      <c r="D2869" s="118">
        <v>75.688279999999992</v>
      </c>
      <c r="E2869" s="118">
        <v>75.688279999999992</v>
      </c>
      <c r="F2869" s="118">
        <v>0</v>
      </c>
    </row>
    <row r="2870" spans="1:8" s="27" customFormat="1" ht="36.75" thickBot="1" x14ac:dyDescent="0.3">
      <c r="A2870" s="136" t="s">
        <v>2622</v>
      </c>
      <c r="B2870" s="127" t="s">
        <v>1415</v>
      </c>
      <c r="C2870" s="128" t="s">
        <v>1416</v>
      </c>
      <c r="D2870" s="129">
        <v>6420.5683500000005</v>
      </c>
      <c r="E2870" s="129">
        <v>6420.5683500000005</v>
      </c>
      <c r="F2870" s="129">
        <v>0</v>
      </c>
      <c r="G2870" s="130"/>
      <c r="H2870" s="130"/>
    </row>
    <row r="2871" spans="1:8" s="27" customFormat="1" ht="15.75" thickTop="1" x14ac:dyDescent="0.25">
      <c r="A2871" s="136" t="s">
        <v>2622</v>
      </c>
      <c r="B2871" s="131" t="s">
        <v>267</v>
      </c>
      <c r="C2871" s="132" t="s">
        <v>10</v>
      </c>
      <c r="D2871" s="133">
        <v>6344.8800700000002</v>
      </c>
      <c r="E2871" s="133">
        <v>6344.8800700000002</v>
      </c>
      <c r="F2871" s="133">
        <v>0</v>
      </c>
      <c r="G2871" s="130"/>
      <c r="H2871" s="130"/>
    </row>
    <row r="2872" spans="1:8" s="27" customFormat="1" x14ac:dyDescent="0.25">
      <c r="A2872" s="136" t="s">
        <v>2622</v>
      </c>
      <c r="B2872" s="131" t="s">
        <v>267</v>
      </c>
      <c r="C2872" s="134" t="s">
        <v>2</v>
      </c>
      <c r="D2872" s="135">
        <v>5700</v>
      </c>
      <c r="E2872" s="135">
        <v>5700</v>
      </c>
      <c r="F2872" s="135">
        <v>0</v>
      </c>
      <c r="G2872" s="130"/>
      <c r="H2872" s="130"/>
    </row>
    <row r="2873" spans="1:8" s="27" customFormat="1" x14ac:dyDescent="0.25">
      <c r="A2873" s="136" t="s">
        <v>2622</v>
      </c>
      <c r="B2873" s="131" t="s">
        <v>267</v>
      </c>
      <c r="C2873" s="134" t="s">
        <v>16</v>
      </c>
      <c r="D2873" s="135">
        <v>644.88007000000005</v>
      </c>
      <c r="E2873" s="135">
        <v>644.88007000000005</v>
      </c>
      <c r="F2873" s="135">
        <v>0</v>
      </c>
      <c r="G2873" s="130"/>
      <c r="H2873" s="130"/>
    </row>
    <row r="2874" spans="1:8" s="27" customFormat="1" x14ac:dyDescent="0.25">
      <c r="A2874" s="136" t="s">
        <v>2622</v>
      </c>
      <c r="B2874" s="131" t="s">
        <v>267</v>
      </c>
      <c r="C2874" s="132" t="s">
        <v>17</v>
      </c>
      <c r="D2874" s="133">
        <v>75.688279999999992</v>
      </c>
      <c r="E2874" s="133">
        <v>75.688279999999992</v>
      </c>
      <c r="F2874" s="133">
        <v>0</v>
      </c>
      <c r="G2874" s="130"/>
      <c r="H2874" s="130"/>
    </row>
    <row r="2875" spans="1:8" s="27" customFormat="1" ht="54.75" thickBot="1" x14ac:dyDescent="0.3">
      <c r="A2875" s="136" t="s">
        <v>2622</v>
      </c>
      <c r="B2875" s="127" t="s">
        <v>1417</v>
      </c>
      <c r="C2875" s="128" t="s">
        <v>1418</v>
      </c>
      <c r="D2875" s="129">
        <v>3981.6866500000001</v>
      </c>
      <c r="E2875" s="129">
        <v>0</v>
      </c>
      <c r="F2875" s="129">
        <v>3981.6866500000001</v>
      </c>
      <c r="G2875" s="130"/>
      <c r="H2875" s="130"/>
    </row>
    <row r="2876" spans="1:8" s="27" customFormat="1" ht="15.75" thickTop="1" x14ac:dyDescent="0.25">
      <c r="A2876" s="136" t="s">
        <v>2622</v>
      </c>
      <c r="B2876" s="131" t="s">
        <v>267</v>
      </c>
      <c r="C2876" s="132" t="s">
        <v>10</v>
      </c>
      <c r="D2876" s="133">
        <v>3981.6866500000001</v>
      </c>
      <c r="E2876" s="133">
        <v>0</v>
      </c>
      <c r="F2876" s="133">
        <v>3981.6866500000001</v>
      </c>
      <c r="G2876" s="130"/>
      <c r="H2876" s="130"/>
    </row>
    <row r="2877" spans="1:8" s="27" customFormat="1" x14ac:dyDescent="0.25">
      <c r="A2877" s="136" t="s">
        <v>2622</v>
      </c>
      <c r="B2877" s="131" t="s">
        <v>267</v>
      </c>
      <c r="C2877" s="134" t="s">
        <v>16</v>
      </c>
      <c r="D2877" s="135">
        <v>3981.6866500000001</v>
      </c>
      <c r="E2877" s="135">
        <v>0</v>
      </c>
      <c r="F2877" s="135">
        <v>3981.6866500000001</v>
      </c>
      <c r="G2877" s="130"/>
      <c r="H2877" s="130"/>
    </row>
    <row r="2878" spans="1:8" ht="36.75" customHeight="1" thickBot="1" x14ac:dyDescent="0.3">
      <c r="A2878" s="56" t="s">
        <v>2622</v>
      </c>
      <c r="B2878" s="122" t="s">
        <v>1419</v>
      </c>
      <c r="C2878" s="123" t="s">
        <v>1420</v>
      </c>
      <c r="D2878" s="124">
        <v>124.93899999999999</v>
      </c>
      <c r="E2878" s="124">
        <v>124.93899999999999</v>
      </c>
      <c r="F2878" s="124">
        <v>0</v>
      </c>
    </row>
    <row r="2879" spans="1:8" ht="15.75" customHeight="1" thickTop="1" x14ac:dyDescent="0.25">
      <c r="A2879" s="56" t="s">
        <v>2622</v>
      </c>
      <c r="B2879" s="117" t="s">
        <v>267</v>
      </c>
      <c r="C2879" s="119" t="s">
        <v>10</v>
      </c>
      <c r="D2879" s="118">
        <v>124.93899999999999</v>
      </c>
      <c r="E2879" s="118">
        <v>124.93899999999999</v>
      </c>
      <c r="F2879" s="118">
        <v>0</v>
      </c>
    </row>
    <row r="2880" spans="1:8" ht="15" customHeight="1" x14ac:dyDescent="0.25">
      <c r="A2880" s="56" t="s">
        <v>2622</v>
      </c>
      <c r="B2880" s="117" t="s">
        <v>267</v>
      </c>
      <c r="C2880" s="121" t="s">
        <v>16</v>
      </c>
      <c r="D2880" s="120">
        <v>124.93899999999999</v>
      </c>
      <c r="E2880" s="120">
        <v>124.93899999999999</v>
      </c>
      <c r="F2880" s="120">
        <v>0</v>
      </c>
    </row>
    <row r="2881" spans="1:6" ht="18.75" customHeight="1" thickBot="1" x14ac:dyDescent="0.3">
      <c r="A2881" s="56" t="s">
        <v>2622</v>
      </c>
      <c r="B2881" s="122" t="s">
        <v>1421</v>
      </c>
      <c r="C2881" s="123" t="s">
        <v>1422</v>
      </c>
      <c r="D2881" s="124">
        <v>5878.6206900000006</v>
      </c>
      <c r="E2881" s="124">
        <v>5878.6206900000006</v>
      </c>
      <c r="F2881" s="124">
        <v>0</v>
      </c>
    </row>
    <row r="2882" spans="1:6" ht="15.75" customHeight="1" thickTop="1" x14ac:dyDescent="0.25">
      <c r="A2882" s="56" t="s">
        <v>2622</v>
      </c>
      <c r="B2882" s="117" t="s">
        <v>267</v>
      </c>
      <c r="C2882" s="119" t="s">
        <v>10</v>
      </c>
      <c r="D2882" s="118">
        <v>5878.6206900000006</v>
      </c>
      <c r="E2882" s="118">
        <v>5878.6206900000006</v>
      </c>
      <c r="F2882" s="118">
        <v>0</v>
      </c>
    </row>
    <row r="2883" spans="1:6" ht="15" customHeight="1" x14ac:dyDescent="0.25">
      <c r="A2883" s="56" t="s">
        <v>2622</v>
      </c>
      <c r="B2883" s="117" t="s">
        <v>267</v>
      </c>
      <c r="C2883" s="121" t="s">
        <v>12</v>
      </c>
      <c r="D2883" s="120">
        <v>278.62069000000002</v>
      </c>
      <c r="E2883" s="120">
        <v>278.62069000000002</v>
      </c>
      <c r="F2883" s="120">
        <v>0</v>
      </c>
    </row>
    <row r="2884" spans="1:6" ht="15" customHeight="1" x14ac:dyDescent="0.25">
      <c r="A2884" s="56" t="s">
        <v>2622</v>
      </c>
      <c r="B2884" s="117" t="s">
        <v>267</v>
      </c>
      <c r="C2884" s="121" t="s">
        <v>16</v>
      </c>
      <c r="D2884" s="120">
        <v>5600</v>
      </c>
      <c r="E2884" s="120">
        <v>5600</v>
      </c>
      <c r="F2884" s="120">
        <v>0</v>
      </c>
    </row>
    <row r="2885" spans="1:6" ht="18.75" customHeight="1" thickBot="1" x14ac:dyDescent="0.3">
      <c r="A2885" s="56" t="s">
        <v>2622</v>
      </c>
      <c r="B2885" s="122" t="s">
        <v>1423</v>
      </c>
      <c r="C2885" s="123" t="s">
        <v>1424</v>
      </c>
      <c r="D2885" s="124">
        <v>18697.9617</v>
      </c>
      <c r="E2885" s="124">
        <v>18697.9617</v>
      </c>
      <c r="F2885" s="124">
        <v>0</v>
      </c>
    </row>
    <row r="2886" spans="1:6" ht="15.75" customHeight="1" thickTop="1" x14ac:dyDescent="0.25">
      <c r="A2886" s="56" t="s">
        <v>2622</v>
      </c>
      <c r="B2886" s="117" t="s">
        <v>267</v>
      </c>
      <c r="C2886" s="119" t="s">
        <v>10</v>
      </c>
      <c r="D2886" s="118">
        <v>18608.75531</v>
      </c>
      <c r="E2886" s="118">
        <v>18608.75531</v>
      </c>
      <c r="F2886" s="118">
        <v>0</v>
      </c>
    </row>
    <row r="2887" spans="1:6" ht="15" customHeight="1" x14ac:dyDescent="0.25">
      <c r="A2887" s="56" t="s">
        <v>2622</v>
      </c>
      <c r="B2887" s="117" t="s">
        <v>267</v>
      </c>
      <c r="C2887" s="121" t="s">
        <v>14</v>
      </c>
      <c r="D2887" s="120">
        <v>6000</v>
      </c>
      <c r="E2887" s="120">
        <v>6000</v>
      </c>
      <c r="F2887" s="120">
        <v>0</v>
      </c>
    </row>
    <row r="2888" spans="1:6" ht="15" customHeight="1" x14ac:dyDescent="0.25">
      <c r="A2888" s="56" t="s">
        <v>2622</v>
      </c>
      <c r="B2888" s="117" t="s">
        <v>267</v>
      </c>
      <c r="C2888" s="121" t="s">
        <v>16</v>
      </c>
      <c r="D2888" s="120">
        <v>12608.75531</v>
      </c>
      <c r="E2888" s="120">
        <v>12608.75531</v>
      </c>
      <c r="F2888" s="120">
        <v>0</v>
      </c>
    </row>
    <row r="2889" spans="1:6" ht="15" customHeight="1" x14ac:dyDescent="0.25">
      <c r="A2889" s="56" t="s">
        <v>2622</v>
      </c>
      <c r="B2889" s="117" t="s">
        <v>267</v>
      </c>
      <c r="C2889" s="119" t="s">
        <v>17</v>
      </c>
      <c r="D2889" s="118">
        <v>89.206389999999999</v>
      </c>
      <c r="E2889" s="118">
        <v>89.206389999999999</v>
      </c>
      <c r="F2889" s="118">
        <v>0</v>
      </c>
    </row>
    <row r="2890" spans="1:6" ht="36.75" customHeight="1" thickBot="1" x14ac:dyDescent="0.3">
      <c r="A2890" s="56" t="s">
        <v>2622</v>
      </c>
      <c r="B2890" s="122" t="s">
        <v>1425</v>
      </c>
      <c r="C2890" s="123" t="s">
        <v>1426</v>
      </c>
      <c r="D2890" s="124">
        <v>12000</v>
      </c>
      <c r="E2890" s="124">
        <v>12000</v>
      </c>
      <c r="F2890" s="124">
        <v>0</v>
      </c>
    </row>
    <row r="2891" spans="1:6" ht="15.75" customHeight="1" thickTop="1" x14ac:dyDescent="0.25">
      <c r="A2891" s="56" t="s">
        <v>2622</v>
      </c>
      <c r="B2891" s="117" t="s">
        <v>267</v>
      </c>
      <c r="C2891" s="119" t="s">
        <v>10</v>
      </c>
      <c r="D2891" s="118">
        <v>12000</v>
      </c>
      <c r="E2891" s="118">
        <v>12000</v>
      </c>
      <c r="F2891" s="118">
        <v>0</v>
      </c>
    </row>
    <row r="2892" spans="1:6" ht="15" customHeight="1" x14ac:dyDescent="0.25">
      <c r="A2892" s="56" t="s">
        <v>2622</v>
      </c>
      <c r="B2892" s="117" t="s">
        <v>267</v>
      </c>
      <c r="C2892" s="121" t="s">
        <v>16</v>
      </c>
      <c r="D2892" s="120">
        <v>12000</v>
      </c>
      <c r="E2892" s="120">
        <v>12000</v>
      </c>
      <c r="F2892" s="120">
        <v>0</v>
      </c>
    </row>
    <row r="2893" spans="1:6" ht="36.75" customHeight="1" thickBot="1" x14ac:dyDescent="0.3">
      <c r="A2893" s="56" t="s">
        <v>2622</v>
      </c>
      <c r="B2893" s="122" t="s">
        <v>1427</v>
      </c>
      <c r="C2893" s="123" t="s">
        <v>1428</v>
      </c>
      <c r="D2893" s="124">
        <v>6000</v>
      </c>
      <c r="E2893" s="124">
        <v>6000</v>
      </c>
      <c r="F2893" s="124">
        <v>0</v>
      </c>
    </row>
    <row r="2894" spans="1:6" ht="15.75" customHeight="1" thickTop="1" x14ac:dyDescent="0.25">
      <c r="A2894" s="56" t="s">
        <v>2622</v>
      </c>
      <c r="B2894" s="117" t="s">
        <v>267</v>
      </c>
      <c r="C2894" s="119" t="s">
        <v>10</v>
      </c>
      <c r="D2894" s="118">
        <v>6000</v>
      </c>
      <c r="E2894" s="118">
        <v>6000</v>
      </c>
      <c r="F2894" s="118">
        <v>0</v>
      </c>
    </row>
    <row r="2895" spans="1:6" ht="15" customHeight="1" x14ac:dyDescent="0.25">
      <c r="A2895" s="56" t="s">
        <v>2622</v>
      </c>
      <c r="B2895" s="117" t="s">
        <v>267</v>
      </c>
      <c r="C2895" s="121" t="s">
        <v>14</v>
      </c>
      <c r="D2895" s="120">
        <v>6000</v>
      </c>
      <c r="E2895" s="120">
        <v>6000</v>
      </c>
      <c r="F2895" s="120">
        <v>0</v>
      </c>
    </row>
    <row r="2896" spans="1:6" ht="18.75" customHeight="1" thickBot="1" x14ac:dyDescent="0.3">
      <c r="A2896" s="56" t="s">
        <v>2622</v>
      </c>
      <c r="B2896" s="122" t="s">
        <v>1429</v>
      </c>
      <c r="C2896" s="123" t="s">
        <v>1430</v>
      </c>
      <c r="D2896" s="124">
        <v>175.53154000000001</v>
      </c>
      <c r="E2896" s="124">
        <v>175.53154000000001</v>
      </c>
      <c r="F2896" s="124">
        <v>0</v>
      </c>
    </row>
    <row r="2897" spans="1:6" ht="15.75" customHeight="1" thickTop="1" x14ac:dyDescent="0.25">
      <c r="A2897" s="56" t="s">
        <v>2622</v>
      </c>
      <c r="B2897" s="117" t="s">
        <v>267</v>
      </c>
      <c r="C2897" s="119" t="s">
        <v>10</v>
      </c>
      <c r="D2897" s="118">
        <v>175.53154000000001</v>
      </c>
      <c r="E2897" s="118">
        <v>175.53154000000001</v>
      </c>
      <c r="F2897" s="118">
        <v>0</v>
      </c>
    </row>
    <row r="2898" spans="1:6" ht="15" customHeight="1" x14ac:dyDescent="0.25">
      <c r="A2898" s="56" t="s">
        <v>2622</v>
      </c>
      <c r="B2898" s="117" t="s">
        <v>267</v>
      </c>
      <c r="C2898" s="121" t="s">
        <v>16</v>
      </c>
      <c r="D2898" s="120">
        <v>175.53154000000001</v>
      </c>
      <c r="E2898" s="120">
        <v>175.53154000000001</v>
      </c>
      <c r="F2898" s="120">
        <v>0</v>
      </c>
    </row>
    <row r="2899" spans="1:6" ht="36.75" customHeight="1" thickBot="1" x14ac:dyDescent="0.3">
      <c r="A2899" s="56" t="s">
        <v>2622</v>
      </c>
      <c r="B2899" s="122" t="s">
        <v>1431</v>
      </c>
      <c r="C2899" s="123" t="s">
        <v>1432</v>
      </c>
      <c r="D2899" s="124">
        <v>522.43016</v>
      </c>
      <c r="E2899" s="124">
        <v>522.43016</v>
      </c>
      <c r="F2899" s="124">
        <v>0</v>
      </c>
    </row>
    <row r="2900" spans="1:6" ht="15.75" customHeight="1" thickTop="1" x14ac:dyDescent="0.25">
      <c r="A2900" s="56" t="s">
        <v>2622</v>
      </c>
      <c r="B2900" s="117" t="s">
        <v>267</v>
      </c>
      <c r="C2900" s="119" t="s">
        <v>10</v>
      </c>
      <c r="D2900" s="118">
        <v>433.22377</v>
      </c>
      <c r="E2900" s="118">
        <v>433.22377</v>
      </c>
      <c r="F2900" s="118">
        <v>0</v>
      </c>
    </row>
    <row r="2901" spans="1:6" ht="15" customHeight="1" x14ac:dyDescent="0.25">
      <c r="A2901" s="56" t="s">
        <v>2622</v>
      </c>
      <c r="B2901" s="117" t="s">
        <v>267</v>
      </c>
      <c r="C2901" s="121" t="s">
        <v>16</v>
      </c>
      <c r="D2901" s="120">
        <v>433.22377</v>
      </c>
      <c r="E2901" s="120">
        <v>433.22377</v>
      </c>
      <c r="F2901" s="120">
        <v>0</v>
      </c>
    </row>
    <row r="2902" spans="1:6" ht="15" customHeight="1" x14ac:dyDescent="0.25">
      <c r="A2902" s="56" t="s">
        <v>2622</v>
      </c>
      <c r="B2902" s="117" t="s">
        <v>267</v>
      </c>
      <c r="C2902" s="119" t="s">
        <v>17</v>
      </c>
      <c r="D2902" s="118">
        <v>89.206389999999999</v>
      </c>
      <c r="E2902" s="118">
        <v>89.206389999999999</v>
      </c>
      <c r="F2902" s="118">
        <v>0</v>
      </c>
    </row>
    <row r="2903" spans="1:6" ht="18.75" customHeight="1" thickBot="1" x14ac:dyDescent="0.3">
      <c r="A2903" s="56" t="s">
        <v>2622</v>
      </c>
      <c r="B2903" s="122" t="s">
        <v>1439</v>
      </c>
      <c r="C2903" s="123" t="s">
        <v>1440</v>
      </c>
      <c r="D2903" s="124">
        <v>5183.1175499999999</v>
      </c>
      <c r="E2903" s="124">
        <v>5183.1175499999999</v>
      </c>
      <c r="F2903" s="124">
        <v>0</v>
      </c>
    </row>
    <row r="2904" spans="1:6" ht="15.75" customHeight="1" thickTop="1" x14ac:dyDescent="0.25">
      <c r="A2904" s="56" t="s">
        <v>2622</v>
      </c>
      <c r="B2904" s="117" t="s">
        <v>267</v>
      </c>
      <c r="C2904" s="119" t="s">
        <v>10</v>
      </c>
      <c r="D2904" s="118">
        <v>5072.8295499999995</v>
      </c>
      <c r="E2904" s="118">
        <v>5072.8295499999995</v>
      </c>
      <c r="F2904" s="118">
        <v>0</v>
      </c>
    </row>
    <row r="2905" spans="1:6" ht="15" customHeight="1" x14ac:dyDescent="0.25">
      <c r="A2905" s="56" t="s">
        <v>2622</v>
      </c>
      <c r="B2905" s="117" t="s">
        <v>267</v>
      </c>
      <c r="C2905" s="121" t="s">
        <v>11</v>
      </c>
      <c r="D2905" s="120">
        <v>3696.79405</v>
      </c>
      <c r="E2905" s="120">
        <v>3696.79405</v>
      </c>
      <c r="F2905" s="120">
        <v>0</v>
      </c>
    </row>
    <row r="2906" spans="1:6" ht="15" customHeight="1" x14ac:dyDescent="0.25">
      <c r="A2906" s="56" t="s">
        <v>2622</v>
      </c>
      <c r="B2906" s="117" t="s">
        <v>267</v>
      </c>
      <c r="C2906" s="121" t="s">
        <v>12</v>
      </c>
      <c r="D2906" s="120">
        <v>1177.34257</v>
      </c>
      <c r="E2906" s="120">
        <v>1177.34257</v>
      </c>
      <c r="F2906" s="120">
        <v>0</v>
      </c>
    </row>
    <row r="2907" spans="1:6" ht="15" customHeight="1" x14ac:dyDescent="0.25">
      <c r="A2907" s="56" t="s">
        <v>2622</v>
      </c>
      <c r="B2907" s="117" t="s">
        <v>267</v>
      </c>
      <c r="C2907" s="121" t="s">
        <v>15</v>
      </c>
      <c r="D2907" s="120">
        <v>70</v>
      </c>
      <c r="E2907" s="120">
        <v>70</v>
      </c>
      <c r="F2907" s="120">
        <v>0</v>
      </c>
    </row>
    <row r="2908" spans="1:6" ht="15" customHeight="1" x14ac:dyDescent="0.25">
      <c r="A2908" s="56" t="s">
        <v>2622</v>
      </c>
      <c r="B2908" s="117" t="s">
        <v>267</v>
      </c>
      <c r="C2908" s="121" t="s">
        <v>16</v>
      </c>
      <c r="D2908" s="120">
        <v>128.69292999999999</v>
      </c>
      <c r="E2908" s="120">
        <v>128.69292999999999</v>
      </c>
      <c r="F2908" s="120">
        <v>0</v>
      </c>
    </row>
    <row r="2909" spans="1:6" ht="15" customHeight="1" x14ac:dyDescent="0.25">
      <c r="A2909" s="56" t="s">
        <v>2622</v>
      </c>
      <c r="B2909" s="117" t="s">
        <v>267</v>
      </c>
      <c r="C2909" s="119" t="s">
        <v>17</v>
      </c>
      <c r="D2909" s="118">
        <v>110.288</v>
      </c>
      <c r="E2909" s="118">
        <v>110.288</v>
      </c>
      <c r="F2909" s="118">
        <v>0</v>
      </c>
    </row>
    <row r="2910" spans="1:6" ht="36.75" customHeight="1" thickBot="1" x14ac:dyDescent="0.3">
      <c r="A2910" s="56" t="s">
        <v>2622</v>
      </c>
      <c r="B2910" s="122" t="s">
        <v>1441</v>
      </c>
      <c r="C2910" s="123" t="s">
        <v>1442</v>
      </c>
      <c r="D2910" s="124">
        <v>6580.5705600000001</v>
      </c>
      <c r="E2910" s="124">
        <v>5193.8411400000005</v>
      </c>
      <c r="F2910" s="124">
        <v>1386.7294199999999</v>
      </c>
    </row>
    <row r="2911" spans="1:6" ht="15.75" customHeight="1" thickTop="1" x14ac:dyDescent="0.25">
      <c r="A2911" s="56" t="s">
        <v>2622</v>
      </c>
      <c r="B2911" s="117" t="s">
        <v>267</v>
      </c>
      <c r="C2911" s="119" t="s">
        <v>10</v>
      </c>
      <c r="D2911" s="118">
        <v>6261.91374</v>
      </c>
      <c r="E2911" s="118">
        <v>4875.1843200000003</v>
      </c>
      <c r="F2911" s="118">
        <v>1386.7294199999999</v>
      </c>
    </row>
    <row r="2912" spans="1:6" ht="15" customHeight="1" x14ac:dyDescent="0.25">
      <c r="A2912" s="56" t="s">
        <v>2622</v>
      </c>
      <c r="B2912" s="117" t="s">
        <v>267</v>
      </c>
      <c r="C2912" s="121" t="s">
        <v>11</v>
      </c>
      <c r="D2912" s="120">
        <v>2807.88553</v>
      </c>
      <c r="E2912" s="120">
        <v>2673.47325</v>
      </c>
      <c r="F2912" s="120">
        <v>134.41228000000001</v>
      </c>
    </row>
    <row r="2913" spans="1:8" ht="15" customHeight="1" x14ac:dyDescent="0.25">
      <c r="A2913" s="56" t="s">
        <v>2622</v>
      </c>
      <c r="B2913" s="117" t="s">
        <v>267</v>
      </c>
      <c r="C2913" s="121" t="s">
        <v>12</v>
      </c>
      <c r="D2913" s="120">
        <v>1533.0775399999998</v>
      </c>
      <c r="E2913" s="120">
        <v>776.94871999999998</v>
      </c>
      <c r="F2913" s="120">
        <v>756.12881999999991</v>
      </c>
    </row>
    <row r="2914" spans="1:8" ht="15" customHeight="1" x14ac:dyDescent="0.25">
      <c r="A2914" s="56" t="s">
        <v>2622</v>
      </c>
      <c r="B2914" s="117" t="s">
        <v>267</v>
      </c>
      <c r="C2914" s="121" t="s">
        <v>14</v>
      </c>
      <c r="D2914" s="120">
        <v>740.53615000000002</v>
      </c>
      <c r="E2914" s="120">
        <v>740.53615000000002</v>
      </c>
      <c r="F2914" s="120">
        <v>0</v>
      </c>
    </row>
    <row r="2915" spans="1:8" ht="15" customHeight="1" x14ac:dyDescent="0.25">
      <c r="A2915" s="56" t="s">
        <v>2622</v>
      </c>
      <c r="B2915" s="117" t="s">
        <v>267</v>
      </c>
      <c r="C2915" s="121" t="s">
        <v>2</v>
      </c>
      <c r="D2915" s="120">
        <v>733.64700000000005</v>
      </c>
      <c r="E2915" s="120">
        <v>643.64700000000005</v>
      </c>
      <c r="F2915" s="120">
        <v>90</v>
      </c>
    </row>
    <row r="2916" spans="1:8" ht="15" customHeight="1" x14ac:dyDescent="0.25">
      <c r="A2916" s="56" t="s">
        <v>2622</v>
      </c>
      <c r="B2916" s="117" t="s">
        <v>267</v>
      </c>
      <c r="C2916" s="121" t="s">
        <v>15</v>
      </c>
      <c r="D2916" s="120">
        <v>48.104349999999997</v>
      </c>
      <c r="E2916" s="120">
        <v>0</v>
      </c>
      <c r="F2916" s="120">
        <v>48.104349999999997</v>
      </c>
    </row>
    <row r="2917" spans="1:8" ht="15" customHeight="1" x14ac:dyDescent="0.25">
      <c r="A2917" s="56" t="s">
        <v>2622</v>
      </c>
      <c r="B2917" s="117" t="s">
        <v>267</v>
      </c>
      <c r="C2917" s="121" t="s">
        <v>16</v>
      </c>
      <c r="D2917" s="120">
        <v>398.66316999999998</v>
      </c>
      <c r="E2917" s="120">
        <v>40.5792</v>
      </c>
      <c r="F2917" s="120">
        <v>358.08396999999997</v>
      </c>
    </row>
    <row r="2918" spans="1:8" ht="15" customHeight="1" x14ac:dyDescent="0.25">
      <c r="A2918" s="56" t="s">
        <v>2622</v>
      </c>
      <c r="B2918" s="117" t="s">
        <v>267</v>
      </c>
      <c r="C2918" s="119" t="s">
        <v>17</v>
      </c>
      <c r="D2918" s="118">
        <v>318.65681999999998</v>
      </c>
      <c r="E2918" s="118">
        <v>318.65681999999998</v>
      </c>
      <c r="F2918" s="118">
        <v>0</v>
      </c>
    </row>
    <row r="2919" spans="1:8" s="27" customFormat="1" ht="18.75" thickBot="1" x14ac:dyDescent="0.3">
      <c r="A2919" s="136" t="s">
        <v>2622</v>
      </c>
      <c r="B2919" s="127" t="s">
        <v>1443</v>
      </c>
      <c r="C2919" s="128" t="s">
        <v>1444</v>
      </c>
      <c r="D2919" s="129">
        <v>5452.58518</v>
      </c>
      <c r="E2919" s="129">
        <v>4065.8557600000004</v>
      </c>
      <c r="F2919" s="129">
        <v>1386.7294199999999</v>
      </c>
      <c r="G2919" s="130"/>
      <c r="H2919" s="130"/>
    </row>
    <row r="2920" spans="1:8" s="27" customFormat="1" ht="15.75" thickTop="1" x14ac:dyDescent="0.25">
      <c r="A2920" s="136" t="s">
        <v>2622</v>
      </c>
      <c r="B2920" s="131" t="s">
        <v>267</v>
      </c>
      <c r="C2920" s="132" t="s">
        <v>10</v>
      </c>
      <c r="D2920" s="133">
        <v>5402.3210300000001</v>
      </c>
      <c r="E2920" s="133">
        <v>4015.5916100000004</v>
      </c>
      <c r="F2920" s="133">
        <v>1386.7294199999999</v>
      </c>
      <c r="G2920" s="130"/>
      <c r="H2920" s="130"/>
    </row>
    <row r="2921" spans="1:8" s="27" customFormat="1" x14ac:dyDescent="0.25">
      <c r="A2921" s="136" t="s">
        <v>2622</v>
      </c>
      <c r="B2921" s="131" t="s">
        <v>267</v>
      </c>
      <c r="C2921" s="134" t="s">
        <v>11</v>
      </c>
      <c r="D2921" s="135">
        <v>2785.9955300000001</v>
      </c>
      <c r="E2921" s="135">
        <v>2651.5832500000001</v>
      </c>
      <c r="F2921" s="135">
        <v>134.41228000000001</v>
      </c>
      <c r="G2921" s="130"/>
      <c r="H2921" s="130"/>
    </row>
    <row r="2922" spans="1:8" s="27" customFormat="1" x14ac:dyDescent="0.25">
      <c r="A2922" s="136" t="s">
        <v>2622</v>
      </c>
      <c r="B2922" s="131" t="s">
        <v>267</v>
      </c>
      <c r="C2922" s="134" t="s">
        <v>12</v>
      </c>
      <c r="D2922" s="135">
        <v>1435.9109799999999</v>
      </c>
      <c r="E2922" s="135">
        <v>679.78215999999998</v>
      </c>
      <c r="F2922" s="135">
        <v>756.12881999999991</v>
      </c>
      <c r="G2922" s="130"/>
      <c r="H2922" s="130"/>
    </row>
    <row r="2923" spans="1:8" s="27" customFormat="1" x14ac:dyDescent="0.25">
      <c r="A2923" s="136" t="s">
        <v>2622</v>
      </c>
      <c r="B2923" s="131" t="s">
        <v>267</v>
      </c>
      <c r="C2923" s="134" t="s">
        <v>2</v>
      </c>
      <c r="D2923" s="135">
        <v>733.64700000000005</v>
      </c>
      <c r="E2923" s="135">
        <v>643.64700000000005</v>
      </c>
      <c r="F2923" s="135">
        <v>90</v>
      </c>
      <c r="G2923" s="130"/>
      <c r="H2923" s="130"/>
    </row>
    <row r="2924" spans="1:8" s="27" customFormat="1" x14ac:dyDescent="0.25">
      <c r="A2924" s="136" t="s">
        <v>2622</v>
      </c>
      <c r="B2924" s="131" t="s">
        <v>267</v>
      </c>
      <c r="C2924" s="134" t="s">
        <v>15</v>
      </c>
      <c r="D2924" s="135">
        <v>48.104349999999997</v>
      </c>
      <c r="E2924" s="135">
        <v>0</v>
      </c>
      <c r="F2924" s="135">
        <v>48.104349999999997</v>
      </c>
      <c r="G2924" s="130"/>
      <c r="H2924" s="130"/>
    </row>
    <row r="2925" spans="1:8" s="27" customFormat="1" x14ac:dyDescent="0.25">
      <c r="A2925" s="136" t="s">
        <v>2622</v>
      </c>
      <c r="B2925" s="131" t="s">
        <v>267</v>
      </c>
      <c r="C2925" s="134" t="s">
        <v>16</v>
      </c>
      <c r="D2925" s="135">
        <v>398.66316999999998</v>
      </c>
      <c r="E2925" s="135">
        <v>40.5792</v>
      </c>
      <c r="F2925" s="135">
        <v>358.08396999999997</v>
      </c>
      <c r="G2925" s="130"/>
      <c r="H2925" s="130"/>
    </row>
    <row r="2926" spans="1:8" s="27" customFormat="1" x14ac:dyDescent="0.25">
      <c r="A2926" s="136" t="s">
        <v>2622</v>
      </c>
      <c r="B2926" s="131" t="s">
        <v>267</v>
      </c>
      <c r="C2926" s="132" t="s">
        <v>17</v>
      </c>
      <c r="D2926" s="133">
        <v>50.264150000000001</v>
      </c>
      <c r="E2926" s="133">
        <v>50.264150000000001</v>
      </c>
      <c r="F2926" s="133">
        <v>0</v>
      </c>
      <c r="G2926" s="130"/>
      <c r="H2926" s="130"/>
    </row>
    <row r="2927" spans="1:8" s="27" customFormat="1" ht="18.75" thickBot="1" x14ac:dyDescent="0.3">
      <c r="A2927" s="136" t="s">
        <v>2622</v>
      </c>
      <c r="B2927" s="127" t="s">
        <v>1445</v>
      </c>
      <c r="C2927" s="128" t="s">
        <v>1446</v>
      </c>
      <c r="D2927" s="129">
        <v>258.82868000000002</v>
      </c>
      <c r="E2927" s="129">
        <v>258.82868000000002</v>
      </c>
      <c r="F2927" s="129">
        <v>0</v>
      </c>
      <c r="G2927" s="130"/>
      <c r="H2927" s="130"/>
    </row>
    <row r="2928" spans="1:8" s="27" customFormat="1" ht="15.75" thickTop="1" x14ac:dyDescent="0.25">
      <c r="A2928" s="136" t="s">
        <v>2622</v>
      </c>
      <c r="B2928" s="131" t="s">
        <v>267</v>
      </c>
      <c r="C2928" s="132" t="s">
        <v>17</v>
      </c>
      <c r="D2928" s="133">
        <v>258.82868000000002</v>
      </c>
      <c r="E2928" s="133">
        <v>258.82868000000002</v>
      </c>
      <c r="F2928" s="133">
        <v>0</v>
      </c>
      <c r="G2928" s="130"/>
      <c r="H2928" s="130"/>
    </row>
    <row r="2929" spans="1:8" s="27" customFormat="1" ht="18.75" thickBot="1" x14ac:dyDescent="0.3">
      <c r="A2929" s="136" t="s">
        <v>2622</v>
      </c>
      <c r="B2929" s="127" t="s">
        <v>1447</v>
      </c>
      <c r="C2929" s="128" t="s">
        <v>1448</v>
      </c>
      <c r="D2929" s="129">
        <v>128.62055000000001</v>
      </c>
      <c r="E2929" s="129">
        <v>128.62055000000001</v>
      </c>
      <c r="F2929" s="129">
        <v>0</v>
      </c>
      <c r="G2929" s="130"/>
      <c r="H2929" s="130"/>
    </row>
    <row r="2930" spans="1:8" s="27" customFormat="1" ht="15.75" thickTop="1" x14ac:dyDescent="0.25">
      <c r="A2930" s="136" t="s">
        <v>2622</v>
      </c>
      <c r="B2930" s="131" t="s">
        <v>267</v>
      </c>
      <c r="C2930" s="132" t="s">
        <v>10</v>
      </c>
      <c r="D2930" s="133">
        <v>119.05656</v>
      </c>
      <c r="E2930" s="133">
        <v>119.05656</v>
      </c>
      <c r="F2930" s="133">
        <v>0</v>
      </c>
      <c r="G2930" s="130"/>
      <c r="H2930" s="130"/>
    </row>
    <row r="2931" spans="1:8" s="27" customFormat="1" x14ac:dyDescent="0.25">
      <c r="A2931" s="136" t="s">
        <v>2622</v>
      </c>
      <c r="B2931" s="131" t="s">
        <v>267</v>
      </c>
      <c r="C2931" s="134" t="s">
        <v>11</v>
      </c>
      <c r="D2931" s="135">
        <v>21.89</v>
      </c>
      <c r="E2931" s="135">
        <v>21.89</v>
      </c>
      <c r="F2931" s="135">
        <v>0</v>
      </c>
      <c r="G2931" s="130"/>
      <c r="H2931" s="130"/>
    </row>
    <row r="2932" spans="1:8" s="27" customFormat="1" x14ac:dyDescent="0.25">
      <c r="A2932" s="136" t="s">
        <v>2622</v>
      </c>
      <c r="B2932" s="131" t="s">
        <v>267</v>
      </c>
      <c r="C2932" s="134" t="s">
        <v>12</v>
      </c>
      <c r="D2932" s="135">
        <v>97.166560000000004</v>
      </c>
      <c r="E2932" s="135">
        <v>97.166560000000004</v>
      </c>
      <c r="F2932" s="135">
        <v>0</v>
      </c>
      <c r="G2932" s="130"/>
      <c r="H2932" s="130"/>
    </row>
    <row r="2933" spans="1:8" s="27" customFormat="1" x14ac:dyDescent="0.25">
      <c r="A2933" s="136" t="s">
        <v>2622</v>
      </c>
      <c r="B2933" s="131" t="s">
        <v>267</v>
      </c>
      <c r="C2933" s="132" t="s">
        <v>17</v>
      </c>
      <c r="D2933" s="133">
        <v>9.5639900000000004</v>
      </c>
      <c r="E2933" s="133">
        <v>9.5639900000000004</v>
      </c>
      <c r="F2933" s="133">
        <v>0</v>
      </c>
      <c r="G2933" s="130"/>
      <c r="H2933" s="130"/>
    </row>
    <row r="2934" spans="1:8" s="27" customFormat="1" ht="54.75" thickBot="1" x14ac:dyDescent="0.3">
      <c r="A2934" s="136" t="s">
        <v>2622</v>
      </c>
      <c r="B2934" s="127" t="s">
        <v>1449</v>
      </c>
      <c r="C2934" s="128" t="s">
        <v>1450</v>
      </c>
      <c r="D2934" s="129">
        <v>740.53615000000002</v>
      </c>
      <c r="E2934" s="129">
        <v>740.53615000000002</v>
      </c>
      <c r="F2934" s="129">
        <v>0</v>
      </c>
      <c r="G2934" s="130"/>
      <c r="H2934" s="130"/>
    </row>
    <row r="2935" spans="1:8" s="27" customFormat="1" ht="15.75" thickTop="1" x14ac:dyDescent="0.25">
      <c r="A2935" s="136" t="s">
        <v>2622</v>
      </c>
      <c r="B2935" s="131" t="s">
        <v>267</v>
      </c>
      <c r="C2935" s="132" t="s">
        <v>10</v>
      </c>
      <c r="D2935" s="133">
        <v>740.53615000000002</v>
      </c>
      <c r="E2935" s="133">
        <v>740.53615000000002</v>
      </c>
      <c r="F2935" s="133">
        <v>0</v>
      </c>
      <c r="G2935" s="130"/>
      <c r="H2935" s="130"/>
    </row>
    <row r="2936" spans="1:8" s="27" customFormat="1" x14ac:dyDescent="0.25">
      <c r="A2936" s="136" t="s">
        <v>2622</v>
      </c>
      <c r="B2936" s="131" t="s">
        <v>267</v>
      </c>
      <c r="C2936" s="134" t="s">
        <v>14</v>
      </c>
      <c r="D2936" s="135">
        <v>740.53615000000002</v>
      </c>
      <c r="E2936" s="135">
        <v>740.53615000000002</v>
      </c>
      <c r="F2936" s="135">
        <v>0</v>
      </c>
      <c r="G2936" s="130"/>
      <c r="H2936" s="130"/>
    </row>
    <row r="2937" spans="1:8" ht="18.75" customHeight="1" thickBot="1" x14ac:dyDescent="0.3">
      <c r="A2937" s="56" t="s">
        <v>2622</v>
      </c>
      <c r="B2937" s="122" t="s">
        <v>1451</v>
      </c>
      <c r="C2937" s="123" t="s">
        <v>1452</v>
      </c>
      <c r="D2937" s="124">
        <v>7098.1408099999999</v>
      </c>
      <c r="E2937" s="124">
        <v>4586.1155699999999</v>
      </c>
      <c r="F2937" s="124">
        <v>2512.0252399999999</v>
      </c>
    </row>
    <row r="2938" spans="1:8" ht="15.75" customHeight="1" thickTop="1" x14ac:dyDescent="0.25">
      <c r="A2938" s="56" t="s">
        <v>2622</v>
      </c>
      <c r="B2938" s="117" t="s">
        <v>267</v>
      </c>
      <c r="C2938" s="119" t="s">
        <v>10</v>
      </c>
      <c r="D2938" s="118">
        <v>6518.2585400000007</v>
      </c>
      <c r="E2938" s="118">
        <v>4011.6333000000004</v>
      </c>
      <c r="F2938" s="118">
        <v>2506.6252399999998</v>
      </c>
    </row>
    <row r="2939" spans="1:8" ht="15" customHeight="1" x14ac:dyDescent="0.25">
      <c r="A2939" s="56" t="s">
        <v>2622</v>
      </c>
      <c r="B2939" s="117" t="s">
        <v>267</v>
      </c>
      <c r="C2939" s="121" t="s">
        <v>11</v>
      </c>
      <c r="D2939" s="120">
        <v>2311.7474999999999</v>
      </c>
      <c r="E2939" s="120">
        <v>2308.7474999999999</v>
      </c>
      <c r="F2939" s="120">
        <v>3</v>
      </c>
    </row>
    <row r="2940" spans="1:8" ht="15" customHeight="1" x14ac:dyDescent="0.25">
      <c r="A2940" s="56" t="s">
        <v>2622</v>
      </c>
      <c r="B2940" s="117" t="s">
        <v>267</v>
      </c>
      <c r="C2940" s="121" t="s">
        <v>12</v>
      </c>
      <c r="D2940" s="120">
        <v>2877.9020499999997</v>
      </c>
      <c r="E2940" s="120">
        <v>1625.9678899999999</v>
      </c>
      <c r="F2940" s="120">
        <v>1251.93416</v>
      </c>
    </row>
    <row r="2941" spans="1:8" ht="15" customHeight="1" x14ac:dyDescent="0.25">
      <c r="A2941" s="56" t="s">
        <v>2622</v>
      </c>
      <c r="B2941" s="117" t="s">
        <v>267</v>
      </c>
      <c r="C2941" s="121" t="s">
        <v>2</v>
      </c>
      <c r="D2941" s="120">
        <v>490</v>
      </c>
      <c r="E2941" s="120">
        <v>0</v>
      </c>
      <c r="F2941" s="120">
        <v>490</v>
      </c>
    </row>
    <row r="2942" spans="1:8" ht="15" customHeight="1" x14ac:dyDescent="0.25">
      <c r="A2942" s="56" t="s">
        <v>2622</v>
      </c>
      <c r="B2942" s="117" t="s">
        <v>267</v>
      </c>
      <c r="C2942" s="121" t="s">
        <v>15</v>
      </c>
      <c r="D2942" s="120">
        <v>29.952739999999999</v>
      </c>
      <c r="E2942" s="120">
        <v>19.96283</v>
      </c>
      <c r="F2942" s="120">
        <v>9.9899100000000001</v>
      </c>
    </row>
    <row r="2943" spans="1:8" ht="15" customHeight="1" x14ac:dyDescent="0.25">
      <c r="A2943" s="56" t="s">
        <v>2622</v>
      </c>
      <c r="B2943" s="117" t="s">
        <v>267</v>
      </c>
      <c r="C2943" s="121" t="s">
        <v>16</v>
      </c>
      <c r="D2943" s="120">
        <v>808.65624999999989</v>
      </c>
      <c r="E2943" s="120">
        <v>56.955080000000002</v>
      </c>
      <c r="F2943" s="120">
        <v>751.70116999999993</v>
      </c>
    </row>
    <row r="2944" spans="1:8" ht="15" customHeight="1" x14ac:dyDescent="0.25">
      <c r="A2944" s="56" t="s">
        <v>2622</v>
      </c>
      <c r="B2944" s="117" t="s">
        <v>267</v>
      </c>
      <c r="C2944" s="119" t="s">
        <v>17</v>
      </c>
      <c r="D2944" s="118">
        <v>579.88226999999995</v>
      </c>
      <c r="E2944" s="118">
        <v>574.48226999999997</v>
      </c>
      <c r="F2944" s="118">
        <v>5.4</v>
      </c>
    </row>
    <row r="2945" spans="1:8" s="27" customFormat="1" ht="18.75" thickBot="1" x14ac:dyDescent="0.3">
      <c r="A2945" s="136" t="s">
        <v>2622</v>
      </c>
      <c r="B2945" s="127" t="s">
        <v>1453</v>
      </c>
      <c r="C2945" s="128" t="s">
        <v>1454</v>
      </c>
      <c r="D2945" s="129">
        <v>4461.0236400000003</v>
      </c>
      <c r="E2945" s="129">
        <v>3163.7249200000001</v>
      </c>
      <c r="F2945" s="129">
        <v>1297.2987200000002</v>
      </c>
      <c r="G2945" s="130"/>
      <c r="H2945" s="130"/>
    </row>
    <row r="2946" spans="1:8" s="27" customFormat="1" ht="15.75" thickTop="1" x14ac:dyDescent="0.25">
      <c r="A2946" s="136" t="s">
        <v>2622</v>
      </c>
      <c r="B2946" s="131" t="s">
        <v>267</v>
      </c>
      <c r="C2946" s="132" t="s">
        <v>10</v>
      </c>
      <c r="D2946" s="133">
        <v>4390.6910900000003</v>
      </c>
      <c r="E2946" s="133">
        <v>3098.7923700000001</v>
      </c>
      <c r="F2946" s="133">
        <v>1291.8987200000001</v>
      </c>
      <c r="G2946" s="130"/>
      <c r="H2946" s="130"/>
    </row>
    <row r="2947" spans="1:8" s="27" customFormat="1" x14ac:dyDescent="0.25">
      <c r="A2947" s="136" t="s">
        <v>2622</v>
      </c>
      <c r="B2947" s="131" t="s">
        <v>267</v>
      </c>
      <c r="C2947" s="134" t="s">
        <v>11</v>
      </c>
      <c r="D2947" s="135">
        <v>2311.7474999999999</v>
      </c>
      <c r="E2947" s="135">
        <v>2308.7474999999999</v>
      </c>
      <c r="F2947" s="135">
        <v>3</v>
      </c>
      <c r="G2947" s="130"/>
      <c r="H2947" s="130"/>
    </row>
    <row r="2948" spans="1:8" s="27" customFormat="1" x14ac:dyDescent="0.25">
      <c r="A2948" s="136" t="s">
        <v>2622</v>
      </c>
      <c r="B2948" s="131" t="s">
        <v>267</v>
      </c>
      <c r="C2948" s="134" t="s">
        <v>12</v>
      </c>
      <c r="D2948" s="135">
        <v>1048.53953</v>
      </c>
      <c r="E2948" s="135">
        <v>713.12695999999994</v>
      </c>
      <c r="F2948" s="135">
        <v>335.41257000000002</v>
      </c>
      <c r="G2948" s="130"/>
      <c r="H2948" s="130"/>
    </row>
    <row r="2949" spans="1:8" s="27" customFormat="1" x14ac:dyDescent="0.25">
      <c r="A2949" s="136" t="s">
        <v>2622</v>
      </c>
      <c r="B2949" s="131" t="s">
        <v>267</v>
      </c>
      <c r="C2949" s="134" t="s">
        <v>2</v>
      </c>
      <c r="D2949" s="135">
        <v>490</v>
      </c>
      <c r="E2949" s="135">
        <v>0</v>
      </c>
      <c r="F2949" s="135">
        <v>490</v>
      </c>
      <c r="G2949" s="130"/>
      <c r="H2949" s="130"/>
    </row>
    <row r="2950" spans="1:8" s="27" customFormat="1" x14ac:dyDescent="0.25">
      <c r="A2950" s="136" t="s">
        <v>2622</v>
      </c>
      <c r="B2950" s="131" t="s">
        <v>267</v>
      </c>
      <c r="C2950" s="134" t="s">
        <v>15</v>
      </c>
      <c r="D2950" s="135">
        <v>29.952739999999999</v>
      </c>
      <c r="E2950" s="135">
        <v>19.96283</v>
      </c>
      <c r="F2950" s="135">
        <v>9.9899100000000001</v>
      </c>
      <c r="G2950" s="130"/>
      <c r="H2950" s="130"/>
    </row>
    <row r="2951" spans="1:8" s="27" customFormat="1" x14ac:dyDescent="0.25">
      <c r="A2951" s="136" t="s">
        <v>2622</v>
      </c>
      <c r="B2951" s="131" t="s">
        <v>267</v>
      </c>
      <c r="C2951" s="134" t="s">
        <v>16</v>
      </c>
      <c r="D2951" s="135">
        <v>510.45132000000001</v>
      </c>
      <c r="E2951" s="135">
        <v>56.955080000000002</v>
      </c>
      <c r="F2951" s="135">
        <v>453.49624</v>
      </c>
      <c r="G2951" s="130"/>
      <c r="H2951" s="130"/>
    </row>
    <row r="2952" spans="1:8" s="27" customFormat="1" x14ac:dyDescent="0.25">
      <c r="A2952" s="136" t="s">
        <v>2622</v>
      </c>
      <c r="B2952" s="131" t="s">
        <v>267</v>
      </c>
      <c r="C2952" s="132" t="s">
        <v>17</v>
      </c>
      <c r="D2952" s="133">
        <v>70.332550000000012</v>
      </c>
      <c r="E2952" s="133">
        <v>64.932550000000006</v>
      </c>
      <c r="F2952" s="133">
        <v>5.4</v>
      </c>
      <c r="G2952" s="130"/>
      <c r="H2952" s="130"/>
    </row>
    <row r="2953" spans="1:8" s="27" customFormat="1" ht="18.75" thickBot="1" x14ac:dyDescent="0.3">
      <c r="A2953" s="136" t="s">
        <v>2622</v>
      </c>
      <c r="B2953" s="127" t="s">
        <v>1455</v>
      </c>
      <c r="C2953" s="128" t="s">
        <v>1456</v>
      </c>
      <c r="D2953" s="129">
        <v>87.242099999999994</v>
      </c>
      <c r="E2953" s="129">
        <v>9.0129599999999996</v>
      </c>
      <c r="F2953" s="129">
        <v>78.229140000000001</v>
      </c>
      <c r="G2953" s="130"/>
      <c r="H2953" s="130"/>
    </row>
    <row r="2954" spans="1:8" s="27" customFormat="1" ht="15.75" thickTop="1" x14ac:dyDescent="0.25">
      <c r="A2954" s="136" t="s">
        <v>2622</v>
      </c>
      <c r="B2954" s="131" t="s">
        <v>267</v>
      </c>
      <c r="C2954" s="132" t="s">
        <v>10</v>
      </c>
      <c r="D2954" s="133">
        <v>87.242099999999994</v>
      </c>
      <c r="E2954" s="133">
        <v>9.0129599999999996</v>
      </c>
      <c r="F2954" s="133">
        <v>78.229140000000001</v>
      </c>
      <c r="G2954" s="130"/>
      <c r="H2954" s="130"/>
    </row>
    <row r="2955" spans="1:8" s="27" customFormat="1" x14ac:dyDescent="0.25">
      <c r="A2955" s="136" t="s">
        <v>2622</v>
      </c>
      <c r="B2955" s="131" t="s">
        <v>267</v>
      </c>
      <c r="C2955" s="134" t="s">
        <v>12</v>
      </c>
      <c r="D2955" s="135">
        <v>87.242099999999994</v>
      </c>
      <c r="E2955" s="135">
        <v>9.0129599999999996</v>
      </c>
      <c r="F2955" s="135">
        <v>78.229140000000001</v>
      </c>
      <c r="G2955" s="130"/>
      <c r="H2955" s="130"/>
    </row>
    <row r="2956" spans="1:8" s="27" customFormat="1" ht="18.75" thickBot="1" x14ac:dyDescent="0.3">
      <c r="A2956" s="136" t="s">
        <v>2622</v>
      </c>
      <c r="B2956" s="127" t="s">
        <v>1457</v>
      </c>
      <c r="C2956" s="128" t="s">
        <v>1458</v>
      </c>
      <c r="D2956" s="129">
        <v>2530.7528400000001</v>
      </c>
      <c r="E2956" s="129">
        <v>1413.37769</v>
      </c>
      <c r="F2956" s="129">
        <v>1117.3751499999998</v>
      </c>
      <c r="G2956" s="130"/>
      <c r="H2956" s="130"/>
    </row>
    <row r="2957" spans="1:8" s="27" customFormat="1" ht="15.75" thickTop="1" x14ac:dyDescent="0.25">
      <c r="A2957" s="136" t="s">
        <v>2622</v>
      </c>
      <c r="B2957" s="131" t="s">
        <v>267</v>
      </c>
      <c r="C2957" s="132" t="s">
        <v>10</v>
      </c>
      <c r="D2957" s="133">
        <v>2021.2031199999997</v>
      </c>
      <c r="E2957" s="133">
        <v>903.82796999999994</v>
      </c>
      <c r="F2957" s="133">
        <v>1117.3751499999998</v>
      </c>
      <c r="G2957" s="130"/>
      <c r="H2957" s="130"/>
    </row>
    <row r="2958" spans="1:8" s="27" customFormat="1" x14ac:dyDescent="0.25">
      <c r="A2958" s="136" t="s">
        <v>2622</v>
      </c>
      <c r="B2958" s="131" t="s">
        <v>267</v>
      </c>
      <c r="C2958" s="134" t="s">
        <v>12</v>
      </c>
      <c r="D2958" s="135">
        <v>1722.9981899999998</v>
      </c>
      <c r="E2958" s="135">
        <v>903.82796999999994</v>
      </c>
      <c r="F2958" s="135">
        <v>819.17021999999997</v>
      </c>
      <c r="G2958" s="130"/>
      <c r="H2958" s="130"/>
    </row>
    <row r="2959" spans="1:8" s="27" customFormat="1" x14ac:dyDescent="0.25">
      <c r="A2959" s="136" t="s">
        <v>2622</v>
      </c>
      <c r="B2959" s="131" t="s">
        <v>267</v>
      </c>
      <c r="C2959" s="134" t="s">
        <v>16</v>
      </c>
      <c r="D2959" s="135">
        <v>298.20492999999999</v>
      </c>
      <c r="E2959" s="135">
        <v>0</v>
      </c>
      <c r="F2959" s="135">
        <v>298.20492999999999</v>
      </c>
      <c r="G2959" s="130"/>
      <c r="H2959" s="130"/>
    </row>
    <row r="2960" spans="1:8" s="27" customFormat="1" x14ac:dyDescent="0.25">
      <c r="A2960" s="136" t="s">
        <v>2622</v>
      </c>
      <c r="B2960" s="131" t="s">
        <v>267</v>
      </c>
      <c r="C2960" s="132" t="s">
        <v>17</v>
      </c>
      <c r="D2960" s="133">
        <v>509.54971999999998</v>
      </c>
      <c r="E2960" s="133">
        <v>509.54971999999998</v>
      </c>
      <c r="F2960" s="133">
        <v>0</v>
      </c>
      <c r="G2960" s="130"/>
      <c r="H2960" s="130"/>
    </row>
    <row r="2961" spans="1:8" s="27" customFormat="1" ht="18.75" thickBot="1" x14ac:dyDescent="0.3">
      <c r="A2961" s="136" t="s">
        <v>2622</v>
      </c>
      <c r="B2961" s="127" t="s">
        <v>1459</v>
      </c>
      <c r="C2961" s="128" t="s">
        <v>1460</v>
      </c>
      <c r="D2961" s="129">
        <v>19.122229999999998</v>
      </c>
      <c r="E2961" s="129">
        <v>0</v>
      </c>
      <c r="F2961" s="129">
        <v>19.122229999999998</v>
      </c>
      <c r="G2961" s="130"/>
      <c r="H2961" s="130"/>
    </row>
    <row r="2962" spans="1:8" s="27" customFormat="1" ht="15.75" thickTop="1" x14ac:dyDescent="0.25">
      <c r="A2962" s="136" t="s">
        <v>2622</v>
      </c>
      <c r="B2962" s="131" t="s">
        <v>267</v>
      </c>
      <c r="C2962" s="132" t="s">
        <v>10</v>
      </c>
      <c r="D2962" s="133">
        <v>19.122229999999998</v>
      </c>
      <c r="E2962" s="133">
        <v>0</v>
      </c>
      <c r="F2962" s="133">
        <v>19.122229999999998</v>
      </c>
      <c r="G2962" s="130"/>
      <c r="H2962" s="130"/>
    </row>
    <row r="2963" spans="1:8" s="27" customFormat="1" x14ac:dyDescent="0.25">
      <c r="A2963" s="136" t="s">
        <v>2622</v>
      </c>
      <c r="B2963" s="131" t="s">
        <v>267</v>
      </c>
      <c r="C2963" s="134" t="s">
        <v>12</v>
      </c>
      <c r="D2963" s="135">
        <v>19.122229999999998</v>
      </c>
      <c r="E2963" s="135">
        <v>0</v>
      </c>
      <c r="F2963" s="135">
        <v>19.122229999999998</v>
      </c>
      <c r="G2963" s="130"/>
      <c r="H2963" s="130"/>
    </row>
    <row r="2964" spans="1:8" ht="36.75" customHeight="1" thickBot="1" x14ac:dyDescent="0.3">
      <c r="A2964" s="56" t="s">
        <v>2622</v>
      </c>
      <c r="B2964" s="122" t="s">
        <v>1461</v>
      </c>
      <c r="C2964" s="123" t="s">
        <v>1462</v>
      </c>
      <c r="D2964" s="124">
        <v>605.31115999999997</v>
      </c>
      <c r="E2964" s="124">
        <v>384.1037</v>
      </c>
      <c r="F2964" s="124">
        <v>221.20746</v>
      </c>
    </row>
    <row r="2965" spans="1:8" ht="15.75" customHeight="1" thickTop="1" x14ac:dyDescent="0.25">
      <c r="A2965" s="56" t="s">
        <v>2622</v>
      </c>
      <c r="B2965" s="117" t="s">
        <v>267</v>
      </c>
      <c r="C2965" s="119" t="s">
        <v>10</v>
      </c>
      <c r="D2965" s="118">
        <v>550.10148000000004</v>
      </c>
      <c r="E2965" s="118">
        <v>384.1037</v>
      </c>
      <c r="F2965" s="118">
        <v>165.99778000000001</v>
      </c>
    </row>
    <row r="2966" spans="1:8" ht="15" customHeight="1" x14ac:dyDescent="0.25">
      <c r="A2966" s="56" t="s">
        <v>2622</v>
      </c>
      <c r="B2966" s="117" t="s">
        <v>267</v>
      </c>
      <c r="C2966" s="121" t="s">
        <v>11</v>
      </c>
      <c r="D2966" s="120">
        <v>108.395</v>
      </c>
      <c r="E2966" s="120">
        <v>108.395</v>
      </c>
      <c r="F2966" s="120">
        <v>0</v>
      </c>
    </row>
    <row r="2967" spans="1:8" ht="15" customHeight="1" x14ac:dyDescent="0.25">
      <c r="A2967" s="56" t="s">
        <v>2622</v>
      </c>
      <c r="B2967" s="117" t="s">
        <v>267</v>
      </c>
      <c r="C2967" s="121" t="s">
        <v>12</v>
      </c>
      <c r="D2967" s="120">
        <v>422.53318999999999</v>
      </c>
      <c r="E2967" s="120">
        <v>275.70870000000002</v>
      </c>
      <c r="F2967" s="120">
        <v>146.82449</v>
      </c>
    </row>
    <row r="2968" spans="1:8" ht="15" customHeight="1" x14ac:dyDescent="0.25">
      <c r="A2968" s="56" t="s">
        <v>2622</v>
      </c>
      <c r="B2968" s="117" t="s">
        <v>267</v>
      </c>
      <c r="C2968" s="121" t="s">
        <v>16</v>
      </c>
      <c r="D2968" s="120">
        <v>19.173290000000001</v>
      </c>
      <c r="E2968" s="120">
        <v>0</v>
      </c>
      <c r="F2968" s="120">
        <v>19.173290000000001</v>
      </c>
    </row>
    <row r="2969" spans="1:8" ht="15" customHeight="1" x14ac:dyDescent="0.25">
      <c r="A2969" s="56" t="s">
        <v>2622</v>
      </c>
      <c r="B2969" s="117" t="s">
        <v>267</v>
      </c>
      <c r="C2969" s="119" t="s">
        <v>17</v>
      </c>
      <c r="D2969" s="118">
        <v>55.209679999999999</v>
      </c>
      <c r="E2969" s="118">
        <v>0</v>
      </c>
      <c r="F2969" s="118">
        <v>55.209679999999999</v>
      </c>
    </row>
    <row r="2970" spans="1:8" s="27" customFormat="1" ht="36.75" thickBot="1" x14ac:dyDescent="0.3">
      <c r="A2970" s="136" t="s">
        <v>2622</v>
      </c>
      <c r="B2970" s="127" t="s">
        <v>1463</v>
      </c>
      <c r="C2970" s="128" t="s">
        <v>1462</v>
      </c>
      <c r="D2970" s="129">
        <v>404.84555</v>
      </c>
      <c r="E2970" s="129">
        <v>193.91369</v>
      </c>
      <c r="F2970" s="129">
        <v>210.93185999999997</v>
      </c>
      <c r="G2970" s="130"/>
      <c r="H2970" s="130"/>
    </row>
    <row r="2971" spans="1:8" s="27" customFormat="1" ht="15.75" thickTop="1" x14ac:dyDescent="0.25">
      <c r="A2971" s="136" t="s">
        <v>2622</v>
      </c>
      <c r="B2971" s="131" t="s">
        <v>267</v>
      </c>
      <c r="C2971" s="132" t="s">
        <v>10</v>
      </c>
      <c r="D2971" s="133">
        <v>349.63586999999995</v>
      </c>
      <c r="E2971" s="133">
        <v>193.91369</v>
      </c>
      <c r="F2971" s="133">
        <v>155.72217999999998</v>
      </c>
      <c r="G2971" s="130"/>
      <c r="H2971" s="130"/>
    </row>
    <row r="2972" spans="1:8" s="27" customFormat="1" x14ac:dyDescent="0.25">
      <c r="A2972" s="136" t="s">
        <v>2622</v>
      </c>
      <c r="B2972" s="131" t="s">
        <v>267</v>
      </c>
      <c r="C2972" s="134" t="s">
        <v>11</v>
      </c>
      <c r="D2972" s="135">
        <v>108.395</v>
      </c>
      <c r="E2972" s="135">
        <v>108.395</v>
      </c>
      <c r="F2972" s="135">
        <v>0</v>
      </c>
      <c r="G2972" s="130"/>
      <c r="H2972" s="130"/>
    </row>
    <row r="2973" spans="1:8" s="27" customFormat="1" x14ac:dyDescent="0.25">
      <c r="A2973" s="136" t="s">
        <v>2622</v>
      </c>
      <c r="B2973" s="131" t="s">
        <v>267</v>
      </c>
      <c r="C2973" s="134" t="s">
        <v>12</v>
      </c>
      <c r="D2973" s="135">
        <v>223.30977999999999</v>
      </c>
      <c r="E2973" s="135">
        <v>85.518690000000007</v>
      </c>
      <c r="F2973" s="135">
        <v>137.79109</v>
      </c>
      <c r="G2973" s="130"/>
      <c r="H2973" s="130"/>
    </row>
    <row r="2974" spans="1:8" s="27" customFormat="1" x14ac:dyDescent="0.25">
      <c r="A2974" s="136" t="s">
        <v>2622</v>
      </c>
      <c r="B2974" s="131" t="s">
        <v>267</v>
      </c>
      <c r="C2974" s="134" t="s">
        <v>16</v>
      </c>
      <c r="D2974" s="135">
        <v>17.931090000000001</v>
      </c>
      <c r="E2974" s="135">
        <v>0</v>
      </c>
      <c r="F2974" s="135">
        <v>17.931090000000001</v>
      </c>
      <c r="G2974" s="130"/>
      <c r="H2974" s="130"/>
    </row>
    <row r="2975" spans="1:8" s="27" customFormat="1" x14ac:dyDescent="0.25">
      <c r="A2975" s="136" t="s">
        <v>2622</v>
      </c>
      <c r="B2975" s="131" t="s">
        <v>267</v>
      </c>
      <c r="C2975" s="132" t="s">
        <v>17</v>
      </c>
      <c r="D2975" s="133">
        <v>55.209679999999999</v>
      </c>
      <c r="E2975" s="133">
        <v>0</v>
      </c>
      <c r="F2975" s="133">
        <v>55.209679999999999</v>
      </c>
      <c r="G2975" s="130"/>
      <c r="H2975" s="130"/>
    </row>
    <row r="2976" spans="1:8" s="27" customFormat="1" ht="36.75" thickBot="1" x14ac:dyDescent="0.3">
      <c r="A2976" s="136" t="s">
        <v>2622</v>
      </c>
      <c r="B2976" s="127" t="s">
        <v>1464</v>
      </c>
      <c r="C2976" s="128" t="s">
        <v>1465</v>
      </c>
      <c r="D2976" s="129">
        <v>200.46561</v>
      </c>
      <c r="E2976" s="129">
        <v>190.19001</v>
      </c>
      <c r="F2976" s="129">
        <v>10.275600000000001</v>
      </c>
      <c r="G2976" s="130"/>
      <c r="H2976" s="130"/>
    </row>
    <row r="2977" spans="1:8" s="27" customFormat="1" ht="15.75" thickTop="1" x14ac:dyDescent="0.25">
      <c r="A2977" s="136" t="s">
        <v>2622</v>
      </c>
      <c r="B2977" s="131" t="s">
        <v>267</v>
      </c>
      <c r="C2977" s="132" t="s">
        <v>10</v>
      </c>
      <c r="D2977" s="133">
        <v>200.46561</v>
      </c>
      <c r="E2977" s="133">
        <v>190.19001</v>
      </c>
      <c r="F2977" s="133">
        <v>10.275600000000001</v>
      </c>
      <c r="G2977" s="130"/>
      <c r="H2977" s="130"/>
    </row>
    <row r="2978" spans="1:8" s="27" customFormat="1" x14ac:dyDescent="0.25">
      <c r="A2978" s="136" t="s">
        <v>2622</v>
      </c>
      <c r="B2978" s="131" t="s">
        <v>267</v>
      </c>
      <c r="C2978" s="134" t="s">
        <v>12</v>
      </c>
      <c r="D2978" s="135">
        <v>199.22341</v>
      </c>
      <c r="E2978" s="135">
        <v>190.19001</v>
      </c>
      <c r="F2978" s="135">
        <v>9.0334000000000003</v>
      </c>
      <c r="G2978" s="130"/>
      <c r="H2978" s="130"/>
    </row>
    <row r="2979" spans="1:8" s="27" customFormat="1" x14ac:dyDescent="0.25">
      <c r="A2979" s="136" t="s">
        <v>2622</v>
      </c>
      <c r="B2979" s="131" t="s">
        <v>267</v>
      </c>
      <c r="C2979" s="134" t="s">
        <v>16</v>
      </c>
      <c r="D2979" s="135">
        <v>1.2422</v>
      </c>
      <c r="E2979" s="135">
        <v>0</v>
      </c>
      <c r="F2979" s="135">
        <v>1.2422</v>
      </c>
      <c r="G2979" s="130"/>
      <c r="H2979" s="130"/>
    </row>
    <row r="2980" spans="1:8" ht="72.75" customHeight="1" thickBot="1" x14ac:dyDescent="0.3">
      <c r="A2980" s="56" t="s">
        <v>2622</v>
      </c>
      <c r="B2980" s="122" t="s">
        <v>1466</v>
      </c>
      <c r="C2980" s="123" t="s">
        <v>1467</v>
      </c>
      <c r="D2980" s="124">
        <v>888.98174999999981</v>
      </c>
      <c r="E2980" s="124">
        <v>870.43509999999981</v>
      </c>
      <c r="F2980" s="124">
        <v>18.546650000000003</v>
      </c>
    </row>
    <row r="2981" spans="1:8" ht="15.75" customHeight="1" thickTop="1" x14ac:dyDescent="0.25">
      <c r="A2981" s="56" t="s">
        <v>2622</v>
      </c>
      <c r="B2981" s="117" t="s">
        <v>267</v>
      </c>
      <c r="C2981" s="119" t="s">
        <v>10</v>
      </c>
      <c r="D2981" s="118">
        <v>888.98174999999981</v>
      </c>
      <c r="E2981" s="118">
        <v>870.43509999999981</v>
      </c>
      <c r="F2981" s="118">
        <v>18.546650000000003</v>
      </c>
    </row>
    <row r="2982" spans="1:8" ht="15" customHeight="1" x14ac:dyDescent="0.25">
      <c r="A2982" s="56" t="s">
        <v>2622</v>
      </c>
      <c r="B2982" s="117" t="s">
        <v>267</v>
      </c>
      <c r="C2982" s="121" t="s">
        <v>11</v>
      </c>
      <c r="D2982" s="120">
        <v>178.08639000000002</v>
      </c>
      <c r="E2982" s="120">
        <v>178.08639000000002</v>
      </c>
      <c r="F2982" s="120">
        <v>0</v>
      </c>
    </row>
    <row r="2983" spans="1:8" ht="15" customHeight="1" x14ac:dyDescent="0.25">
      <c r="A2983" s="56" t="s">
        <v>2622</v>
      </c>
      <c r="B2983" s="117" t="s">
        <v>267</v>
      </c>
      <c r="C2983" s="121" t="s">
        <v>12</v>
      </c>
      <c r="D2983" s="120">
        <v>521.18002000000001</v>
      </c>
      <c r="E2983" s="120">
        <v>516.35136999999997</v>
      </c>
      <c r="F2983" s="120">
        <v>4.8286499999999997</v>
      </c>
    </row>
    <row r="2984" spans="1:8" ht="15" customHeight="1" x14ac:dyDescent="0.25">
      <c r="A2984" s="56" t="s">
        <v>2622</v>
      </c>
      <c r="B2984" s="117" t="s">
        <v>267</v>
      </c>
      <c r="C2984" s="121" t="s">
        <v>2</v>
      </c>
      <c r="D2984" s="120">
        <v>148.28051000000002</v>
      </c>
      <c r="E2984" s="120">
        <v>148.28051000000002</v>
      </c>
      <c r="F2984" s="120">
        <v>0</v>
      </c>
    </row>
    <row r="2985" spans="1:8" ht="15" customHeight="1" x14ac:dyDescent="0.25">
      <c r="A2985" s="56" t="s">
        <v>2622</v>
      </c>
      <c r="B2985" s="117" t="s">
        <v>267</v>
      </c>
      <c r="C2985" s="121" t="s">
        <v>15</v>
      </c>
      <c r="D2985" s="120">
        <v>2.0219100000000001</v>
      </c>
      <c r="E2985" s="120">
        <v>2.0219100000000001</v>
      </c>
      <c r="F2985" s="120">
        <v>0</v>
      </c>
    </row>
    <row r="2986" spans="1:8" ht="15" customHeight="1" x14ac:dyDescent="0.25">
      <c r="A2986" s="56" t="s">
        <v>2622</v>
      </c>
      <c r="B2986" s="117" t="s">
        <v>267</v>
      </c>
      <c r="C2986" s="121" t="s">
        <v>16</v>
      </c>
      <c r="D2986" s="120">
        <v>39.41292</v>
      </c>
      <c r="E2986" s="120">
        <v>25.69492</v>
      </c>
      <c r="F2986" s="120">
        <v>13.718</v>
      </c>
    </row>
    <row r="2987" spans="1:8" s="27" customFormat="1" ht="72.75" thickBot="1" x14ac:dyDescent="0.3">
      <c r="A2987" s="136" t="s">
        <v>2622</v>
      </c>
      <c r="B2987" s="127" t="s">
        <v>1468</v>
      </c>
      <c r="C2987" s="128" t="s">
        <v>1469</v>
      </c>
      <c r="D2987" s="129">
        <v>859.67953999999997</v>
      </c>
      <c r="E2987" s="129">
        <v>852.35088999999994</v>
      </c>
      <c r="F2987" s="129">
        <v>7.3286499999999997</v>
      </c>
      <c r="G2987" s="130"/>
      <c r="H2987" s="130"/>
    </row>
    <row r="2988" spans="1:8" s="27" customFormat="1" ht="15.75" thickTop="1" x14ac:dyDescent="0.25">
      <c r="A2988" s="136" t="s">
        <v>2622</v>
      </c>
      <c r="B2988" s="131" t="s">
        <v>267</v>
      </c>
      <c r="C2988" s="132" t="s">
        <v>10</v>
      </c>
      <c r="D2988" s="133">
        <v>859.67953999999997</v>
      </c>
      <c r="E2988" s="133">
        <v>852.35088999999994</v>
      </c>
      <c r="F2988" s="133">
        <v>7.3286499999999997</v>
      </c>
      <c r="G2988" s="130"/>
      <c r="H2988" s="130"/>
    </row>
    <row r="2989" spans="1:8" s="27" customFormat="1" x14ac:dyDescent="0.25">
      <c r="A2989" s="136" t="s">
        <v>2622</v>
      </c>
      <c r="B2989" s="131" t="s">
        <v>267</v>
      </c>
      <c r="C2989" s="134" t="s">
        <v>11</v>
      </c>
      <c r="D2989" s="135">
        <v>178.08639000000002</v>
      </c>
      <c r="E2989" s="135">
        <v>178.08639000000002</v>
      </c>
      <c r="F2989" s="135">
        <v>0</v>
      </c>
      <c r="G2989" s="130"/>
      <c r="H2989" s="130"/>
    </row>
    <row r="2990" spans="1:8" s="27" customFormat="1" x14ac:dyDescent="0.25">
      <c r="A2990" s="136" t="s">
        <v>2622</v>
      </c>
      <c r="B2990" s="131" t="s">
        <v>267</v>
      </c>
      <c r="C2990" s="134" t="s">
        <v>12</v>
      </c>
      <c r="D2990" s="135">
        <v>503.09581000000003</v>
      </c>
      <c r="E2990" s="135">
        <v>498.26716000000005</v>
      </c>
      <c r="F2990" s="135">
        <v>4.8286499999999997</v>
      </c>
      <c r="G2990" s="130"/>
      <c r="H2990" s="130"/>
    </row>
    <row r="2991" spans="1:8" s="27" customFormat="1" x14ac:dyDescent="0.25">
      <c r="A2991" s="136" t="s">
        <v>2622</v>
      </c>
      <c r="B2991" s="131" t="s">
        <v>267</v>
      </c>
      <c r="C2991" s="134" t="s">
        <v>2</v>
      </c>
      <c r="D2991" s="135">
        <v>148.28051000000002</v>
      </c>
      <c r="E2991" s="135">
        <v>148.28051000000002</v>
      </c>
      <c r="F2991" s="135">
        <v>0</v>
      </c>
      <c r="G2991" s="130"/>
      <c r="H2991" s="130"/>
    </row>
    <row r="2992" spans="1:8" s="27" customFormat="1" x14ac:dyDescent="0.25">
      <c r="A2992" s="136" t="s">
        <v>2622</v>
      </c>
      <c r="B2992" s="131" t="s">
        <v>267</v>
      </c>
      <c r="C2992" s="134" t="s">
        <v>15</v>
      </c>
      <c r="D2992" s="135">
        <v>2.0219100000000001</v>
      </c>
      <c r="E2992" s="135">
        <v>2.0219100000000001</v>
      </c>
      <c r="F2992" s="135">
        <v>0</v>
      </c>
      <c r="G2992" s="130"/>
      <c r="H2992" s="130"/>
    </row>
    <row r="2993" spans="1:8" s="27" customFormat="1" x14ac:dyDescent="0.25">
      <c r="A2993" s="136" t="s">
        <v>2622</v>
      </c>
      <c r="B2993" s="131" t="s">
        <v>267</v>
      </c>
      <c r="C2993" s="134" t="s">
        <v>16</v>
      </c>
      <c r="D2993" s="135">
        <v>28.19492</v>
      </c>
      <c r="E2993" s="135">
        <v>25.69492</v>
      </c>
      <c r="F2993" s="135">
        <v>2.5</v>
      </c>
      <c r="G2993" s="130"/>
      <c r="H2993" s="130"/>
    </row>
    <row r="2994" spans="1:8" s="27" customFormat="1" ht="54.75" thickBot="1" x14ac:dyDescent="0.3">
      <c r="A2994" s="136" t="s">
        <v>2622</v>
      </c>
      <c r="B2994" s="127" t="s">
        <v>1470</v>
      </c>
      <c r="C2994" s="128" t="s">
        <v>1471</v>
      </c>
      <c r="D2994" s="129">
        <v>10.598610000000001</v>
      </c>
      <c r="E2994" s="129">
        <v>10.598610000000001</v>
      </c>
      <c r="F2994" s="129">
        <v>0</v>
      </c>
      <c r="G2994" s="130"/>
      <c r="H2994" s="130"/>
    </row>
    <row r="2995" spans="1:8" s="27" customFormat="1" ht="15.75" thickTop="1" x14ac:dyDescent="0.25">
      <c r="A2995" s="136" t="s">
        <v>2622</v>
      </c>
      <c r="B2995" s="131" t="s">
        <v>267</v>
      </c>
      <c r="C2995" s="132" t="s">
        <v>10</v>
      </c>
      <c r="D2995" s="133">
        <v>10.598610000000001</v>
      </c>
      <c r="E2995" s="133">
        <v>10.598610000000001</v>
      </c>
      <c r="F2995" s="133">
        <v>0</v>
      </c>
      <c r="G2995" s="130"/>
      <c r="H2995" s="130"/>
    </row>
    <row r="2996" spans="1:8" s="27" customFormat="1" x14ac:dyDescent="0.25">
      <c r="A2996" s="136" t="s">
        <v>2622</v>
      </c>
      <c r="B2996" s="131" t="s">
        <v>267</v>
      </c>
      <c r="C2996" s="134" t="s">
        <v>12</v>
      </c>
      <c r="D2996" s="135">
        <v>10.598610000000001</v>
      </c>
      <c r="E2996" s="135">
        <v>10.598610000000001</v>
      </c>
      <c r="F2996" s="135">
        <v>0</v>
      </c>
      <c r="G2996" s="130"/>
      <c r="H2996" s="130"/>
    </row>
    <row r="2997" spans="1:8" s="27" customFormat="1" ht="18.75" thickBot="1" x14ac:dyDescent="0.3">
      <c r="A2997" s="136" t="s">
        <v>2622</v>
      </c>
      <c r="B2997" s="127" t="s">
        <v>1472</v>
      </c>
      <c r="C2997" s="128" t="s">
        <v>1473</v>
      </c>
      <c r="D2997" s="129">
        <v>18.703600000000002</v>
      </c>
      <c r="E2997" s="129">
        <v>7.4856000000000007</v>
      </c>
      <c r="F2997" s="129">
        <v>11.218</v>
      </c>
      <c r="G2997" s="130"/>
      <c r="H2997" s="130"/>
    </row>
    <row r="2998" spans="1:8" s="27" customFormat="1" ht="15.75" thickTop="1" x14ac:dyDescent="0.25">
      <c r="A2998" s="136" t="s">
        <v>2622</v>
      </c>
      <c r="B2998" s="131" t="s">
        <v>267</v>
      </c>
      <c r="C2998" s="132" t="s">
        <v>10</v>
      </c>
      <c r="D2998" s="133">
        <v>18.703600000000002</v>
      </c>
      <c r="E2998" s="133">
        <v>7.4856000000000007</v>
      </c>
      <c r="F2998" s="133">
        <v>11.218</v>
      </c>
      <c r="G2998" s="130"/>
      <c r="H2998" s="130"/>
    </row>
    <row r="2999" spans="1:8" s="27" customFormat="1" x14ac:dyDescent="0.25">
      <c r="A2999" s="136" t="s">
        <v>2622</v>
      </c>
      <c r="B2999" s="131" t="s">
        <v>267</v>
      </c>
      <c r="C2999" s="134" t="s">
        <v>12</v>
      </c>
      <c r="D2999" s="135">
        <v>7.4856000000000007</v>
      </c>
      <c r="E2999" s="135">
        <v>7.4856000000000007</v>
      </c>
      <c r="F2999" s="135">
        <v>0</v>
      </c>
      <c r="G2999" s="130"/>
      <c r="H2999" s="130"/>
    </row>
    <row r="3000" spans="1:8" s="27" customFormat="1" x14ac:dyDescent="0.25">
      <c r="A3000" s="136" t="s">
        <v>2622</v>
      </c>
      <c r="B3000" s="131" t="s">
        <v>267</v>
      </c>
      <c r="C3000" s="134" t="s">
        <v>16</v>
      </c>
      <c r="D3000" s="135">
        <v>11.218</v>
      </c>
      <c r="E3000" s="135">
        <v>0</v>
      </c>
      <c r="F3000" s="135">
        <v>11.218</v>
      </c>
      <c r="G3000" s="130"/>
      <c r="H3000" s="130"/>
    </row>
    <row r="3001" spans="1:8" ht="36.75" customHeight="1" thickBot="1" x14ac:dyDescent="0.3">
      <c r="A3001" s="56" t="s">
        <v>2622</v>
      </c>
      <c r="B3001" s="122" t="s">
        <v>1474</v>
      </c>
      <c r="C3001" s="123" t="s">
        <v>1475</v>
      </c>
      <c r="D3001" s="124">
        <v>386.91579000000002</v>
      </c>
      <c r="E3001" s="124">
        <v>378.04433</v>
      </c>
      <c r="F3001" s="124">
        <v>8.871459999999999</v>
      </c>
    </row>
    <row r="3002" spans="1:8" ht="15.75" customHeight="1" thickTop="1" x14ac:dyDescent="0.25">
      <c r="A3002" s="56" t="s">
        <v>2622</v>
      </c>
      <c r="B3002" s="117" t="s">
        <v>267</v>
      </c>
      <c r="C3002" s="119" t="s">
        <v>10</v>
      </c>
      <c r="D3002" s="118">
        <v>386.34679000000006</v>
      </c>
      <c r="E3002" s="118">
        <v>377.47533000000004</v>
      </c>
      <c r="F3002" s="118">
        <v>8.871459999999999</v>
      </c>
    </row>
    <row r="3003" spans="1:8" ht="15" customHeight="1" x14ac:dyDescent="0.25">
      <c r="A3003" s="56" t="s">
        <v>2622</v>
      </c>
      <c r="B3003" s="117" t="s">
        <v>267</v>
      </c>
      <c r="C3003" s="121" t="s">
        <v>11</v>
      </c>
      <c r="D3003" s="120">
        <v>169.24695</v>
      </c>
      <c r="E3003" s="120">
        <v>169.24695</v>
      </c>
      <c r="F3003" s="120">
        <v>0</v>
      </c>
    </row>
    <row r="3004" spans="1:8" ht="15" customHeight="1" x14ac:dyDescent="0.25">
      <c r="A3004" s="56" t="s">
        <v>2622</v>
      </c>
      <c r="B3004" s="117" t="s">
        <v>267</v>
      </c>
      <c r="C3004" s="121" t="s">
        <v>12</v>
      </c>
      <c r="D3004" s="120">
        <v>189.72119999999998</v>
      </c>
      <c r="E3004" s="120">
        <v>181.80473999999998</v>
      </c>
      <c r="F3004" s="120">
        <v>7.9164599999999998</v>
      </c>
    </row>
    <row r="3005" spans="1:8" ht="15" customHeight="1" x14ac:dyDescent="0.25">
      <c r="A3005" s="56" t="s">
        <v>2622</v>
      </c>
      <c r="B3005" s="117" t="s">
        <v>267</v>
      </c>
      <c r="C3005" s="121" t="s">
        <v>15</v>
      </c>
      <c r="D3005" s="120">
        <v>0.29114999999999996</v>
      </c>
      <c r="E3005" s="120">
        <v>0.29114999999999996</v>
      </c>
      <c r="F3005" s="120">
        <v>0</v>
      </c>
    </row>
    <row r="3006" spans="1:8" ht="15" customHeight="1" x14ac:dyDescent="0.25">
      <c r="A3006" s="56" t="s">
        <v>2622</v>
      </c>
      <c r="B3006" s="117" t="s">
        <v>267</v>
      </c>
      <c r="C3006" s="121" t="s">
        <v>16</v>
      </c>
      <c r="D3006" s="120">
        <v>27.087489999999995</v>
      </c>
      <c r="E3006" s="120">
        <v>26.132489999999997</v>
      </c>
      <c r="F3006" s="120">
        <v>0.95499999999999996</v>
      </c>
    </row>
    <row r="3007" spans="1:8" ht="15" customHeight="1" x14ac:dyDescent="0.25">
      <c r="A3007" s="56" t="s">
        <v>2622</v>
      </c>
      <c r="B3007" s="117" t="s">
        <v>267</v>
      </c>
      <c r="C3007" s="119" t="s">
        <v>17</v>
      </c>
      <c r="D3007" s="118">
        <v>0.56899999999999995</v>
      </c>
      <c r="E3007" s="118">
        <v>0.56899999999999995</v>
      </c>
      <c r="F3007" s="118">
        <v>0</v>
      </c>
    </row>
    <row r="3008" spans="1:8" s="27" customFormat="1" ht="54.75" thickBot="1" x14ac:dyDescent="0.3">
      <c r="A3008" s="136" t="s">
        <v>2622</v>
      </c>
      <c r="B3008" s="127" t="s">
        <v>1476</v>
      </c>
      <c r="C3008" s="128" t="s">
        <v>1477</v>
      </c>
      <c r="D3008" s="129">
        <v>316.21779000000004</v>
      </c>
      <c r="E3008" s="129">
        <v>307.34633000000002</v>
      </c>
      <c r="F3008" s="129">
        <v>8.871459999999999</v>
      </c>
      <c r="G3008" s="130"/>
      <c r="H3008" s="130"/>
    </row>
    <row r="3009" spans="1:8" s="27" customFormat="1" ht="15.75" thickTop="1" x14ac:dyDescent="0.25">
      <c r="A3009" s="136" t="s">
        <v>2622</v>
      </c>
      <c r="B3009" s="131" t="s">
        <v>267</v>
      </c>
      <c r="C3009" s="132" t="s">
        <v>10</v>
      </c>
      <c r="D3009" s="133">
        <v>315.64879000000002</v>
      </c>
      <c r="E3009" s="133">
        <v>306.77733000000001</v>
      </c>
      <c r="F3009" s="133">
        <v>8.871459999999999</v>
      </c>
      <c r="G3009" s="130"/>
      <c r="H3009" s="130"/>
    </row>
    <row r="3010" spans="1:8" s="27" customFormat="1" x14ac:dyDescent="0.25">
      <c r="A3010" s="136" t="s">
        <v>2622</v>
      </c>
      <c r="B3010" s="131" t="s">
        <v>267</v>
      </c>
      <c r="C3010" s="134" t="s">
        <v>11</v>
      </c>
      <c r="D3010" s="135">
        <v>169.24695</v>
      </c>
      <c r="E3010" s="135">
        <v>169.24695</v>
      </c>
      <c r="F3010" s="135">
        <v>0</v>
      </c>
      <c r="G3010" s="130"/>
      <c r="H3010" s="130"/>
    </row>
    <row r="3011" spans="1:8" s="27" customFormat="1" x14ac:dyDescent="0.25">
      <c r="A3011" s="136" t="s">
        <v>2622</v>
      </c>
      <c r="B3011" s="131" t="s">
        <v>267</v>
      </c>
      <c r="C3011" s="134" t="s">
        <v>12</v>
      </c>
      <c r="D3011" s="135">
        <v>143.0232</v>
      </c>
      <c r="E3011" s="135">
        <v>135.10674</v>
      </c>
      <c r="F3011" s="135">
        <v>7.9164599999999998</v>
      </c>
      <c r="G3011" s="130"/>
      <c r="H3011" s="130"/>
    </row>
    <row r="3012" spans="1:8" s="27" customFormat="1" x14ac:dyDescent="0.25">
      <c r="A3012" s="136" t="s">
        <v>2622</v>
      </c>
      <c r="B3012" s="131" t="s">
        <v>267</v>
      </c>
      <c r="C3012" s="134" t="s">
        <v>15</v>
      </c>
      <c r="D3012" s="135">
        <v>0.29114999999999996</v>
      </c>
      <c r="E3012" s="135">
        <v>0.29114999999999996</v>
      </c>
      <c r="F3012" s="135">
        <v>0</v>
      </c>
      <c r="G3012" s="130"/>
      <c r="H3012" s="130"/>
    </row>
    <row r="3013" spans="1:8" s="27" customFormat="1" x14ac:dyDescent="0.25">
      <c r="A3013" s="136" t="s">
        <v>2622</v>
      </c>
      <c r="B3013" s="131" t="s">
        <v>267</v>
      </c>
      <c r="C3013" s="134" t="s">
        <v>16</v>
      </c>
      <c r="D3013" s="135">
        <v>3.0874899999999998</v>
      </c>
      <c r="E3013" s="135">
        <v>2.1324899999999998</v>
      </c>
      <c r="F3013" s="135">
        <v>0.95499999999999996</v>
      </c>
      <c r="G3013" s="130"/>
      <c r="H3013" s="130"/>
    </row>
    <row r="3014" spans="1:8" s="27" customFormat="1" x14ac:dyDescent="0.25">
      <c r="A3014" s="136" t="s">
        <v>2622</v>
      </c>
      <c r="B3014" s="131" t="s">
        <v>267</v>
      </c>
      <c r="C3014" s="132" t="s">
        <v>17</v>
      </c>
      <c r="D3014" s="133">
        <v>0.56899999999999995</v>
      </c>
      <c r="E3014" s="133">
        <v>0.56899999999999995</v>
      </c>
      <c r="F3014" s="133">
        <v>0</v>
      </c>
      <c r="G3014" s="130"/>
      <c r="H3014" s="130"/>
    </row>
    <row r="3015" spans="1:8" s="27" customFormat="1" ht="36.75" thickBot="1" x14ac:dyDescent="0.3">
      <c r="A3015" s="136" t="s">
        <v>2622</v>
      </c>
      <c r="B3015" s="127" t="s">
        <v>1478</v>
      </c>
      <c r="C3015" s="128" t="s">
        <v>1479</v>
      </c>
      <c r="D3015" s="129">
        <v>70.697999999999993</v>
      </c>
      <c r="E3015" s="129">
        <v>70.697999999999993</v>
      </c>
      <c r="F3015" s="129">
        <v>0</v>
      </c>
      <c r="G3015" s="130"/>
      <c r="H3015" s="130"/>
    </row>
    <row r="3016" spans="1:8" s="27" customFormat="1" ht="15.75" thickTop="1" x14ac:dyDescent="0.25">
      <c r="A3016" s="136" t="s">
        <v>2622</v>
      </c>
      <c r="B3016" s="131" t="s">
        <v>267</v>
      </c>
      <c r="C3016" s="132" t="s">
        <v>10</v>
      </c>
      <c r="D3016" s="133">
        <v>70.697999999999993</v>
      </c>
      <c r="E3016" s="133">
        <v>70.697999999999993</v>
      </c>
      <c r="F3016" s="133">
        <v>0</v>
      </c>
      <c r="G3016" s="130"/>
      <c r="H3016" s="130"/>
    </row>
    <row r="3017" spans="1:8" s="27" customFormat="1" x14ac:dyDescent="0.25">
      <c r="A3017" s="136" t="s">
        <v>2622</v>
      </c>
      <c r="B3017" s="131" t="s">
        <v>267</v>
      </c>
      <c r="C3017" s="134" t="s">
        <v>12</v>
      </c>
      <c r="D3017" s="135">
        <v>46.698</v>
      </c>
      <c r="E3017" s="135">
        <v>46.698</v>
      </c>
      <c r="F3017" s="135">
        <v>0</v>
      </c>
      <c r="G3017" s="130"/>
      <c r="H3017" s="130"/>
    </row>
    <row r="3018" spans="1:8" s="27" customFormat="1" x14ac:dyDescent="0.25">
      <c r="A3018" s="136" t="s">
        <v>2622</v>
      </c>
      <c r="B3018" s="131" t="s">
        <v>267</v>
      </c>
      <c r="C3018" s="134" t="s">
        <v>16</v>
      </c>
      <c r="D3018" s="135">
        <v>24</v>
      </c>
      <c r="E3018" s="135">
        <v>24</v>
      </c>
      <c r="F3018" s="135">
        <v>0</v>
      </c>
      <c r="G3018" s="130"/>
      <c r="H3018" s="130"/>
    </row>
    <row r="3019" spans="1:8" ht="36.75" customHeight="1" thickBot="1" x14ac:dyDescent="0.3">
      <c r="A3019" s="56" t="s">
        <v>2622</v>
      </c>
      <c r="B3019" s="122" t="s">
        <v>1480</v>
      </c>
      <c r="C3019" s="123" t="s">
        <v>1481</v>
      </c>
      <c r="D3019" s="124">
        <v>3623.74188</v>
      </c>
      <c r="E3019" s="124">
        <v>1104.40778</v>
      </c>
      <c r="F3019" s="124">
        <v>2519.3341</v>
      </c>
    </row>
    <row r="3020" spans="1:8" ht="15.75" customHeight="1" thickTop="1" x14ac:dyDescent="0.25">
      <c r="A3020" s="56" t="s">
        <v>2622</v>
      </c>
      <c r="B3020" s="117" t="s">
        <v>267</v>
      </c>
      <c r="C3020" s="119" t="s">
        <v>10</v>
      </c>
      <c r="D3020" s="118">
        <v>3584.4238799999998</v>
      </c>
      <c r="E3020" s="118">
        <v>1068.6797799999999</v>
      </c>
      <c r="F3020" s="118">
        <v>2515.7440999999999</v>
      </c>
    </row>
    <row r="3021" spans="1:8" ht="15" customHeight="1" x14ac:dyDescent="0.25">
      <c r="A3021" s="56" t="s">
        <v>2622</v>
      </c>
      <c r="B3021" s="117" t="s">
        <v>267</v>
      </c>
      <c r="C3021" s="121" t="s">
        <v>11</v>
      </c>
      <c r="D3021" s="120">
        <v>2274.3402900000001</v>
      </c>
      <c r="E3021" s="120">
        <v>61.774339999999995</v>
      </c>
      <c r="F3021" s="120">
        <v>2212.5659500000002</v>
      </c>
    </row>
    <row r="3022" spans="1:8" ht="15" customHeight="1" x14ac:dyDescent="0.25">
      <c r="A3022" s="56" t="s">
        <v>2622</v>
      </c>
      <c r="B3022" s="117" t="s">
        <v>267</v>
      </c>
      <c r="C3022" s="121" t="s">
        <v>12</v>
      </c>
      <c r="D3022" s="120">
        <v>1018.2977700000001</v>
      </c>
      <c r="E3022" s="120">
        <v>859.80878000000007</v>
      </c>
      <c r="F3022" s="120">
        <v>158.48899</v>
      </c>
    </row>
    <row r="3023" spans="1:8" ht="15" customHeight="1" x14ac:dyDescent="0.25">
      <c r="A3023" s="56" t="s">
        <v>2622</v>
      </c>
      <c r="B3023" s="117" t="s">
        <v>267</v>
      </c>
      <c r="C3023" s="121" t="s">
        <v>2</v>
      </c>
      <c r="D3023" s="120">
        <v>231.80332000000001</v>
      </c>
      <c r="E3023" s="120">
        <v>131.80332000000001</v>
      </c>
      <c r="F3023" s="120">
        <v>100</v>
      </c>
    </row>
    <row r="3024" spans="1:8" ht="15" customHeight="1" x14ac:dyDescent="0.25">
      <c r="A3024" s="56" t="s">
        <v>2622</v>
      </c>
      <c r="B3024" s="117" t="s">
        <v>267</v>
      </c>
      <c r="C3024" s="121" t="s">
        <v>15</v>
      </c>
      <c r="D3024" s="120">
        <v>13.33934</v>
      </c>
      <c r="E3024" s="120">
        <v>0</v>
      </c>
      <c r="F3024" s="120">
        <v>13.33934</v>
      </c>
    </row>
    <row r="3025" spans="1:8" ht="15" customHeight="1" x14ac:dyDescent="0.25">
      <c r="A3025" s="56" t="s">
        <v>2622</v>
      </c>
      <c r="B3025" s="117" t="s">
        <v>267</v>
      </c>
      <c r="C3025" s="121" t="s">
        <v>16</v>
      </c>
      <c r="D3025" s="120">
        <v>46.643160000000002</v>
      </c>
      <c r="E3025" s="120">
        <v>15.293340000000001</v>
      </c>
      <c r="F3025" s="120">
        <v>31.349820000000001</v>
      </c>
    </row>
    <row r="3026" spans="1:8" ht="15" customHeight="1" x14ac:dyDescent="0.25">
      <c r="A3026" s="56" t="s">
        <v>2622</v>
      </c>
      <c r="B3026" s="117" t="s">
        <v>267</v>
      </c>
      <c r="C3026" s="119" t="s">
        <v>17</v>
      </c>
      <c r="D3026" s="118">
        <v>39.317999999999998</v>
      </c>
      <c r="E3026" s="118">
        <v>35.728000000000002</v>
      </c>
      <c r="F3026" s="118">
        <v>3.59</v>
      </c>
    </row>
    <row r="3027" spans="1:8" s="27" customFormat="1" ht="18.75" thickBot="1" x14ac:dyDescent="0.3">
      <c r="A3027" s="136" t="s">
        <v>2622</v>
      </c>
      <c r="B3027" s="127" t="s">
        <v>1482</v>
      </c>
      <c r="C3027" s="128" t="s">
        <v>1483</v>
      </c>
      <c r="D3027" s="129">
        <v>3040.7843499999999</v>
      </c>
      <c r="E3027" s="129">
        <v>521.45024999999998</v>
      </c>
      <c r="F3027" s="129">
        <v>2519.3341</v>
      </c>
      <c r="G3027" s="130"/>
      <c r="H3027" s="130"/>
    </row>
    <row r="3028" spans="1:8" s="27" customFormat="1" ht="15.75" thickTop="1" x14ac:dyDescent="0.25">
      <c r="A3028" s="136" t="s">
        <v>2622</v>
      </c>
      <c r="B3028" s="131" t="s">
        <v>267</v>
      </c>
      <c r="C3028" s="132" t="s">
        <v>10</v>
      </c>
      <c r="D3028" s="133">
        <v>3017.3553499999998</v>
      </c>
      <c r="E3028" s="133">
        <v>501.61124999999998</v>
      </c>
      <c r="F3028" s="133">
        <v>2515.7440999999999</v>
      </c>
      <c r="G3028" s="130"/>
      <c r="H3028" s="130"/>
    </row>
    <row r="3029" spans="1:8" s="27" customFormat="1" x14ac:dyDescent="0.25">
      <c r="A3029" s="136" t="s">
        <v>2622</v>
      </c>
      <c r="B3029" s="131" t="s">
        <v>267</v>
      </c>
      <c r="C3029" s="134" t="s">
        <v>11</v>
      </c>
      <c r="D3029" s="135">
        <v>2212.5659500000002</v>
      </c>
      <c r="E3029" s="135">
        <v>0</v>
      </c>
      <c r="F3029" s="135">
        <v>2212.5659500000002</v>
      </c>
      <c r="G3029" s="130"/>
      <c r="H3029" s="130"/>
    </row>
    <row r="3030" spans="1:8" s="27" customFormat="1" x14ac:dyDescent="0.25">
      <c r="A3030" s="136" t="s">
        <v>2622</v>
      </c>
      <c r="B3030" s="131" t="s">
        <v>267</v>
      </c>
      <c r="C3030" s="134" t="s">
        <v>12</v>
      </c>
      <c r="D3030" s="135">
        <v>644.80690000000004</v>
      </c>
      <c r="E3030" s="135">
        <v>486.31790999999998</v>
      </c>
      <c r="F3030" s="135">
        <v>158.48899</v>
      </c>
      <c r="G3030" s="130"/>
      <c r="H3030" s="130"/>
    </row>
    <row r="3031" spans="1:8" s="27" customFormat="1" x14ac:dyDescent="0.25">
      <c r="A3031" s="136" t="s">
        <v>2622</v>
      </c>
      <c r="B3031" s="131" t="s">
        <v>267</v>
      </c>
      <c r="C3031" s="134" t="s">
        <v>2</v>
      </c>
      <c r="D3031" s="135">
        <v>100</v>
      </c>
      <c r="E3031" s="135">
        <v>0</v>
      </c>
      <c r="F3031" s="135">
        <v>100</v>
      </c>
      <c r="G3031" s="130"/>
      <c r="H3031" s="130"/>
    </row>
    <row r="3032" spans="1:8" s="27" customFormat="1" x14ac:dyDescent="0.25">
      <c r="A3032" s="136" t="s">
        <v>2622</v>
      </c>
      <c r="B3032" s="131" t="s">
        <v>267</v>
      </c>
      <c r="C3032" s="134" t="s">
        <v>15</v>
      </c>
      <c r="D3032" s="135">
        <v>13.33934</v>
      </c>
      <c r="E3032" s="135">
        <v>0</v>
      </c>
      <c r="F3032" s="135">
        <v>13.33934</v>
      </c>
      <c r="G3032" s="130"/>
      <c r="H3032" s="130"/>
    </row>
    <row r="3033" spans="1:8" s="27" customFormat="1" x14ac:dyDescent="0.25">
      <c r="A3033" s="136" t="s">
        <v>2622</v>
      </c>
      <c r="B3033" s="131" t="s">
        <v>267</v>
      </c>
      <c r="C3033" s="134" t="s">
        <v>16</v>
      </c>
      <c r="D3033" s="135">
        <v>46.643160000000002</v>
      </c>
      <c r="E3033" s="135">
        <v>15.293340000000001</v>
      </c>
      <c r="F3033" s="135">
        <v>31.349820000000001</v>
      </c>
      <c r="G3033" s="130"/>
      <c r="H3033" s="130"/>
    </row>
    <row r="3034" spans="1:8" s="27" customFormat="1" x14ac:dyDescent="0.25">
      <c r="A3034" s="136" t="s">
        <v>2622</v>
      </c>
      <c r="B3034" s="131" t="s">
        <v>267</v>
      </c>
      <c r="C3034" s="132" t="s">
        <v>17</v>
      </c>
      <c r="D3034" s="133">
        <v>23.428999999999998</v>
      </c>
      <c r="E3034" s="133">
        <v>19.838999999999999</v>
      </c>
      <c r="F3034" s="133">
        <v>3.59</v>
      </c>
      <c r="G3034" s="130"/>
      <c r="H3034" s="130"/>
    </row>
    <row r="3035" spans="1:8" s="27" customFormat="1" ht="18.75" thickBot="1" x14ac:dyDescent="0.3">
      <c r="A3035" s="136" t="s">
        <v>2622</v>
      </c>
      <c r="B3035" s="127" t="s">
        <v>1484</v>
      </c>
      <c r="C3035" s="128" t="s">
        <v>1485</v>
      </c>
      <c r="D3035" s="129">
        <v>415.11342000000002</v>
      </c>
      <c r="E3035" s="129">
        <v>415.11342000000002</v>
      </c>
      <c r="F3035" s="129">
        <v>0</v>
      </c>
      <c r="G3035" s="130"/>
      <c r="H3035" s="130"/>
    </row>
    <row r="3036" spans="1:8" s="27" customFormat="1" ht="15.75" thickTop="1" x14ac:dyDescent="0.25">
      <c r="A3036" s="136" t="s">
        <v>2622</v>
      </c>
      <c r="B3036" s="131" t="s">
        <v>267</v>
      </c>
      <c r="C3036" s="132" t="s">
        <v>10</v>
      </c>
      <c r="D3036" s="133">
        <v>399.22442000000007</v>
      </c>
      <c r="E3036" s="133">
        <v>399.22442000000007</v>
      </c>
      <c r="F3036" s="133">
        <v>0</v>
      </c>
      <c r="G3036" s="130"/>
      <c r="H3036" s="130"/>
    </row>
    <row r="3037" spans="1:8" s="27" customFormat="1" x14ac:dyDescent="0.25">
      <c r="A3037" s="136" t="s">
        <v>2622</v>
      </c>
      <c r="B3037" s="131" t="s">
        <v>267</v>
      </c>
      <c r="C3037" s="134" t="s">
        <v>11</v>
      </c>
      <c r="D3037" s="135">
        <v>61.774339999999995</v>
      </c>
      <c r="E3037" s="135">
        <v>61.774339999999995</v>
      </c>
      <c r="F3037" s="135">
        <v>0</v>
      </c>
      <c r="G3037" s="130"/>
      <c r="H3037" s="130"/>
    </row>
    <row r="3038" spans="1:8" s="27" customFormat="1" x14ac:dyDescent="0.25">
      <c r="A3038" s="136" t="s">
        <v>2622</v>
      </c>
      <c r="B3038" s="131" t="s">
        <v>267</v>
      </c>
      <c r="C3038" s="134" t="s">
        <v>12</v>
      </c>
      <c r="D3038" s="135">
        <v>211.40698999999998</v>
      </c>
      <c r="E3038" s="135">
        <v>211.40698999999998</v>
      </c>
      <c r="F3038" s="135">
        <v>0</v>
      </c>
      <c r="G3038" s="130"/>
      <c r="H3038" s="130"/>
    </row>
    <row r="3039" spans="1:8" s="27" customFormat="1" x14ac:dyDescent="0.25">
      <c r="A3039" s="136" t="s">
        <v>2622</v>
      </c>
      <c r="B3039" s="131" t="s">
        <v>267</v>
      </c>
      <c r="C3039" s="134" t="s">
        <v>2</v>
      </c>
      <c r="D3039" s="135">
        <v>126.04308999999999</v>
      </c>
      <c r="E3039" s="135">
        <v>126.04308999999999</v>
      </c>
      <c r="F3039" s="135">
        <v>0</v>
      </c>
      <c r="G3039" s="130"/>
      <c r="H3039" s="130"/>
    </row>
    <row r="3040" spans="1:8" s="27" customFormat="1" x14ac:dyDescent="0.25">
      <c r="A3040" s="136" t="s">
        <v>2622</v>
      </c>
      <c r="B3040" s="131" t="s">
        <v>267</v>
      </c>
      <c r="C3040" s="132" t="s">
        <v>17</v>
      </c>
      <c r="D3040" s="133">
        <v>15.888999999999999</v>
      </c>
      <c r="E3040" s="133">
        <v>15.888999999999999</v>
      </c>
      <c r="F3040" s="133">
        <v>0</v>
      </c>
      <c r="G3040" s="130"/>
      <c r="H3040" s="130"/>
    </row>
    <row r="3041" spans="1:8" s="27" customFormat="1" ht="18.75" thickBot="1" x14ac:dyDescent="0.3">
      <c r="A3041" s="136" t="s">
        <v>2622</v>
      </c>
      <c r="B3041" s="127" t="s">
        <v>1486</v>
      </c>
      <c r="C3041" s="128" t="s">
        <v>1487</v>
      </c>
      <c r="D3041" s="129">
        <v>78.938190000000006</v>
      </c>
      <c r="E3041" s="129">
        <v>78.938190000000006</v>
      </c>
      <c r="F3041" s="129">
        <v>0</v>
      </c>
      <c r="G3041" s="130"/>
      <c r="H3041" s="130"/>
    </row>
    <row r="3042" spans="1:8" s="27" customFormat="1" ht="15.75" thickTop="1" x14ac:dyDescent="0.25">
      <c r="A3042" s="136" t="s">
        <v>2622</v>
      </c>
      <c r="B3042" s="131" t="s">
        <v>267</v>
      </c>
      <c r="C3042" s="132" t="s">
        <v>10</v>
      </c>
      <c r="D3042" s="133">
        <v>78.938190000000006</v>
      </c>
      <c r="E3042" s="133">
        <v>78.938190000000006</v>
      </c>
      <c r="F3042" s="133">
        <v>0</v>
      </c>
      <c r="G3042" s="130"/>
      <c r="H3042" s="130"/>
    </row>
    <row r="3043" spans="1:8" s="27" customFormat="1" x14ac:dyDescent="0.25">
      <c r="A3043" s="136" t="s">
        <v>2622</v>
      </c>
      <c r="B3043" s="131" t="s">
        <v>267</v>
      </c>
      <c r="C3043" s="134" t="s">
        <v>12</v>
      </c>
      <c r="D3043" s="135">
        <v>73.177960000000013</v>
      </c>
      <c r="E3043" s="135">
        <v>73.177960000000013</v>
      </c>
      <c r="F3043" s="135">
        <v>0</v>
      </c>
      <c r="G3043" s="130"/>
      <c r="H3043" s="130"/>
    </row>
    <row r="3044" spans="1:8" s="27" customFormat="1" x14ac:dyDescent="0.25">
      <c r="A3044" s="136" t="s">
        <v>2622</v>
      </c>
      <c r="B3044" s="131" t="s">
        <v>267</v>
      </c>
      <c r="C3044" s="134" t="s">
        <v>2</v>
      </c>
      <c r="D3044" s="135">
        <v>5.76023</v>
      </c>
      <c r="E3044" s="135">
        <v>5.76023</v>
      </c>
      <c r="F3044" s="135">
        <v>0</v>
      </c>
      <c r="G3044" s="130"/>
      <c r="H3044" s="130"/>
    </row>
    <row r="3045" spans="1:8" s="27" customFormat="1" ht="18.75" thickBot="1" x14ac:dyDescent="0.3">
      <c r="A3045" s="136" t="s">
        <v>2622</v>
      </c>
      <c r="B3045" s="127" t="s">
        <v>1488</v>
      </c>
      <c r="C3045" s="128" t="s">
        <v>1489</v>
      </c>
      <c r="D3045" s="129">
        <v>88.905919999999995</v>
      </c>
      <c r="E3045" s="129">
        <v>88.905919999999995</v>
      </c>
      <c r="F3045" s="129">
        <v>0</v>
      </c>
      <c r="G3045" s="130"/>
      <c r="H3045" s="130"/>
    </row>
    <row r="3046" spans="1:8" s="27" customFormat="1" ht="15.75" thickTop="1" x14ac:dyDescent="0.25">
      <c r="A3046" s="136" t="s">
        <v>2622</v>
      </c>
      <c r="B3046" s="131" t="s">
        <v>267</v>
      </c>
      <c r="C3046" s="132" t="s">
        <v>10</v>
      </c>
      <c r="D3046" s="133">
        <v>88.905919999999995</v>
      </c>
      <c r="E3046" s="133">
        <v>88.905919999999995</v>
      </c>
      <c r="F3046" s="133">
        <v>0</v>
      </c>
      <c r="G3046" s="130"/>
      <c r="H3046" s="130"/>
    </row>
    <row r="3047" spans="1:8" s="27" customFormat="1" x14ac:dyDescent="0.25">
      <c r="A3047" s="136" t="s">
        <v>2622</v>
      </c>
      <c r="B3047" s="131" t="s">
        <v>267</v>
      </c>
      <c r="C3047" s="134" t="s">
        <v>12</v>
      </c>
      <c r="D3047" s="135">
        <v>88.905919999999995</v>
      </c>
      <c r="E3047" s="135">
        <v>88.905919999999995</v>
      </c>
      <c r="F3047" s="135">
        <v>0</v>
      </c>
      <c r="G3047" s="130"/>
      <c r="H3047" s="130"/>
    </row>
    <row r="3048" spans="1:8" ht="36.75" customHeight="1" thickBot="1" x14ac:dyDescent="0.3">
      <c r="A3048" s="56" t="s">
        <v>2622</v>
      </c>
      <c r="B3048" s="122" t="s">
        <v>1490</v>
      </c>
      <c r="C3048" s="123" t="s">
        <v>1491</v>
      </c>
      <c r="D3048" s="124">
        <v>2104.0802699999999</v>
      </c>
      <c r="E3048" s="124">
        <v>1552.7143999999998</v>
      </c>
      <c r="F3048" s="124">
        <v>551.36586999999997</v>
      </c>
    </row>
    <row r="3049" spans="1:8" ht="15.75" customHeight="1" thickTop="1" x14ac:dyDescent="0.25">
      <c r="A3049" s="56" t="s">
        <v>2622</v>
      </c>
      <c r="B3049" s="117" t="s">
        <v>267</v>
      </c>
      <c r="C3049" s="119" t="s">
        <v>10</v>
      </c>
      <c r="D3049" s="118">
        <v>2042.2724699999999</v>
      </c>
      <c r="E3049" s="118">
        <v>1522.1143999999999</v>
      </c>
      <c r="F3049" s="118">
        <v>520.15806999999995</v>
      </c>
    </row>
    <row r="3050" spans="1:8" ht="15" customHeight="1" x14ac:dyDescent="0.25">
      <c r="A3050" s="56" t="s">
        <v>2622</v>
      </c>
      <c r="B3050" s="117" t="s">
        <v>267</v>
      </c>
      <c r="C3050" s="121" t="s">
        <v>11</v>
      </c>
      <c r="D3050" s="120">
        <v>810.60496000000001</v>
      </c>
      <c r="E3050" s="120">
        <v>810.60496000000001</v>
      </c>
      <c r="F3050" s="120">
        <v>0</v>
      </c>
    </row>
    <row r="3051" spans="1:8" ht="15" customHeight="1" x14ac:dyDescent="0.25">
      <c r="A3051" s="56" t="s">
        <v>2622</v>
      </c>
      <c r="B3051" s="117" t="s">
        <v>267</v>
      </c>
      <c r="C3051" s="121" t="s">
        <v>12</v>
      </c>
      <c r="D3051" s="120">
        <v>979.20343000000003</v>
      </c>
      <c r="E3051" s="120">
        <v>514.02895000000001</v>
      </c>
      <c r="F3051" s="120">
        <v>465.17447999999996</v>
      </c>
    </row>
    <row r="3052" spans="1:8" ht="15" customHeight="1" x14ac:dyDescent="0.25">
      <c r="A3052" s="56" t="s">
        <v>2622</v>
      </c>
      <c r="B3052" s="117" t="s">
        <v>267</v>
      </c>
      <c r="C3052" s="121" t="s">
        <v>2</v>
      </c>
      <c r="D3052" s="120">
        <v>216.30446000000001</v>
      </c>
      <c r="E3052" s="120">
        <v>176.30446000000001</v>
      </c>
      <c r="F3052" s="120">
        <v>40</v>
      </c>
    </row>
    <row r="3053" spans="1:8" ht="15" customHeight="1" x14ac:dyDescent="0.25">
      <c r="A3053" s="56" t="s">
        <v>2622</v>
      </c>
      <c r="B3053" s="117" t="s">
        <v>267</v>
      </c>
      <c r="C3053" s="121" t="s">
        <v>15</v>
      </c>
      <c r="D3053" s="120">
        <v>30</v>
      </c>
      <c r="E3053" s="120">
        <v>20</v>
      </c>
      <c r="F3053" s="120">
        <v>10</v>
      </c>
    </row>
    <row r="3054" spans="1:8" ht="15" customHeight="1" x14ac:dyDescent="0.25">
      <c r="A3054" s="56" t="s">
        <v>2622</v>
      </c>
      <c r="B3054" s="117" t="s">
        <v>267</v>
      </c>
      <c r="C3054" s="121" t="s">
        <v>16</v>
      </c>
      <c r="D3054" s="120">
        <v>6.1596200000000003</v>
      </c>
      <c r="E3054" s="120">
        <v>1.1760299999999999</v>
      </c>
      <c r="F3054" s="120">
        <v>4.9835900000000004</v>
      </c>
    </row>
    <row r="3055" spans="1:8" ht="15" customHeight="1" x14ac:dyDescent="0.25">
      <c r="A3055" s="56" t="s">
        <v>2622</v>
      </c>
      <c r="B3055" s="117" t="s">
        <v>267</v>
      </c>
      <c r="C3055" s="119" t="s">
        <v>17</v>
      </c>
      <c r="D3055" s="118">
        <v>61.8078</v>
      </c>
      <c r="E3055" s="118">
        <v>30.6</v>
      </c>
      <c r="F3055" s="118">
        <v>31.207799999999999</v>
      </c>
    </row>
    <row r="3056" spans="1:8" ht="36.75" customHeight="1" thickBot="1" x14ac:dyDescent="0.3">
      <c r="A3056" s="56" t="s">
        <v>2622</v>
      </c>
      <c r="B3056" s="122" t="s">
        <v>1492</v>
      </c>
      <c r="C3056" s="123" t="s">
        <v>1493</v>
      </c>
      <c r="D3056" s="124">
        <v>886.77873</v>
      </c>
      <c r="E3056" s="124">
        <v>886.77873</v>
      </c>
      <c r="F3056" s="124">
        <v>0</v>
      </c>
    </row>
    <row r="3057" spans="1:8" ht="15.75" customHeight="1" thickTop="1" x14ac:dyDescent="0.25">
      <c r="A3057" s="56" t="s">
        <v>2622</v>
      </c>
      <c r="B3057" s="117" t="s">
        <v>267</v>
      </c>
      <c r="C3057" s="119" t="s">
        <v>10</v>
      </c>
      <c r="D3057" s="118">
        <v>877.03273000000002</v>
      </c>
      <c r="E3057" s="118">
        <v>877.03273000000002</v>
      </c>
      <c r="F3057" s="118">
        <v>0</v>
      </c>
    </row>
    <row r="3058" spans="1:8" ht="15" customHeight="1" x14ac:dyDescent="0.25">
      <c r="A3058" s="56" t="s">
        <v>2622</v>
      </c>
      <c r="B3058" s="117" t="s">
        <v>267</v>
      </c>
      <c r="C3058" s="121" t="s">
        <v>11</v>
      </c>
      <c r="D3058" s="120">
        <v>428.49043999999998</v>
      </c>
      <c r="E3058" s="120">
        <v>428.49043999999998</v>
      </c>
      <c r="F3058" s="120">
        <v>0</v>
      </c>
    </row>
    <row r="3059" spans="1:8" ht="15" customHeight="1" x14ac:dyDescent="0.25">
      <c r="A3059" s="56" t="s">
        <v>2622</v>
      </c>
      <c r="B3059" s="117" t="s">
        <v>267</v>
      </c>
      <c r="C3059" s="121" t="s">
        <v>12</v>
      </c>
      <c r="D3059" s="120">
        <v>419.27965999999998</v>
      </c>
      <c r="E3059" s="120">
        <v>419.27965999999998</v>
      </c>
      <c r="F3059" s="120">
        <v>0</v>
      </c>
    </row>
    <row r="3060" spans="1:8" ht="15" customHeight="1" x14ac:dyDescent="0.25">
      <c r="A3060" s="56" t="s">
        <v>2622</v>
      </c>
      <c r="B3060" s="117" t="s">
        <v>267</v>
      </c>
      <c r="C3060" s="121" t="s">
        <v>15</v>
      </c>
      <c r="D3060" s="120">
        <v>27.692330000000002</v>
      </c>
      <c r="E3060" s="120">
        <v>27.692330000000002</v>
      </c>
      <c r="F3060" s="120">
        <v>0</v>
      </c>
    </row>
    <row r="3061" spans="1:8" ht="15" customHeight="1" x14ac:dyDescent="0.25">
      <c r="A3061" s="56" t="s">
        <v>2622</v>
      </c>
      <c r="B3061" s="117" t="s">
        <v>267</v>
      </c>
      <c r="C3061" s="121" t="s">
        <v>16</v>
      </c>
      <c r="D3061" s="120">
        <v>1.5703</v>
      </c>
      <c r="E3061" s="120">
        <v>1.5703</v>
      </c>
      <c r="F3061" s="120">
        <v>0</v>
      </c>
    </row>
    <row r="3062" spans="1:8" ht="15" customHeight="1" x14ac:dyDescent="0.25">
      <c r="A3062" s="56" t="s">
        <v>2622</v>
      </c>
      <c r="B3062" s="117" t="s">
        <v>267</v>
      </c>
      <c r="C3062" s="119" t="s">
        <v>17</v>
      </c>
      <c r="D3062" s="118">
        <v>9.7460000000000004</v>
      </c>
      <c r="E3062" s="118">
        <v>9.7460000000000004</v>
      </c>
      <c r="F3062" s="118">
        <v>0</v>
      </c>
    </row>
    <row r="3063" spans="1:8" s="27" customFormat="1" ht="54.75" thickBot="1" x14ac:dyDescent="0.3">
      <c r="A3063" s="136" t="s">
        <v>2622</v>
      </c>
      <c r="B3063" s="127" t="s">
        <v>1494</v>
      </c>
      <c r="C3063" s="128" t="s">
        <v>1495</v>
      </c>
      <c r="D3063" s="129">
        <v>886.77873</v>
      </c>
      <c r="E3063" s="129">
        <v>886.77873</v>
      </c>
      <c r="F3063" s="129">
        <v>0</v>
      </c>
      <c r="G3063" s="130"/>
      <c r="H3063" s="130"/>
    </row>
    <row r="3064" spans="1:8" s="27" customFormat="1" ht="15.75" thickTop="1" x14ac:dyDescent="0.25">
      <c r="A3064" s="136" t="s">
        <v>2622</v>
      </c>
      <c r="B3064" s="131" t="s">
        <v>267</v>
      </c>
      <c r="C3064" s="132" t="s">
        <v>10</v>
      </c>
      <c r="D3064" s="133">
        <v>877.03273000000002</v>
      </c>
      <c r="E3064" s="133">
        <v>877.03273000000002</v>
      </c>
      <c r="F3064" s="133">
        <v>0</v>
      </c>
      <c r="G3064" s="130"/>
      <c r="H3064" s="130"/>
    </row>
    <row r="3065" spans="1:8" s="27" customFormat="1" x14ac:dyDescent="0.25">
      <c r="A3065" s="136" t="s">
        <v>2622</v>
      </c>
      <c r="B3065" s="131" t="s">
        <v>267</v>
      </c>
      <c r="C3065" s="134" t="s">
        <v>11</v>
      </c>
      <c r="D3065" s="135">
        <v>428.49043999999998</v>
      </c>
      <c r="E3065" s="135">
        <v>428.49043999999998</v>
      </c>
      <c r="F3065" s="135">
        <v>0</v>
      </c>
      <c r="G3065" s="130"/>
      <c r="H3065" s="130"/>
    </row>
    <row r="3066" spans="1:8" s="27" customFormat="1" x14ac:dyDescent="0.25">
      <c r="A3066" s="136" t="s">
        <v>2622</v>
      </c>
      <c r="B3066" s="131" t="s">
        <v>267</v>
      </c>
      <c r="C3066" s="134" t="s">
        <v>12</v>
      </c>
      <c r="D3066" s="135">
        <v>419.27965999999998</v>
      </c>
      <c r="E3066" s="135">
        <v>419.27965999999998</v>
      </c>
      <c r="F3066" s="135">
        <v>0</v>
      </c>
      <c r="G3066" s="130"/>
      <c r="H3066" s="130"/>
    </row>
    <row r="3067" spans="1:8" s="27" customFormat="1" x14ac:dyDescent="0.25">
      <c r="A3067" s="136" t="s">
        <v>2622</v>
      </c>
      <c r="B3067" s="131" t="s">
        <v>267</v>
      </c>
      <c r="C3067" s="134" t="s">
        <v>15</v>
      </c>
      <c r="D3067" s="135">
        <v>27.692330000000002</v>
      </c>
      <c r="E3067" s="135">
        <v>27.692330000000002</v>
      </c>
      <c r="F3067" s="135">
        <v>0</v>
      </c>
      <c r="G3067" s="130"/>
      <c r="H3067" s="130"/>
    </row>
    <row r="3068" spans="1:8" s="27" customFormat="1" x14ac:dyDescent="0.25">
      <c r="A3068" s="136" t="s">
        <v>2622</v>
      </c>
      <c r="B3068" s="131" t="s">
        <v>267</v>
      </c>
      <c r="C3068" s="134" t="s">
        <v>16</v>
      </c>
      <c r="D3068" s="135">
        <v>1.5703</v>
      </c>
      <c r="E3068" s="135">
        <v>1.5703</v>
      </c>
      <c r="F3068" s="135">
        <v>0</v>
      </c>
      <c r="G3068" s="130"/>
      <c r="H3068" s="130"/>
    </row>
    <row r="3069" spans="1:8" s="27" customFormat="1" x14ac:dyDescent="0.25">
      <c r="A3069" s="136" t="s">
        <v>2622</v>
      </c>
      <c r="B3069" s="131" t="s">
        <v>267</v>
      </c>
      <c r="C3069" s="132" t="s">
        <v>17</v>
      </c>
      <c r="D3069" s="133">
        <v>9.7460000000000004</v>
      </c>
      <c r="E3069" s="133">
        <v>9.7460000000000004</v>
      </c>
      <c r="F3069" s="133">
        <v>0</v>
      </c>
      <c r="G3069" s="130"/>
      <c r="H3069" s="130"/>
    </row>
    <row r="3070" spans="1:8" ht="36.75" customHeight="1" thickBot="1" x14ac:dyDescent="0.3">
      <c r="A3070" s="56" t="s">
        <v>2622</v>
      </c>
      <c r="B3070" s="122" t="s">
        <v>1496</v>
      </c>
      <c r="C3070" s="123" t="s">
        <v>1497</v>
      </c>
      <c r="D3070" s="124">
        <v>710941.31712000002</v>
      </c>
      <c r="E3070" s="124">
        <v>614252.46622000006</v>
      </c>
      <c r="F3070" s="124">
        <v>96688.85089999999</v>
      </c>
    </row>
    <row r="3071" spans="1:8" ht="15.75" customHeight="1" thickTop="1" x14ac:dyDescent="0.25">
      <c r="A3071" s="56" t="s">
        <v>2622</v>
      </c>
      <c r="B3071" s="117" t="s">
        <v>267</v>
      </c>
      <c r="C3071" s="119" t="s">
        <v>10</v>
      </c>
      <c r="D3071" s="118">
        <v>581999.06361999991</v>
      </c>
      <c r="E3071" s="118">
        <v>496099.10024999996</v>
      </c>
      <c r="F3071" s="118">
        <v>85899.963369999983</v>
      </c>
    </row>
    <row r="3072" spans="1:8" ht="15" customHeight="1" x14ac:dyDescent="0.25">
      <c r="A3072" s="56" t="s">
        <v>2622</v>
      </c>
      <c r="B3072" s="117" t="s">
        <v>267</v>
      </c>
      <c r="C3072" s="121" t="s">
        <v>11</v>
      </c>
      <c r="D3072" s="120">
        <v>46230.593410000001</v>
      </c>
      <c r="E3072" s="120">
        <v>8826.735990000001</v>
      </c>
      <c r="F3072" s="120">
        <v>37403.85742</v>
      </c>
    </row>
    <row r="3073" spans="1:8" ht="15" customHeight="1" x14ac:dyDescent="0.25">
      <c r="A3073" s="56" t="s">
        <v>2622</v>
      </c>
      <c r="B3073" s="117" t="s">
        <v>267</v>
      </c>
      <c r="C3073" s="121" t="s">
        <v>12</v>
      </c>
      <c r="D3073" s="120">
        <v>79112.584810000015</v>
      </c>
      <c r="E3073" s="120">
        <v>37868.639390000004</v>
      </c>
      <c r="F3073" s="120">
        <v>41243.945420000011</v>
      </c>
    </row>
    <row r="3074" spans="1:8" ht="15" customHeight="1" x14ac:dyDescent="0.25">
      <c r="A3074" s="56" t="s">
        <v>2622</v>
      </c>
      <c r="B3074" s="117" t="s">
        <v>267</v>
      </c>
      <c r="C3074" s="121" t="s">
        <v>14</v>
      </c>
      <c r="D3074" s="120">
        <v>24818.176060000002</v>
      </c>
      <c r="E3074" s="120">
        <v>24749.207760000001</v>
      </c>
      <c r="F3074" s="120">
        <v>68.968299999999999</v>
      </c>
    </row>
    <row r="3075" spans="1:8" ht="15" customHeight="1" x14ac:dyDescent="0.25">
      <c r="A3075" s="56" t="s">
        <v>2622</v>
      </c>
      <c r="B3075" s="117" t="s">
        <v>267</v>
      </c>
      <c r="C3075" s="121" t="s">
        <v>2</v>
      </c>
      <c r="D3075" s="120">
        <v>21403.897160000004</v>
      </c>
      <c r="E3075" s="120">
        <v>20574.497990000003</v>
      </c>
      <c r="F3075" s="120">
        <v>829.39917000000003</v>
      </c>
    </row>
    <row r="3076" spans="1:8" ht="15" customHeight="1" x14ac:dyDescent="0.25">
      <c r="A3076" s="56" t="s">
        <v>2622</v>
      </c>
      <c r="B3076" s="117" t="s">
        <v>267</v>
      </c>
      <c r="C3076" s="121" t="s">
        <v>15</v>
      </c>
      <c r="D3076" s="120">
        <v>2101.1650200000004</v>
      </c>
      <c r="E3076" s="120">
        <v>1681.1194100000002</v>
      </c>
      <c r="F3076" s="120">
        <v>420.04561000000001</v>
      </c>
    </row>
    <row r="3077" spans="1:8" ht="15" customHeight="1" x14ac:dyDescent="0.25">
      <c r="A3077" s="56" t="s">
        <v>2622</v>
      </c>
      <c r="B3077" s="117" t="s">
        <v>267</v>
      </c>
      <c r="C3077" s="121" t="s">
        <v>16</v>
      </c>
      <c r="D3077" s="120">
        <v>408332.64715999993</v>
      </c>
      <c r="E3077" s="120">
        <v>402398.89970999991</v>
      </c>
      <c r="F3077" s="120">
        <v>5933.7474499999989</v>
      </c>
    </row>
    <row r="3078" spans="1:8" ht="15" customHeight="1" x14ac:dyDescent="0.25">
      <c r="A3078" s="56" t="s">
        <v>2622</v>
      </c>
      <c r="B3078" s="117" t="s">
        <v>267</v>
      </c>
      <c r="C3078" s="119" t="s">
        <v>17</v>
      </c>
      <c r="D3078" s="118">
        <v>128942.25349999999</v>
      </c>
      <c r="E3078" s="118">
        <v>118153.36596999998</v>
      </c>
      <c r="F3078" s="118">
        <v>10788.887530000002</v>
      </c>
    </row>
    <row r="3079" spans="1:8" ht="54.75" customHeight="1" thickBot="1" x14ac:dyDescent="0.3">
      <c r="A3079" s="56" t="s">
        <v>2622</v>
      </c>
      <c r="B3079" s="122" t="s">
        <v>1498</v>
      </c>
      <c r="C3079" s="123" t="s">
        <v>1499</v>
      </c>
      <c r="D3079" s="124">
        <v>11960.468430000001</v>
      </c>
      <c r="E3079" s="124">
        <v>10498.673000000001</v>
      </c>
      <c r="F3079" s="124">
        <v>1461.7954299999999</v>
      </c>
    </row>
    <row r="3080" spans="1:8" ht="15.75" customHeight="1" thickTop="1" x14ac:dyDescent="0.25">
      <c r="A3080" s="56" t="s">
        <v>2622</v>
      </c>
      <c r="B3080" s="117" t="s">
        <v>267</v>
      </c>
      <c r="C3080" s="119" t="s">
        <v>10</v>
      </c>
      <c r="D3080" s="118">
        <v>11815.90929</v>
      </c>
      <c r="E3080" s="118">
        <v>10354.113859999999</v>
      </c>
      <c r="F3080" s="118">
        <v>1461.7954299999999</v>
      </c>
    </row>
    <row r="3081" spans="1:8" ht="15" customHeight="1" x14ac:dyDescent="0.25">
      <c r="A3081" s="56" t="s">
        <v>2622</v>
      </c>
      <c r="B3081" s="117" t="s">
        <v>267</v>
      </c>
      <c r="C3081" s="121" t="s">
        <v>11</v>
      </c>
      <c r="D3081" s="120">
        <v>4230.4737700000005</v>
      </c>
      <c r="E3081" s="120">
        <v>3887.7426700000005</v>
      </c>
      <c r="F3081" s="120">
        <v>342.73109999999997</v>
      </c>
    </row>
    <row r="3082" spans="1:8" ht="15" customHeight="1" x14ac:dyDescent="0.25">
      <c r="A3082" s="56" t="s">
        <v>2622</v>
      </c>
      <c r="B3082" s="117" t="s">
        <v>267</v>
      </c>
      <c r="C3082" s="121" t="s">
        <v>12</v>
      </c>
      <c r="D3082" s="120">
        <v>7069.1963699999997</v>
      </c>
      <c r="E3082" s="120">
        <v>6261.8726099999994</v>
      </c>
      <c r="F3082" s="120">
        <v>807.32375999999999</v>
      </c>
    </row>
    <row r="3083" spans="1:8" ht="15" customHeight="1" x14ac:dyDescent="0.25">
      <c r="A3083" s="56" t="s">
        <v>2622</v>
      </c>
      <c r="B3083" s="117" t="s">
        <v>267</v>
      </c>
      <c r="C3083" s="121" t="s">
        <v>2</v>
      </c>
      <c r="D3083" s="120">
        <v>228.72541000000001</v>
      </c>
      <c r="E3083" s="120">
        <v>72.743409999999997</v>
      </c>
      <c r="F3083" s="120">
        <v>155.982</v>
      </c>
    </row>
    <row r="3084" spans="1:8" ht="15" customHeight="1" x14ac:dyDescent="0.25">
      <c r="A3084" s="56" t="s">
        <v>2622</v>
      </c>
      <c r="B3084" s="117" t="s">
        <v>267</v>
      </c>
      <c r="C3084" s="121" t="s">
        <v>15</v>
      </c>
      <c r="D3084" s="120">
        <v>191.12547999999998</v>
      </c>
      <c r="E3084" s="120">
        <v>112.3155</v>
      </c>
      <c r="F3084" s="120">
        <v>78.809979999999996</v>
      </c>
    </row>
    <row r="3085" spans="1:8" ht="15" customHeight="1" x14ac:dyDescent="0.25">
      <c r="A3085" s="56" t="s">
        <v>2622</v>
      </c>
      <c r="B3085" s="117" t="s">
        <v>267</v>
      </c>
      <c r="C3085" s="121" t="s">
        <v>16</v>
      </c>
      <c r="D3085" s="120">
        <v>96.388260000000002</v>
      </c>
      <c r="E3085" s="120">
        <v>19.43967</v>
      </c>
      <c r="F3085" s="120">
        <v>76.948589999999996</v>
      </c>
    </row>
    <row r="3086" spans="1:8" ht="15" customHeight="1" x14ac:dyDescent="0.25">
      <c r="A3086" s="56" t="s">
        <v>2622</v>
      </c>
      <c r="B3086" s="117" t="s">
        <v>267</v>
      </c>
      <c r="C3086" s="119" t="s">
        <v>17</v>
      </c>
      <c r="D3086" s="118">
        <v>144.55914000000001</v>
      </c>
      <c r="E3086" s="118">
        <v>144.55914000000001</v>
      </c>
      <c r="F3086" s="118">
        <v>0</v>
      </c>
    </row>
    <row r="3087" spans="1:8" s="27" customFormat="1" ht="54.75" thickBot="1" x14ac:dyDescent="0.3">
      <c r="A3087" s="136" t="s">
        <v>2622</v>
      </c>
      <c r="B3087" s="127" t="s">
        <v>1500</v>
      </c>
      <c r="C3087" s="128" t="s">
        <v>1499</v>
      </c>
      <c r="D3087" s="129">
        <v>3066.13051</v>
      </c>
      <c r="E3087" s="129">
        <v>3066.13051</v>
      </c>
      <c r="F3087" s="129">
        <v>0</v>
      </c>
      <c r="G3087" s="130"/>
      <c r="H3087" s="130"/>
    </row>
    <row r="3088" spans="1:8" s="27" customFormat="1" ht="15.75" thickTop="1" x14ac:dyDescent="0.25">
      <c r="A3088" s="136" t="s">
        <v>2622</v>
      </c>
      <c r="B3088" s="131" t="s">
        <v>267</v>
      </c>
      <c r="C3088" s="132" t="s">
        <v>10</v>
      </c>
      <c r="D3088" s="133">
        <v>2968.5713699999997</v>
      </c>
      <c r="E3088" s="133">
        <v>2968.5713699999997</v>
      </c>
      <c r="F3088" s="133">
        <v>0</v>
      </c>
      <c r="G3088" s="130"/>
      <c r="H3088" s="130"/>
    </row>
    <row r="3089" spans="1:8" s="27" customFormat="1" x14ac:dyDescent="0.25">
      <c r="A3089" s="136" t="s">
        <v>2622</v>
      </c>
      <c r="B3089" s="131" t="s">
        <v>267</v>
      </c>
      <c r="C3089" s="134" t="s">
        <v>11</v>
      </c>
      <c r="D3089" s="135">
        <v>1562.9853000000001</v>
      </c>
      <c r="E3089" s="135">
        <v>1562.9853000000001</v>
      </c>
      <c r="F3089" s="135">
        <v>0</v>
      </c>
      <c r="G3089" s="130"/>
      <c r="H3089" s="130"/>
    </row>
    <row r="3090" spans="1:8" s="27" customFormat="1" x14ac:dyDescent="0.25">
      <c r="A3090" s="136" t="s">
        <v>2622</v>
      </c>
      <c r="B3090" s="131" t="s">
        <v>267</v>
      </c>
      <c r="C3090" s="134" t="s">
        <v>12</v>
      </c>
      <c r="D3090" s="135">
        <v>1336.1142199999999</v>
      </c>
      <c r="E3090" s="135">
        <v>1336.1142199999999</v>
      </c>
      <c r="F3090" s="135">
        <v>0</v>
      </c>
      <c r="G3090" s="130"/>
      <c r="H3090" s="130"/>
    </row>
    <row r="3091" spans="1:8" s="27" customFormat="1" x14ac:dyDescent="0.25">
      <c r="A3091" s="136" t="s">
        <v>2622</v>
      </c>
      <c r="B3091" s="131" t="s">
        <v>267</v>
      </c>
      <c r="C3091" s="134" t="s">
        <v>15</v>
      </c>
      <c r="D3091" s="135">
        <v>60.360279999999996</v>
      </c>
      <c r="E3091" s="135">
        <v>60.360279999999996</v>
      </c>
      <c r="F3091" s="135">
        <v>0</v>
      </c>
      <c r="G3091" s="130"/>
      <c r="H3091" s="130"/>
    </row>
    <row r="3092" spans="1:8" s="27" customFormat="1" x14ac:dyDescent="0.25">
      <c r="A3092" s="136" t="s">
        <v>2622</v>
      </c>
      <c r="B3092" s="131" t="s">
        <v>267</v>
      </c>
      <c r="C3092" s="134" t="s">
        <v>16</v>
      </c>
      <c r="D3092" s="135">
        <v>9.1115700000000004</v>
      </c>
      <c r="E3092" s="135">
        <v>9.1115700000000004</v>
      </c>
      <c r="F3092" s="135">
        <v>0</v>
      </c>
      <c r="G3092" s="130"/>
      <c r="H3092" s="130"/>
    </row>
    <row r="3093" spans="1:8" s="27" customFormat="1" x14ac:dyDescent="0.25">
      <c r="A3093" s="136" t="s">
        <v>2622</v>
      </c>
      <c r="B3093" s="131" t="s">
        <v>267</v>
      </c>
      <c r="C3093" s="132" t="s">
        <v>17</v>
      </c>
      <c r="D3093" s="133">
        <v>97.559139999999999</v>
      </c>
      <c r="E3093" s="133">
        <v>97.559139999999999</v>
      </c>
      <c r="F3093" s="133">
        <v>0</v>
      </c>
      <c r="G3093" s="130"/>
      <c r="H3093" s="130"/>
    </row>
    <row r="3094" spans="1:8" s="27" customFormat="1" ht="36.75" thickBot="1" x14ac:dyDescent="0.3">
      <c r="A3094" s="136" t="s">
        <v>2622</v>
      </c>
      <c r="B3094" s="127" t="s">
        <v>1501</v>
      </c>
      <c r="C3094" s="128" t="s">
        <v>1502</v>
      </c>
      <c r="D3094" s="129">
        <v>2004.8625100000004</v>
      </c>
      <c r="E3094" s="129">
        <v>2004.8625100000004</v>
      </c>
      <c r="F3094" s="129">
        <v>0</v>
      </c>
      <c r="G3094" s="130"/>
      <c r="H3094" s="130"/>
    </row>
    <row r="3095" spans="1:8" s="27" customFormat="1" ht="15.75" thickTop="1" x14ac:dyDescent="0.25">
      <c r="A3095" s="136" t="s">
        <v>2622</v>
      </c>
      <c r="B3095" s="131" t="s">
        <v>267</v>
      </c>
      <c r="C3095" s="132" t="s">
        <v>10</v>
      </c>
      <c r="D3095" s="133">
        <v>2002.0275100000006</v>
      </c>
      <c r="E3095" s="133">
        <v>2002.0275100000006</v>
      </c>
      <c r="F3095" s="133">
        <v>0</v>
      </c>
      <c r="G3095" s="130"/>
      <c r="H3095" s="130"/>
    </row>
    <row r="3096" spans="1:8" s="27" customFormat="1" x14ac:dyDescent="0.25">
      <c r="A3096" s="136" t="s">
        <v>2622</v>
      </c>
      <c r="B3096" s="131" t="s">
        <v>267</v>
      </c>
      <c r="C3096" s="134" t="s">
        <v>11</v>
      </c>
      <c r="D3096" s="135">
        <v>1409.0288599999999</v>
      </c>
      <c r="E3096" s="135">
        <v>1409.0288599999999</v>
      </c>
      <c r="F3096" s="135">
        <v>0</v>
      </c>
      <c r="G3096" s="130"/>
      <c r="H3096" s="130"/>
    </row>
    <row r="3097" spans="1:8" s="27" customFormat="1" x14ac:dyDescent="0.25">
      <c r="A3097" s="136" t="s">
        <v>2622</v>
      </c>
      <c r="B3097" s="131" t="s">
        <v>267</v>
      </c>
      <c r="C3097" s="134" t="s">
        <v>12</v>
      </c>
      <c r="D3097" s="135">
        <v>574.39873999999998</v>
      </c>
      <c r="E3097" s="135">
        <v>574.39873999999998</v>
      </c>
      <c r="F3097" s="135">
        <v>0</v>
      </c>
      <c r="G3097" s="130"/>
      <c r="H3097" s="130"/>
    </row>
    <row r="3098" spans="1:8" s="27" customFormat="1" x14ac:dyDescent="0.25">
      <c r="A3098" s="136" t="s">
        <v>2622</v>
      </c>
      <c r="B3098" s="131" t="s">
        <v>267</v>
      </c>
      <c r="C3098" s="134" t="s">
        <v>15</v>
      </c>
      <c r="D3098" s="135">
        <v>17.268750000000001</v>
      </c>
      <c r="E3098" s="135">
        <v>17.268750000000001</v>
      </c>
      <c r="F3098" s="135">
        <v>0</v>
      </c>
      <c r="G3098" s="130"/>
      <c r="H3098" s="130"/>
    </row>
    <row r="3099" spans="1:8" s="27" customFormat="1" x14ac:dyDescent="0.25">
      <c r="A3099" s="136" t="s">
        <v>2622</v>
      </c>
      <c r="B3099" s="131" t="s">
        <v>267</v>
      </c>
      <c r="C3099" s="134" t="s">
        <v>16</v>
      </c>
      <c r="D3099" s="135">
        <v>1.3311599999999999</v>
      </c>
      <c r="E3099" s="135">
        <v>1.3311599999999999</v>
      </c>
      <c r="F3099" s="135">
        <v>0</v>
      </c>
      <c r="G3099" s="130"/>
      <c r="H3099" s="130"/>
    </row>
    <row r="3100" spans="1:8" s="27" customFormat="1" x14ac:dyDescent="0.25">
      <c r="A3100" s="136" t="s">
        <v>2622</v>
      </c>
      <c r="B3100" s="131" t="s">
        <v>267</v>
      </c>
      <c r="C3100" s="132" t="s">
        <v>17</v>
      </c>
      <c r="D3100" s="133">
        <v>2.835</v>
      </c>
      <c r="E3100" s="133">
        <v>2.835</v>
      </c>
      <c r="F3100" s="133">
        <v>0</v>
      </c>
      <c r="G3100" s="130"/>
      <c r="H3100" s="130"/>
    </row>
    <row r="3101" spans="1:8" s="27" customFormat="1" ht="36.75" thickBot="1" x14ac:dyDescent="0.3">
      <c r="A3101" s="136" t="s">
        <v>2622</v>
      </c>
      <c r="B3101" s="127" t="s">
        <v>1503</v>
      </c>
      <c r="C3101" s="128" t="s">
        <v>1504</v>
      </c>
      <c r="D3101" s="129">
        <v>39.110800000000005</v>
      </c>
      <c r="E3101" s="129">
        <v>39.110800000000005</v>
      </c>
      <c r="F3101" s="129">
        <v>0</v>
      </c>
      <c r="G3101" s="130"/>
      <c r="H3101" s="130"/>
    </row>
    <row r="3102" spans="1:8" s="27" customFormat="1" ht="15.75" thickTop="1" x14ac:dyDescent="0.25">
      <c r="A3102" s="136" t="s">
        <v>2622</v>
      </c>
      <c r="B3102" s="131" t="s">
        <v>267</v>
      </c>
      <c r="C3102" s="132" t="s">
        <v>10</v>
      </c>
      <c r="D3102" s="133">
        <v>39.110800000000005</v>
      </c>
      <c r="E3102" s="133">
        <v>39.110800000000005</v>
      </c>
      <c r="F3102" s="133">
        <v>0</v>
      </c>
      <c r="G3102" s="130"/>
      <c r="H3102" s="130"/>
    </row>
    <row r="3103" spans="1:8" s="27" customFormat="1" x14ac:dyDescent="0.25">
      <c r="A3103" s="136" t="s">
        <v>2622</v>
      </c>
      <c r="B3103" s="131" t="s">
        <v>267</v>
      </c>
      <c r="C3103" s="134" t="s">
        <v>11</v>
      </c>
      <c r="D3103" s="135">
        <v>19.604880000000001</v>
      </c>
      <c r="E3103" s="135">
        <v>19.604880000000001</v>
      </c>
      <c r="F3103" s="135">
        <v>0</v>
      </c>
      <c r="G3103" s="130"/>
      <c r="H3103" s="130"/>
    </row>
    <row r="3104" spans="1:8" s="27" customFormat="1" x14ac:dyDescent="0.25">
      <c r="A3104" s="136" t="s">
        <v>2622</v>
      </c>
      <c r="B3104" s="131" t="s">
        <v>267</v>
      </c>
      <c r="C3104" s="134" t="s">
        <v>12</v>
      </c>
      <c r="D3104" s="135">
        <v>19.50592</v>
      </c>
      <c r="E3104" s="135">
        <v>19.50592</v>
      </c>
      <c r="F3104" s="135">
        <v>0</v>
      </c>
      <c r="G3104" s="130"/>
      <c r="H3104" s="130"/>
    </row>
    <row r="3105" spans="1:8" s="27" customFormat="1" ht="36.75" thickBot="1" x14ac:dyDescent="0.3">
      <c r="A3105" s="136" t="s">
        <v>2622</v>
      </c>
      <c r="B3105" s="127" t="s">
        <v>1505</v>
      </c>
      <c r="C3105" s="128" t="s">
        <v>1506</v>
      </c>
      <c r="D3105" s="129">
        <v>42.679269999999995</v>
      </c>
      <c r="E3105" s="129">
        <v>42.679269999999995</v>
      </c>
      <c r="F3105" s="129">
        <v>0</v>
      </c>
      <c r="G3105" s="130"/>
      <c r="H3105" s="130"/>
    </row>
    <row r="3106" spans="1:8" s="27" customFormat="1" ht="15.75" thickTop="1" x14ac:dyDescent="0.25">
      <c r="A3106" s="136" t="s">
        <v>2622</v>
      </c>
      <c r="B3106" s="131" t="s">
        <v>267</v>
      </c>
      <c r="C3106" s="132" t="s">
        <v>10</v>
      </c>
      <c r="D3106" s="133">
        <v>42.679269999999995</v>
      </c>
      <c r="E3106" s="133">
        <v>42.679269999999995</v>
      </c>
      <c r="F3106" s="133">
        <v>0</v>
      </c>
      <c r="G3106" s="130"/>
      <c r="H3106" s="130"/>
    </row>
    <row r="3107" spans="1:8" s="27" customFormat="1" x14ac:dyDescent="0.25">
      <c r="A3107" s="136" t="s">
        <v>2622</v>
      </c>
      <c r="B3107" s="131" t="s">
        <v>267</v>
      </c>
      <c r="C3107" s="134" t="s">
        <v>11</v>
      </c>
      <c r="D3107" s="135">
        <v>24.03989</v>
      </c>
      <c r="E3107" s="135">
        <v>24.03989</v>
      </c>
      <c r="F3107" s="135">
        <v>0</v>
      </c>
      <c r="G3107" s="130"/>
      <c r="H3107" s="130"/>
    </row>
    <row r="3108" spans="1:8" s="27" customFormat="1" x14ac:dyDescent="0.25">
      <c r="A3108" s="136" t="s">
        <v>2622</v>
      </c>
      <c r="B3108" s="131" t="s">
        <v>267</v>
      </c>
      <c r="C3108" s="134" t="s">
        <v>12</v>
      </c>
      <c r="D3108" s="135">
        <v>17.936859999999999</v>
      </c>
      <c r="E3108" s="135">
        <v>17.936859999999999</v>
      </c>
      <c r="F3108" s="135">
        <v>0</v>
      </c>
      <c r="G3108" s="130"/>
      <c r="H3108" s="130"/>
    </row>
    <row r="3109" spans="1:8" s="27" customFormat="1" x14ac:dyDescent="0.25">
      <c r="A3109" s="136" t="s">
        <v>2622</v>
      </c>
      <c r="B3109" s="131" t="s">
        <v>267</v>
      </c>
      <c r="C3109" s="134" t="s">
        <v>15</v>
      </c>
      <c r="D3109" s="135">
        <v>0.60832000000000008</v>
      </c>
      <c r="E3109" s="135">
        <v>0.60832000000000008</v>
      </c>
      <c r="F3109" s="135">
        <v>0</v>
      </c>
      <c r="G3109" s="130"/>
      <c r="H3109" s="130"/>
    </row>
    <row r="3110" spans="1:8" s="27" customFormat="1" x14ac:dyDescent="0.25">
      <c r="A3110" s="136" t="s">
        <v>2622</v>
      </c>
      <c r="B3110" s="131" t="s">
        <v>267</v>
      </c>
      <c r="C3110" s="134" t="s">
        <v>16</v>
      </c>
      <c r="D3110" s="135">
        <v>9.4200000000000006E-2</v>
      </c>
      <c r="E3110" s="135">
        <v>9.4200000000000006E-2</v>
      </c>
      <c r="F3110" s="135">
        <v>0</v>
      </c>
      <c r="G3110" s="130"/>
      <c r="H3110" s="130"/>
    </row>
    <row r="3111" spans="1:8" s="27" customFormat="1" ht="36.75" thickBot="1" x14ac:dyDescent="0.3">
      <c r="A3111" s="136" t="s">
        <v>2622</v>
      </c>
      <c r="B3111" s="127" t="s">
        <v>1507</v>
      </c>
      <c r="C3111" s="128" t="s">
        <v>1508</v>
      </c>
      <c r="D3111" s="129">
        <v>30.84768</v>
      </c>
      <c r="E3111" s="129">
        <v>30.84768</v>
      </c>
      <c r="F3111" s="129">
        <v>0</v>
      </c>
      <c r="G3111" s="130"/>
      <c r="H3111" s="130"/>
    </row>
    <row r="3112" spans="1:8" s="27" customFormat="1" ht="15.75" thickTop="1" x14ac:dyDescent="0.25">
      <c r="A3112" s="136" t="s">
        <v>2622</v>
      </c>
      <c r="B3112" s="131" t="s">
        <v>267</v>
      </c>
      <c r="C3112" s="132" t="s">
        <v>10</v>
      </c>
      <c r="D3112" s="133">
        <v>30.84768</v>
      </c>
      <c r="E3112" s="133">
        <v>30.84768</v>
      </c>
      <c r="F3112" s="133">
        <v>0</v>
      </c>
      <c r="G3112" s="130"/>
      <c r="H3112" s="130"/>
    </row>
    <row r="3113" spans="1:8" s="27" customFormat="1" x14ac:dyDescent="0.25">
      <c r="A3113" s="136" t="s">
        <v>2622</v>
      </c>
      <c r="B3113" s="131" t="s">
        <v>267</v>
      </c>
      <c r="C3113" s="134" t="s">
        <v>11</v>
      </c>
      <c r="D3113" s="135">
        <v>16.714110000000002</v>
      </c>
      <c r="E3113" s="135">
        <v>16.714110000000002</v>
      </c>
      <c r="F3113" s="135">
        <v>0</v>
      </c>
      <c r="G3113" s="130"/>
      <c r="H3113" s="130"/>
    </row>
    <row r="3114" spans="1:8" s="27" customFormat="1" x14ac:dyDescent="0.25">
      <c r="A3114" s="136" t="s">
        <v>2622</v>
      </c>
      <c r="B3114" s="131" t="s">
        <v>267</v>
      </c>
      <c r="C3114" s="134" t="s">
        <v>12</v>
      </c>
      <c r="D3114" s="135">
        <v>14.084280000000001</v>
      </c>
      <c r="E3114" s="135">
        <v>14.084280000000001</v>
      </c>
      <c r="F3114" s="135">
        <v>0</v>
      </c>
      <c r="G3114" s="130"/>
      <c r="H3114" s="130"/>
    </row>
    <row r="3115" spans="1:8" s="27" customFormat="1" x14ac:dyDescent="0.25">
      <c r="A3115" s="136" t="s">
        <v>2622</v>
      </c>
      <c r="B3115" s="131" t="s">
        <v>267</v>
      </c>
      <c r="C3115" s="134" t="s">
        <v>16</v>
      </c>
      <c r="D3115" s="135">
        <v>4.929E-2</v>
      </c>
      <c r="E3115" s="135">
        <v>4.929E-2</v>
      </c>
      <c r="F3115" s="135">
        <v>0</v>
      </c>
      <c r="G3115" s="130"/>
      <c r="H3115" s="130"/>
    </row>
    <row r="3116" spans="1:8" s="27" customFormat="1" ht="36.75" thickBot="1" x14ac:dyDescent="0.3">
      <c r="A3116" s="136" t="s">
        <v>2622</v>
      </c>
      <c r="B3116" s="127" t="s">
        <v>1509</v>
      </c>
      <c r="C3116" s="128" t="s">
        <v>1510</v>
      </c>
      <c r="D3116" s="129">
        <v>37.320010000000003</v>
      </c>
      <c r="E3116" s="129">
        <v>37.320010000000003</v>
      </c>
      <c r="F3116" s="129">
        <v>0</v>
      </c>
      <c r="G3116" s="130"/>
      <c r="H3116" s="130"/>
    </row>
    <row r="3117" spans="1:8" s="27" customFormat="1" ht="15.75" thickTop="1" x14ac:dyDescent="0.25">
      <c r="A3117" s="136" t="s">
        <v>2622</v>
      </c>
      <c r="B3117" s="131" t="s">
        <v>267</v>
      </c>
      <c r="C3117" s="132" t="s">
        <v>10</v>
      </c>
      <c r="D3117" s="133">
        <v>37.320010000000003</v>
      </c>
      <c r="E3117" s="133">
        <v>37.320010000000003</v>
      </c>
      <c r="F3117" s="133">
        <v>0</v>
      </c>
      <c r="G3117" s="130"/>
      <c r="H3117" s="130"/>
    </row>
    <row r="3118" spans="1:8" s="27" customFormat="1" x14ac:dyDescent="0.25">
      <c r="A3118" s="136" t="s">
        <v>2622</v>
      </c>
      <c r="B3118" s="131" t="s">
        <v>267</v>
      </c>
      <c r="C3118" s="134" t="s">
        <v>11</v>
      </c>
      <c r="D3118" s="135">
        <v>20.512589999999999</v>
      </c>
      <c r="E3118" s="135">
        <v>20.512589999999999</v>
      </c>
      <c r="F3118" s="135">
        <v>0</v>
      </c>
      <c r="G3118" s="130"/>
      <c r="H3118" s="130"/>
    </row>
    <row r="3119" spans="1:8" s="27" customFormat="1" x14ac:dyDescent="0.25">
      <c r="A3119" s="136" t="s">
        <v>2622</v>
      </c>
      <c r="B3119" s="131" t="s">
        <v>267</v>
      </c>
      <c r="C3119" s="134" t="s">
        <v>12</v>
      </c>
      <c r="D3119" s="135">
        <v>16.22392</v>
      </c>
      <c r="E3119" s="135">
        <v>16.22392</v>
      </c>
      <c r="F3119" s="135">
        <v>0</v>
      </c>
      <c r="G3119" s="130"/>
      <c r="H3119" s="130"/>
    </row>
    <row r="3120" spans="1:8" s="27" customFormat="1" x14ac:dyDescent="0.25">
      <c r="A3120" s="136" t="s">
        <v>2622</v>
      </c>
      <c r="B3120" s="131" t="s">
        <v>267</v>
      </c>
      <c r="C3120" s="134" t="s">
        <v>15</v>
      </c>
      <c r="D3120" s="135">
        <v>0.47925000000000001</v>
      </c>
      <c r="E3120" s="135">
        <v>0.47925000000000001</v>
      </c>
      <c r="F3120" s="135">
        <v>0</v>
      </c>
      <c r="G3120" s="130"/>
      <c r="H3120" s="130"/>
    </row>
    <row r="3121" spans="1:8" s="27" customFormat="1" x14ac:dyDescent="0.25">
      <c r="A3121" s="136" t="s">
        <v>2622</v>
      </c>
      <c r="B3121" s="131" t="s">
        <v>267</v>
      </c>
      <c r="C3121" s="134" t="s">
        <v>16</v>
      </c>
      <c r="D3121" s="135">
        <v>0.10425</v>
      </c>
      <c r="E3121" s="135">
        <v>0.10425</v>
      </c>
      <c r="F3121" s="135">
        <v>0</v>
      </c>
      <c r="G3121" s="130"/>
      <c r="H3121" s="130"/>
    </row>
    <row r="3122" spans="1:8" s="27" customFormat="1" ht="36.75" thickBot="1" x14ac:dyDescent="0.3">
      <c r="A3122" s="136" t="s">
        <v>2622</v>
      </c>
      <c r="B3122" s="127" t="s">
        <v>1511</v>
      </c>
      <c r="C3122" s="128" t="s">
        <v>1512</v>
      </c>
      <c r="D3122" s="129">
        <v>34.957939999999994</v>
      </c>
      <c r="E3122" s="129">
        <v>34.957939999999994</v>
      </c>
      <c r="F3122" s="129">
        <v>0</v>
      </c>
      <c r="G3122" s="130"/>
      <c r="H3122" s="130"/>
    </row>
    <row r="3123" spans="1:8" s="27" customFormat="1" ht="15.75" thickTop="1" x14ac:dyDescent="0.25">
      <c r="A3123" s="136" t="s">
        <v>2622</v>
      </c>
      <c r="B3123" s="131" t="s">
        <v>267</v>
      </c>
      <c r="C3123" s="132" t="s">
        <v>10</v>
      </c>
      <c r="D3123" s="133">
        <v>34.957939999999994</v>
      </c>
      <c r="E3123" s="133">
        <v>34.957939999999994</v>
      </c>
      <c r="F3123" s="133">
        <v>0</v>
      </c>
      <c r="G3123" s="130"/>
      <c r="H3123" s="130"/>
    </row>
    <row r="3124" spans="1:8" s="27" customFormat="1" x14ac:dyDescent="0.25">
      <c r="A3124" s="136" t="s">
        <v>2622</v>
      </c>
      <c r="B3124" s="131" t="s">
        <v>267</v>
      </c>
      <c r="C3124" s="134" t="s">
        <v>11</v>
      </c>
      <c r="D3124" s="135">
        <v>20.857500000000002</v>
      </c>
      <c r="E3124" s="135">
        <v>20.857500000000002</v>
      </c>
      <c r="F3124" s="135">
        <v>0</v>
      </c>
      <c r="G3124" s="130"/>
      <c r="H3124" s="130"/>
    </row>
    <row r="3125" spans="1:8" s="27" customFormat="1" x14ac:dyDescent="0.25">
      <c r="A3125" s="136" t="s">
        <v>2622</v>
      </c>
      <c r="B3125" s="131" t="s">
        <v>267</v>
      </c>
      <c r="C3125" s="134" t="s">
        <v>12</v>
      </c>
      <c r="D3125" s="135">
        <v>14.035129999999999</v>
      </c>
      <c r="E3125" s="135">
        <v>14.035129999999999</v>
      </c>
      <c r="F3125" s="135">
        <v>0</v>
      </c>
      <c r="G3125" s="130"/>
      <c r="H3125" s="130"/>
    </row>
    <row r="3126" spans="1:8" s="27" customFormat="1" x14ac:dyDescent="0.25">
      <c r="A3126" s="136" t="s">
        <v>2622</v>
      </c>
      <c r="B3126" s="131" t="s">
        <v>267</v>
      </c>
      <c r="C3126" s="134" t="s">
        <v>16</v>
      </c>
      <c r="D3126" s="135">
        <v>6.5310000000000007E-2</v>
      </c>
      <c r="E3126" s="135">
        <v>6.5310000000000007E-2</v>
      </c>
      <c r="F3126" s="135">
        <v>0</v>
      </c>
      <c r="G3126" s="130"/>
      <c r="H3126" s="130"/>
    </row>
    <row r="3127" spans="1:8" s="27" customFormat="1" ht="36.75" thickBot="1" x14ac:dyDescent="0.3">
      <c r="A3127" s="136" t="s">
        <v>2622</v>
      </c>
      <c r="B3127" s="127" t="s">
        <v>1513</v>
      </c>
      <c r="C3127" s="128" t="s">
        <v>1514</v>
      </c>
      <c r="D3127" s="129">
        <v>35.643500000000003</v>
      </c>
      <c r="E3127" s="129">
        <v>35.643500000000003</v>
      </c>
      <c r="F3127" s="129">
        <v>0</v>
      </c>
      <c r="G3127" s="130"/>
      <c r="H3127" s="130"/>
    </row>
    <row r="3128" spans="1:8" s="27" customFormat="1" ht="15.75" thickTop="1" x14ac:dyDescent="0.25">
      <c r="A3128" s="136" t="s">
        <v>2622</v>
      </c>
      <c r="B3128" s="131" t="s">
        <v>267</v>
      </c>
      <c r="C3128" s="132" t="s">
        <v>10</v>
      </c>
      <c r="D3128" s="133">
        <v>35.643500000000003</v>
      </c>
      <c r="E3128" s="133">
        <v>35.643500000000003</v>
      </c>
      <c r="F3128" s="133">
        <v>0</v>
      </c>
      <c r="G3128" s="130"/>
      <c r="H3128" s="130"/>
    </row>
    <row r="3129" spans="1:8" s="27" customFormat="1" x14ac:dyDescent="0.25">
      <c r="A3129" s="136" t="s">
        <v>2622</v>
      </c>
      <c r="B3129" s="131" t="s">
        <v>267</v>
      </c>
      <c r="C3129" s="134" t="s">
        <v>11</v>
      </c>
      <c r="D3129" s="135">
        <v>23.884139999999999</v>
      </c>
      <c r="E3129" s="135">
        <v>23.884139999999999</v>
      </c>
      <c r="F3129" s="135">
        <v>0</v>
      </c>
      <c r="G3129" s="130"/>
      <c r="H3129" s="130"/>
    </row>
    <row r="3130" spans="1:8" s="27" customFormat="1" x14ac:dyDescent="0.25">
      <c r="A3130" s="136" t="s">
        <v>2622</v>
      </c>
      <c r="B3130" s="131" t="s">
        <v>267</v>
      </c>
      <c r="C3130" s="134" t="s">
        <v>12</v>
      </c>
      <c r="D3130" s="135">
        <v>11.759360000000001</v>
      </c>
      <c r="E3130" s="135">
        <v>11.759360000000001</v>
      </c>
      <c r="F3130" s="135">
        <v>0</v>
      </c>
      <c r="G3130" s="130"/>
      <c r="H3130" s="130"/>
    </row>
    <row r="3131" spans="1:8" s="27" customFormat="1" ht="36.75" thickBot="1" x14ac:dyDescent="0.3">
      <c r="A3131" s="136" t="s">
        <v>2622</v>
      </c>
      <c r="B3131" s="127" t="s">
        <v>1515</v>
      </c>
      <c r="C3131" s="128" t="s">
        <v>1516</v>
      </c>
      <c r="D3131" s="129">
        <v>41.775520000000007</v>
      </c>
      <c r="E3131" s="129">
        <v>41.775520000000007</v>
      </c>
      <c r="F3131" s="129">
        <v>0</v>
      </c>
      <c r="G3131" s="130"/>
      <c r="H3131" s="130"/>
    </row>
    <row r="3132" spans="1:8" s="27" customFormat="1" ht="15.75" thickTop="1" x14ac:dyDescent="0.25">
      <c r="A3132" s="136" t="s">
        <v>2622</v>
      </c>
      <c r="B3132" s="131" t="s">
        <v>267</v>
      </c>
      <c r="C3132" s="132" t="s">
        <v>10</v>
      </c>
      <c r="D3132" s="133">
        <v>41.775520000000007</v>
      </c>
      <c r="E3132" s="133">
        <v>41.775520000000007</v>
      </c>
      <c r="F3132" s="133">
        <v>0</v>
      </c>
      <c r="G3132" s="130"/>
      <c r="H3132" s="130"/>
    </row>
    <row r="3133" spans="1:8" s="27" customFormat="1" x14ac:dyDescent="0.25">
      <c r="A3133" s="136" t="s">
        <v>2622</v>
      </c>
      <c r="B3133" s="131" t="s">
        <v>267</v>
      </c>
      <c r="C3133" s="134" t="s">
        <v>11</v>
      </c>
      <c r="D3133" s="135">
        <v>28.438740000000003</v>
      </c>
      <c r="E3133" s="135">
        <v>28.438740000000003</v>
      </c>
      <c r="F3133" s="135">
        <v>0</v>
      </c>
      <c r="G3133" s="130"/>
      <c r="H3133" s="130"/>
    </row>
    <row r="3134" spans="1:8" s="27" customFormat="1" x14ac:dyDescent="0.25">
      <c r="A3134" s="136" t="s">
        <v>2622</v>
      </c>
      <c r="B3134" s="131" t="s">
        <v>267</v>
      </c>
      <c r="C3134" s="134" t="s">
        <v>12</v>
      </c>
      <c r="D3134" s="135">
        <v>13.30678</v>
      </c>
      <c r="E3134" s="135">
        <v>13.30678</v>
      </c>
      <c r="F3134" s="135">
        <v>0</v>
      </c>
      <c r="G3134" s="130"/>
      <c r="H3134" s="130"/>
    </row>
    <row r="3135" spans="1:8" s="27" customFormat="1" x14ac:dyDescent="0.25">
      <c r="A3135" s="136" t="s">
        <v>2622</v>
      </c>
      <c r="B3135" s="131" t="s">
        <v>267</v>
      </c>
      <c r="C3135" s="134" t="s">
        <v>16</v>
      </c>
      <c r="D3135" s="135">
        <v>0.03</v>
      </c>
      <c r="E3135" s="135">
        <v>0.03</v>
      </c>
      <c r="F3135" s="135">
        <v>0</v>
      </c>
      <c r="G3135" s="130"/>
      <c r="H3135" s="130"/>
    </row>
    <row r="3136" spans="1:8" s="27" customFormat="1" ht="36.75" thickBot="1" x14ac:dyDescent="0.3">
      <c r="A3136" s="136" t="s">
        <v>2622</v>
      </c>
      <c r="B3136" s="127" t="s">
        <v>1517</v>
      </c>
      <c r="C3136" s="128" t="s">
        <v>1518</v>
      </c>
      <c r="D3136" s="129">
        <v>28.608460000000001</v>
      </c>
      <c r="E3136" s="129">
        <v>28.608460000000001</v>
      </c>
      <c r="F3136" s="129">
        <v>0</v>
      </c>
      <c r="G3136" s="130"/>
      <c r="H3136" s="130"/>
    </row>
    <row r="3137" spans="1:8" s="27" customFormat="1" ht="15.75" thickTop="1" x14ac:dyDescent="0.25">
      <c r="A3137" s="136" t="s">
        <v>2622</v>
      </c>
      <c r="B3137" s="131" t="s">
        <v>267</v>
      </c>
      <c r="C3137" s="132" t="s">
        <v>10</v>
      </c>
      <c r="D3137" s="133">
        <v>28.608460000000001</v>
      </c>
      <c r="E3137" s="133">
        <v>28.608460000000001</v>
      </c>
      <c r="F3137" s="133">
        <v>0</v>
      </c>
      <c r="G3137" s="130"/>
      <c r="H3137" s="130"/>
    </row>
    <row r="3138" spans="1:8" s="27" customFormat="1" x14ac:dyDescent="0.25">
      <c r="A3138" s="136" t="s">
        <v>2622</v>
      </c>
      <c r="B3138" s="131" t="s">
        <v>267</v>
      </c>
      <c r="C3138" s="134" t="s">
        <v>11</v>
      </c>
      <c r="D3138" s="135">
        <v>20.011860000000002</v>
      </c>
      <c r="E3138" s="135">
        <v>20.011860000000002</v>
      </c>
      <c r="F3138" s="135">
        <v>0</v>
      </c>
      <c r="G3138" s="130"/>
      <c r="H3138" s="130"/>
    </row>
    <row r="3139" spans="1:8" s="27" customFormat="1" x14ac:dyDescent="0.25">
      <c r="A3139" s="136" t="s">
        <v>2622</v>
      </c>
      <c r="B3139" s="131" t="s">
        <v>267</v>
      </c>
      <c r="C3139" s="134" t="s">
        <v>12</v>
      </c>
      <c r="D3139" s="135">
        <v>8.5966000000000005</v>
      </c>
      <c r="E3139" s="135">
        <v>8.5966000000000005</v>
      </c>
      <c r="F3139" s="135">
        <v>0</v>
      </c>
      <c r="G3139" s="130"/>
      <c r="H3139" s="130"/>
    </row>
    <row r="3140" spans="1:8" s="27" customFormat="1" ht="36.75" thickBot="1" x14ac:dyDescent="0.3">
      <c r="A3140" s="136" t="s">
        <v>2622</v>
      </c>
      <c r="B3140" s="127" t="s">
        <v>1519</v>
      </c>
      <c r="C3140" s="128" t="s">
        <v>1520</v>
      </c>
      <c r="D3140" s="129">
        <v>25.781590000000001</v>
      </c>
      <c r="E3140" s="129">
        <v>25.781590000000001</v>
      </c>
      <c r="F3140" s="129">
        <v>0</v>
      </c>
      <c r="G3140" s="130"/>
      <c r="H3140" s="130"/>
    </row>
    <row r="3141" spans="1:8" s="27" customFormat="1" ht="15.75" thickTop="1" x14ac:dyDescent="0.25">
      <c r="A3141" s="136" t="s">
        <v>2622</v>
      </c>
      <c r="B3141" s="131" t="s">
        <v>267</v>
      </c>
      <c r="C3141" s="132" t="s">
        <v>10</v>
      </c>
      <c r="D3141" s="133">
        <v>25.781590000000001</v>
      </c>
      <c r="E3141" s="133">
        <v>25.781590000000001</v>
      </c>
      <c r="F3141" s="133">
        <v>0</v>
      </c>
      <c r="G3141" s="130"/>
      <c r="H3141" s="130"/>
    </row>
    <row r="3142" spans="1:8" s="27" customFormat="1" x14ac:dyDescent="0.25">
      <c r="A3142" s="136" t="s">
        <v>2622</v>
      </c>
      <c r="B3142" s="131" t="s">
        <v>267</v>
      </c>
      <c r="C3142" s="134" t="s">
        <v>11</v>
      </c>
      <c r="D3142" s="135">
        <v>20.111609999999999</v>
      </c>
      <c r="E3142" s="135">
        <v>20.111609999999999</v>
      </c>
      <c r="F3142" s="135">
        <v>0</v>
      </c>
      <c r="G3142" s="130"/>
      <c r="H3142" s="130"/>
    </row>
    <row r="3143" spans="1:8" s="27" customFormat="1" x14ac:dyDescent="0.25">
      <c r="A3143" s="136" t="s">
        <v>2622</v>
      </c>
      <c r="B3143" s="131" t="s">
        <v>267</v>
      </c>
      <c r="C3143" s="134" t="s">
        <v>12</v>
      </c>
      <c r="D3143" s="135">
        <v>5.6699799999999998</v>
      </c>
      <c r="E3143" s="135">
        <v>5.6699799999999998</v>
      </c>
      <c r="F3143" s="135">
        <v>0</v>
      </c>
      <c r="G3143" s="130"/>
      <c r="H3143" s="130"/>
    </row>
    <row r="3144" spans="1:8" s="27" customFormat="1" ht="36.75" thickBot="1" x14ac:dyDescent="0.3">
      <c r="A3144" s="136" t="s">
        <v>2622</v>
      </c>
      <c r="B3144" s="127" t="s">
        <v>1521</v>
      </c>
      <c r="C3144" s="128" t="s">
        <v>1522</v>
      </c>
      <c r="D3144" s="129">
        <v>30.141389999999998</v>
      </c>
      <c r="E3144" s="129">
        <v>30.141389999999998</v>
      </c>
      <c r="F3144" s="129">
        <v>0</v>
      </c>
      <c r="G3144" s="130"/>
      <c r="H3144" s="130"/>
    </row>
    <row r="3145" spans="1:8" s="27" customFormat="1" ht="15.75" thickTop="1" x14ac:dyDescent="0.25">
      <c r="A3145" s="136" t="s">
        <v>2622</v>
      </c>
      <c r="B3145" s="131" t="s">
        <v>267</v>
      </c>
      <c r="C3145" s="132" t="s">
        <v>10</v>
      </c>
      <c r="D3145" s="133">
        <v>30.141389999999998</v>
      </c>
      <c r="E3145" s="133">
        <v>30.141389999999998</v>
      </c>
      <c r="F3145" s="133">
        <v>0</v>
      </c>
      <c r="G3145" s="130"/>
      <c r="H3145" s="130"/>
    </row>
    <row r="3146" spans="1:8" s="27" customFormat="1" x14ac:dyDescent="0.25">
      <c r="A3146" s="136" t="s">
        <v>2622</v>
      </c>
      <c r="B3146" s="131" t="s">
        <v>267</v>
      </c>
      <c r="C3146" s="134" t="s">
        <v>11</v>
      </c>
      <c r="D3146" s="135">
        <v>23.997869999999999</v>
      </c>
      <c r="E3146" s="135">
        <v>23.997869999999999</v>
      </c>
      <c r="F3146" s="135">
        <v>0</v>
      </c>
      <c r="G3146" s="130"/>
      <c r="H3146" s="130"/>
    </row>
    <row r="3147" spans="1:8" s="27" customFormat="1" x14ac:dyDescent="0.25">
      <c r="A3147" s="136" t="s">
        <v>2622</v>
      </c>
      <c r="B3147" s="131" t="s">
        <v>267</v>
      </c>
      <c r="C3147" s="134" t="s">
        <v>12</v>
      </c>
      <c r="D3147" s="135">
        <v>6.1435200000000005</v>
      </c>
      <c r="E3147" s="135">
        <v>6.1435200000000005</v>
      </c>
      <c r="F3147" s="135">
        <v>0</v>
      </c>
      <c r="G3147" s="130"/>
      <c r="H3147" s="130"/>
    </row>
    <row r="3148" spans="1:8" s="27" customFormat="1" ht="36.75" thickBot="1" x14ac:dyDescent="0.3">
      <c r="A3148" s="136" t="s">
        <v>2622</v>
      </c>
      <c r="B3148" s="127" t="s">
        <v>1523</v>
      </c>
      <c r="C3148" s="128" t="s">
        <v>1524</v>
      </c>
      <c r="D3148" s="129">
        <v>37.201900000000002</v>
      </c>
      <c r="E3148" s="129">
        <v>37.201900000000002</v>
      </c>
      <c r="F3148" s="129">
        <v>0</v>
      </c>
      <c r="G3148" s="130"/>
      <c r="H3148" s="130"/>
    </row>
    <row r="3149" spans="1:8" s="27" customFormat="1" ht="15.75" thickTop="1" x14ac:dyDescent="0.25">
      <c r="A3149" s="136" t="s">
        <v>2622</v>
      </c>
      <c r="B3149" s="131" t="s">
        <v>267</v>
      </c>
      <c r="C3149" s="132" t="s">
        <v>10</v>
      </c>
      <c r="D3149" s="133">
        <v>37.201900000000002</v>
      </c>
      <c r="E3149" s="133">
        <v>37.201900000000002</v>
      </c>
      <c r="F3149" s="133">
        <v>0</v>
      </c>
      <c r="G3149" s="130"/>
      <c r="H3149" s="130"/>
    </row>
    <row r="3150" spans="1:8" s="27" customFormat="1" x14ac:dyDescent="0.25">
      <c r="A3150" s="136" t="s">
        <v>2622</v>
      </c>
      <c r="B3150" s="131" t="s">
        <v>267</v>
      </c>
      <c r="C3150" s="134" t="s">
        <v>11</v>
      </c>
      <c r="D3150" s="135">
        <v>28.202020000000001</v>
      </c>
      <c r="E3150" s="135">
        <v>28.202020000000001</v>
      </c>
      <c r="F3150" s="135">
        <v>0</v>
      </c>
      <c r="G3150" s="130"/>
      <c r="H3150" s="130"/>
    </row>
    <row r="3151" spans="1:8" s="27" customFormat="1" x14ac:dyDescent="0.25">
      <c r="A3151" s="136" t="s">
        <v>2622</v>
      </c>
      <c r="B3151" s="131" t="s">
        <v>267</v>
      </c>
      <c r="C3151" s="134" t="s">
        <v>12</v>
      </c>
      <c r="D3151" s="135">
        <v>8.9998799999999992</v>
      </c>
      <c r="E3151" s="135">
        <v>8.9998799999999992</v>
      </c>
      <c r="F3151" s="135">
        <v>0</v>
      </c>
      <c r="G3151" s="130"/>
      <c r="H3151" s="130"/>
    </row>
    <row r="3152" spans="1:8" s="27" customFormat="1" ht="36.75" thickBot="1" x14ac:dyDescent="0.3">
      <c r="A3152" s="136" t="s">
        <v>2622</v>
      </c>
      <c r="B3152" s="127" t="s">
        <v>1525</v>
      </c>
      <c r="C3152" s="128" t="s">
        <v>1526</v>
      </c>
      <c r="D3152" s="129">
        <v>18.765250000000002</v>
      </c>
      <c r="E3152" s="129">
        <v>18.765250000000002</v>
      </c>
      <c r="F3152" s="129">
        <v>0</v>
      </c>
      <c r="G3152" s="130"/>
      <c r="H3152" s="130"/>
    </row>
    <row r="3153" spans="1:8" s="27" customFormat="1" ht="15.75" thickTop="1" x14ac:dyDescent="0.25">
      <c r="A3153" s="136" t="s">
        <v>2622</v>
      </c>
      <c r="B3153" s="131" t="s">
        <v>267</v>
      </c>
      <c r="C3153" s="132" t="s">
        <v>10</v>
      </c>
      <c r="D3153" s="133">
        <v>18.765250000000002</v>
      </c>
      <c r="E3153" s="133">
        <v>18.765250000000002</v>
      </c>
      <c r="F3153" s="133">
        <v>0</v>
      </c>
      <c r="G3153" s="130"/>
      <c r="H3153" s="130"/>
    </row>
    <row r="3154" spans="1:8" s="27" customFormat="1" x14ac:dyDescent="0.25">
      <c r="A3154" s="136" t="s">
        <v>2622</v>
      </c>
      <c r="B3154" s="131" t="s">
        <v>267</v>
      </c>
      <c r="C3154" s="134" t="s">
        <v>11</v>
      </c>
      <c r="D3154" s="135">
        <v>12.15814</v>
      </c>
      <c r="E3154" s="135">
        <v>12.15814</v>
      </c>
      <c r="F3154" s="135">
        <v>0</v>
      </c>
      <c r="G3154" s="130"/>
      <c r="H3154" s="130"/>
    </row>
    <row r="3155" spans="1:8" s="27" customFormat="1" x14ac:dyDescent="0.25">
      <c r="A3155" s="136" t="s">
        <v>2622</v>
      </c>
      <c r="B3155" s="131" t="s">
        <v>267</v>
      </c>
      <c r="C3155" s="134" t="s">
        <v>12</v>
      </c>
      <c r="D3155" s="135">
        <v>6.5771099999999993</v>
      </c>
      <c r="E3155" s="135">
        <v>6.5771099999999993</v>
      </c>
      <c r="F3155" s="135">
        <v>0</v>
      </c>
      <c r="G3155" s="130"/>
      <c r="H3155" s="130"/>
    </row>
    <row r="3156" spans="1:8" s="27" customFormat="1" x14ac:dyDescent="0.25">
      <c r="A3156" s="136" t="s">
        <v>2622</v>
      </c>
      <c r="B3156" s="131" t="s">
        <v>267</v>
      </c>
      <c r="C3156" s="134" t="s">
        <v>16</v>
      </c>
      <c r="D3156" s="135">
        <v>0.03</v>
      </c>
      <c r="E3156" s="135">
        <v>0.03</v>
      </c>
      <c r="F3156" s="135">
        <v>0</v>
      </c>
      <c r="G3156" s="130"/>
      <c r="H3156" s="130"/>
    </row>
    <row r="3157" spans="1:8" s="27" customFormat="1" ht="36.75" thickBot="1" x14ac:dyDescent="0.3">
      <c r="A3157" s="136" t="s">
        <v>2622</v>
      </c>
      <c r="B3157" s="127" t="s">
        <v>1527</v>
      </c>
      <c r="C3157" s="128" t="s">
        <v>1528</v>
      </c>
      <c r="D3157" s="129">
        <v>30.765620000000002</v>
      </c>
      <c r="E3157" s="129">
        <v>30.765620000000002</v>
      </c>
      <c r="F3157" s="129">
        <v>0</v>
      </c>
      <c r="G3157" s="130"/>
      <c r="H3157" s="130"/>
    </row>
    <row r="3158" spans="1:8" s="27" customFormat="1" ht="15.75" thickTop="1" x14ac:dyDescent="0.25">
      <c r="A3158" s="136" t="s">
        <v>2622</v>
      </c>
      <c r="B3158" s="131" t="s">
        <v>267</v>
      </c>
      <c r="C3158" s="132" t="s">
        <v>10</v>
      </c>
      <c r="D3158" s="133">
        <v>30.765620000000002</v>
      </c>
      <c r="E3158" s="133">
        <v>30.765620000000002</v>
      </c>
      <c r="F3158" s="133">
        <v>0</v>
      </c>
      <c r="G3158" s="130"/>
      <c r="H3158" s="130"/>
    </row>
    <row r="3159" spans="1:8" s="27" customFormat="1" x14ac:dyDescent="0.25">
      <c r="A3159" s="136" t="s">
        <v>2622</v>
      </c>
      <c r="B3159" s="131" t="s">
        <v>267</v>
      </c>
      <c r="C3159" s="134" t="s">
        <v>11</v>
      </c>
      <c r="D3159" s="135">
        <v>19.876200000000001</v>
      </c>
      <c r="E3159" s="135">
        <v>19.876200000000001</v>
      </c>
      <c r="F3159" s="135">
        <v>0</v>
      </c>
      <c r="G3159" s="130"/>
      <c r="H3159" s="130"/>
    </row>
    <row r="3160" spans="1:8" s="27" customFormat="1" x14ac:dyDescent="0.25">
      <c r="A3160" s="136" t="s">
        <v>2622</v>
      </c>
      <c r="B3160" s="131" t="s">
        <v>267</v>
      </c>
      <c r="C3160" s="134" t="s">
        <v>12</v>
      </c>
      <c r="D3160" s="135">
        <v>10.33156</v>
      </c>
      <c r="E3160" s="135">
        <v>10.33156</v>
      </c>
      <c r="F3160" s="135">
        <v>0</v>
      </c>
      <c r="G3160" s="130"/>
      <c r="H3160" s="130"/>
    </row>
    <row r="3161" spans="1:8" s="27" customFormat="1" x14ac:dyDescent="0.25">
      <c r="A3161" s="136" t="s">
        <v>2622</v>
      </c>
      <c r="B3161" s="131" t="s">
        <v>267</v>
      </c>
      <c r="C3161" s="134" t="s">
        <v>15</v>
      </c>
      <c r="D3161" s="135">
        <v>0.55786000000000002</v>
      </c>
      <c r="E3161" s="135">
        <v>0.55786000000000002</v>
      </c>
      <c r="F3161" s="135">
        <v>0</v>
      </c>
      <c r="G3161" s="130"/>
      <c r="H3161" s="130"/>
    </row>
    <row r="3162" spans="1:8" s="27" customFormat="1" ht="36.75" thickBot="1" x14ac:dyDescent="0.3">
      <c r="A3162" s="136" t="s">
        <v>2622</v>
      </c>
      <c r="B3162" s="127" t="s">
        <v>1529</v>
      </c>
      <c r="C3162" s="128" t="s">
        <v>1530</v>
      </c>
      <c r="D3162" s="129">
        <v>37.67662</v>
      </c>
      <c r="E3162" s="129">
        <v>37.67662</v>
      </c>
      <c r="F3162" s="129">
        <v>0</v>
      </c>
      <c r="G3162" s="130"/>
      <c r="H3162" s="130"/>
    </row>
    <row r="3163" spans="1:8" s="27" customFormat="1" ht="15.75" thickTop="1" x14ac:dyDescent="0.25">
      <c r="A3163" s="136" t="s">
        <v>2622</v>
      </c>
      <c r="B3163" s="131" t="s">
        <v>267</v>
      </c>
      <c r="C3163" s="132" t="s">
        <v>10</v>
      </c>
      <c r="D3163" s="133">
        <v>37.67662</v>
      </c>
      <c r="E3163" s="133">
        <v>37.67662</v>
      </c>
      <c r="F3163" s="133">
        <v>0</v>
      </c>
      <c r="G3163" s="130"/>
      <c r="H3163" s="130"/>
    </row>
    <row r="3164" spans="1:8" s="27" customFormat="1" x14ac:dyDescent="0.25">
      <c r="A3164" s="136" t="s">
        <v>2622</v>
      </c>
      <c r="B3164" s="131" t="s">
        <v>267</v>
      </c>
      <c r="C3164" s="134" t="s">
        <v>11</v>
      </c>
      <c r="D3164" s="135">
        <v>28.05</v>
      </c>
      <c r="E3164" s="135">
        <v>28.05</v>
      </c>
      <c r="F3164" s="135">
        <v>0</v>
      </c>
      <c r="G3164" s="130"/>
      <c r="H3164" s="130"/>
    </row>
    <row r="3165" spans="1:8" s="27" customFormat="1" x14ac:dyDescent="0.25">
      <c r="A3165" s="136" t="s">
        <v>2622</v>
      </c>
      <c r="B3165" s="131" t="s">
        <v>267</v>
      </c>
      <c r="C3165" s="134" t="s">
        <v>12</v>
      </c>
      <c r="D3165" s="135">
        <v>9.6266200000000008</v>
      </c>
      <c r="E3165" s="135">
        <v>9.6266200000000008</v>
      </c>
      <c r="F3165" s="135">
        <v>0</v>
      </c>
      <c r="G3165" s="130"/>
      <c r="H3165" s="130"/>
    </row>
    <row r="3166" spans="1:8" s="27" customFormat="1" ht="36.75" thickBot="1" x14ac:dyDescent="0.3">
      <c r="A3166" s="136" t="s">
        <v>2622</v>
      </c>
      <c r="B3166" s="127" t="s">
        <v>1531</v>
      </c>
      <c r="C3166" s="128" t="s">
        <v>1532</v>
      </c>
      <c r="D3166" s="129">
        <v>35.66695</v>
      </c>
      <c r="E3166" s="129">
        <v>35.66695</v>
      </c>
      <c r="F3166" s="129">
        <v>0</v>
      </c>
      <c r="G3166" s="130"/>
      <c r="H3166" s="130"/>
    </row>
    <row r="3167" spans="1:8" s="27" customFormat="1" ht="15.75" thickTop="1" x14ac:dyDescent="0.25">
      <c r="A3167" s="136" t="s">
        <v>2622</v>
      </c>
      <c r="B3167" s="131" t="s">
        <v>267</v>
      </c>
      <c r="C3167" s="132" t="s">
        <v>10</v>
      </c>
      <c r="D3167" s="133">
        <v>35.66695</v>
      </c>
      <c r="E3167" s="133">
        <v>35.66695</v>
      </c>
      <c r="F3167" s="133">
        <v>0</v>
      </c>
      <c r="G3167" s="130"/>
      <c r="H3167" s="130"/>
    </row>
    <row r="3168" spans="1:8" s="27" customFormat="1" x14ac:dyDescent="0.25">
      <c r="A3168" s="136" t="s">
        <v>2622</v>
      </c>
      <c r="B3168" s="131" t="s">
        <v>267</v>
      </c>
      <c r="C3168" s="134" t="s">
        <v>11</v>
      </c>
      <c r="D3168" s="135">
        <v>28.460039999999999</v>
      </c>
      <c r="E3168" s="135">
        <v>28.460039999999999</v>
      </c>
      <c r="F3168" s="135">
        <v>0</v>
      </c>
      <c r="G3168" s="130"/>
      <c r="H3168" s="130"/>
    </row>
    <row r="3169" spans="1:8" s="27" customFormat="1" x14ac:dyDescent="0.25">
      <c r="A3169" s="136" t="s">
        <v>2622</v>
      </c>
      <c r="B3169" s="131" t="s">
        <v>267</v>
      </c>
      <c r="C3169" s="134" t="s">
        <v>12</v>
      </c>
      <c r="D3169" s="135">
        <v>7.2069099999999997</v>
      </c>
      <c r="E3169" s="135">
        <v>7.2069099999999997</v>
      </c>
      <c r="F3169" s="135">
        <v>0</v>
      </c>
      <c r="G3169" s="130"/>
      <c r="H3169" s="130"/>
    </row>
    <row r="3170" spans="1:8" s="27" customFormat="1" ht="36.75" thickBot="1" x14ac:dyDescent="0.3">
      <c r="A3170" s="136" t="s">
        <v>2622</v>
      </c>
      <c r="B3170" s="127" t="s">
        <v>1533</v>
      </c>
      <c r="C3170" s="128" t="s">
        <v>1534</v>
      </c>
      <c r="D3170" s="129">
        <v>30.501879999999996</v>
      </c>
      <c r="E3170" s="129">
        <v>30.501879999999996</v>
      </c>
      <c r="F3170" s="129">
        <v>0</v>
      </c>
      <c r="G3170" s="130"/>
      <c r="H3170" s="130"/>
    </row>
    <row r="3171" spans="1:8" s="27" customFormat="1" ht="15.75" thickTop="1" x14ac:dyDescent="0.25">
      <c r="A3171" s="136" t="s">
        <v>2622</v>
      </c>
      <c r="B3171" s="131" t="s">
        <v>267</v>
      </c>
      <c r="C3171" s="132" t="s">
        <v>10</v>
      </c>
      <c r="D3171" s="133">
        <v>30.501879999999996</v>
      </c>
      <c r="E3171" s="133">
        <v>30.501879999999996</v>
      </c>
      <c r="F3171" s="133">
        <v>0</v>
      </c>
      <c r="G3171" s="130"/>
      <c r="H3171" s="130"/>
    </row>
    <row r="3172" spans="1:8" s="27" customFormat="1" x14ac:dyDescent="0.25">
      <c r="A3172" s="136" t="s">
        <v>2622</v>
      </c>
      <c r="B3172" s="131" t="s">
        <v>267</v>
      </c>
      <c r="C3172" s="134" t="s">
        <v>11</v>
      </c>
      <c r="D3172" s="135">
        <v>24.515259999999998</v>
      </c>
      <c r="E3172" s="135">
        <v>24.515259999999998</v>
      </c>
      <c r="F3172" s="135">
        <v>0</v>
      </c>
      <c r="G3172" s="130"/>
      <c r="H3172" s="130"/>
    </row>
    <row r="3173" spans="1:8" s="27" customFormat="1" x14ac:dyDescent="0.25">
      <c r="A3173" s="136" t="s">
        <v>2622</v>
      </c>
      <c r="B3173" s="131" t="s">
        <v>267</v>
      </c>
      <c r="C3173" s="134" t="s">
        <v>12</v>
      </c>
      <c r="D3173" s="135">
        <v>5.9866200000000003</v>
      </c>
      <c r="E3173" s="135">
        <v>5.9866200000000003</v>
      </c>
      <c r="F3173" s="135">
        <v>0</v>
      </c>
      <c r="G3173" s="130"/>
      <c r="H3173" s="130"/>
    </row>
    <row r="3174" spans="1:8" s="27" customFormat="1" ht="36.75" thickBot="1" x14ac:dyDescent="0.3">
      <c r="A3174" s="136" t="s">
        <v>2622</v>
      </c>
      <c r="B3174" s="127" t="s">
        <v>1535</v>
      </c>
      <c r="C3174" s="128" t="s">
        <v>1536</v>
      </c>
      <c r="D3174" s="129">
        <v>37.408569999999997</v>
      </c>
      <c r="E3174" s="129">
        <v>37.408569999999997</v>
      </c>
      <c r="F3174" s="129">
        <v>0</v>
      </c>
      <c r="G3174" s="130"/>
      <c r="H3174" s="130"/>
    </row>
    <row r="3175" spans="1:8" s="27" customFormat="1" ht="15.75" thickTop="1" x14ac:dyDescent="0.25">
      <c r="A3175" s="136" t="s">
        <v>2622</v>
      </c>
      <c r="B3175" s="131" t="s">
        <v>267</v>
      </c>
      <c r="C3175" s="132" t="s">
        <v>10</v>
      </c>
      <c r="D3175" s="133">
        <v>37.408569999999997</v>
      </c>
      <c r="E3175" s="133">
        <v>37.408569999999997</v>
      </c>
      <c r="F3175" s="133">
        <v>0</v>
      </c>
      <c r="G3175" s="130"/>
      <c r="H3175" s="130"/>
    </row>
    <row r="3176" spans="1:8" s="27" customFormat="1" x14ac:dyDescent="0.25">
      <c r="A3176" s="136" t="s">
        <v>2622</v>
      </c>
      <c r="B3176" s="131" t="s">
        <v>267</v>
      </c>
      <c r="C3176" s="134" t="s">
        <v>11</v>
      </c>
      <c r="D3176" s="135">
        <v>30.738259999999997</v>
      </c>
      <c r="E3176" s="135">
        <v>30.738259999999997</v>
      </c>
      <c r="F3176" s="135">
        <v>0</v>
      </c>
      <c r="G3176" s="130"/>
      <c r="H3176" s="130"/>
    </row>
    <row r="3177" spans="1:8" s="27" customFormat="1" x14ac:dyDescent="0.25">
      <c r="A3177" s="136" t="s">
        <v>2622</v>
      </c>
      <c r="B3177" s="131" t="s">
        <v>267</v>
      </c>
      <c r="C3177" s="134" t="s">
        <v>12</v>
      </c>
      <c r="D3177" s="135">
        <v>6.6703100000000006</v>
      </c>
      <c r="E3177" s="135">
        <v>6.6703100000000006</v>
      </c>
      <c r="F3177" s="135">
        <v>0</v>
      </c>
      <c r="G3177" s="130"/>
      <c r="H3177" s="130"/>
    </row>
    <row r="3178" spans="1:8" s="27" customFormat="1" ht="36.75" thickBot="1" x14ac:dyDescent="0.3">
      <c r="A3178" s="136" t="s">
        <v>2622</v>
      </c>
      <c r="B3178" s="127" t="s">
        <v>1537</v>
      </c>
      <c r="C3178" s="128" t="s">
        <v>1538</v>
      </c>
      <c r="D3178" s="129">
        <v>35.490270000000002</v>
      </c>
      <c r="E3178" s="129">
        <v>35.490270000000002</v>
      </c>
      <c r="F3178" s="129">
        <v>0</v>
      </c>
      <c r="G3178" s="130"/>
      <c r="H3178" s="130"/>
    </row>
    <row r="3179" spans="1:8" s="27" customFormat="1" ht="15.75" thickTop="1" x14ac:dyDescent="0.25">
      <c r="A3179" s="136" t="s">
        <v>2622</v>
      </c>
      <c r="B3179" s="131" t="s">
        <v>267</v>
      </c>
      <c r="C3179" s="132" t="s">
        <v>10</v>
      </c>
      <c r="D3179" s="133">
        <v>32.655270000000002</v>
      </c>
      <c r="E3179" s="133">
        <v>32.655270000000002</v>
      </c>
      <c r="F3179" s="133">
        <v>0</v>
      </c>
      <c r="G3179" s="130"/>
      <c r="H3179" s="130"/>
    </row>
    <row r="3180" spans="1:8" s="27" customFormat="1" x14ac:dyDescent="0.25">
      <c r="A3180" s="136" t="s">
        <v>2622</v>
      </c>
      <c r="B3180" s="131" t="s">
        <v>267</v>
      </c>
      <c r="C3180" s="134" t="s">
        <v>11</v>
      </c>
      <c r="D3180" s="135">
        <v>23.56418</v>
      </c>
      <c r="E3180" s="135">
        <v>23.56418</v>
      </c>
      <c r="F3180" s="135">
        <v>0</v>
      </c>
      <c r="G3180" s="130"/>
      <c r="H3180" s="130"/>
    </row>
    <row r="3181" spans="1:8" s="27" customFormat="1" x14ac:dyDescent="0.25">
      <c r="A3181" s="136" t="s">
        <v>2622</v>
      </c>
      <c r="B3181" s="131" t="s">
        <v>267</v>
      </c>
      <c r="C3181" s="134" t="s">
        <v>12</v>
      </c>
      <c r="D3181" s="135">
        <v>8.7460900000000006</v>
      </c>
      <c r="E3181" s="135">
        <v>8.7460900000000006</v>
      </c>
      <c r="F3181" s="135">
        <v>0</v>
      </c>
      <c r="G3181" s="130"/>
      <c r="H3181" s="130"/>
    </row>
    <row r="3182" spans="1:8" s="27" customFormat="1" x14ac:dyDescent="0.25">
      <c r="A3182" s="136" t="s">
        <v>2622</v>
      </c>
      <c r="B3182" s="131" t="s">
        <v>267</v>
      </c>
      <c r="C3182" s="134" t="s">
        <v>15</v>
      </c>
      <c r="D3182" s="135">
        <v>0.30399999999999999</v>
      </c>
      <c r="E3182" s="135">
        <v>0.30399999999999999</v>
      </c>
      <c r="F3182" s="135">
        <v>0</v>
      </c>
      <c r="G3182" s="130"/>
      <c r="H3182" s="130"/>
    </row>
    <row r="3183" spans="1:8" s="27" customFormat="1" x14ac:dyDescent="0.25">
      <c r="A3183" s="136" t="s">
        <v>2622</v>
      </c>
      <c r="B3183" s="131" t="s">
        <v>267</v>
      </c>
      <c r="C3183" s="134" t="s">
        <v>16</v>
      </c>
      <c r="D3183" s="135">
        <v>4.1000000000000002E-2</v>
      </c>
      <c r="E3183" s="135">
        <v>4.1000000000000002E-2</v>
      </c>
      <c r="F3183" s="135">
        <v>0</v>
      </c>
      <c r="G3183" s="130"/>
      <c r="H3183" s="130"/>
    </row>
    <row r="3184" spans="1:8" s="27" customFormat="1" x14ac:dyDescent="0.25">
      <c r="A3184" s="136" t="s">
        <v>2622</v>
      </c>
      <c r="B3184" s="131" t="s">
        <v>267</v>
      </c>
      <c r="C3184" s="132" t="s">
        <v>17</v>
      </c>
      <c r="D3184" s="133">
        <v>2.835</v>
      </c>
      <c r="E3184" s="133">
        <v>2.835</v>
      </c>
      <c r="F3184" s="133">
        <v>0</v>
      </c>
      <c r="G3184" s="130"/>
      <c r="H3184" s="130"/>
    </row>
    <row r="3185" spans="1:8" s="27" customFormat="1" ht="36.75" thickBot="1" x14ac:dyDescent="0.3">
      <c r="A3185" s="136" t="s">
        <v>2622</v>
      </c>
      <c r="B3185" s="127" t="s">
        <v>1539</v>
      </c>
      <c r="C3185" s="128" t="s">
        <v>1540</v>
      </c>
      <c r="D3185" s="129">
        <v>29.12238</v>
      </c>
      <c r="E3185" s="129">
        <v>29.12238</v>
      </c>
      <c r="F3185" s="129">
        <v>0</v>
      </c>
      <c r="G3185" s="130"/>
      <c r="H3185" s="130"/>
    </row>
    <row r="3186" spans="1:8" s="27" customFormat="1" ht="15.75" thickTop="1" x14ac:dyDescent="0.25">
      <c r="A3186" s="136" t="s">
        <v>2622</v>
      </c>
      <c r="B3186" s="131" t="s">
        <v>267</v>
      </c>
      <c r="C3186" s="132" t="s">
        <v>10</v>
      </c>
      <c r="D3186" s="133">
        <v>29.12238</v>
      </c>
      <c r="E3186" s="133">
        <v>29.12238</v>
      </c>
      <c r="F3186" s="133">
        <v>0</v>
      </c>
      <c r="G3186" s="130"/>
      <c r="H3186" s="130"/>
    </row>
    <row r="3187" spans="1:8" s="27" customFormat="1" x14ac:dyDescent="0.25">
      <c r="A3187" s="136" t="s">
        <v>2622</v>
      </c>
      <c r="B3187" s="131" t="s">
        <v>267</v>
      </c>
      <c r="C3187" s="134" t="s">
        <v>11</v>
      </c>
      <c r="D3187" s="135">
        <v>24.591999999999999</v>
      </c>
      <c r="E3187" s="135">
        <v>24.591999999999999</v>
      </c>
      <c r="F3187" s="135">
        <v>0</v>
      </c>
      <c r="G3187" s="130"/>
      <c r="H3187" s="130"/>
    </row>
    <row r="3188" spans="1:8" s="27" customFormat="1" x14ac:dyDescent="0.25">
      <c r="A3188" s="136" t="s">
        <v>2622</v>
      </c>
      <c r="B3188" s="131" t="s">
        <v>267</v>
      </c>
      <c r="C3188" s="134" t="s">
        <v>12</v>
      </c>
      <c r="D3188" s="135">
        <v>4.5303800000000001</v>
      </c>
      <c r="E3188" s="135">
        <v>4.5303800000000001</v>
      </c>
      <c r="F3188" s="135">
        <v>0</v>
      </c>
      <c r="G3188" s="130"/>
      <c r="H3188" s="130"/>
    </row>
    <row r="3189" spans="1:8" s="27" customFormat="1" ht="36.75" thickBot="1" x14ac:dyDescent="0.3">
      <c r="A3189" s="136" t="s">
        <v>2622</v>
      </c>
      <c r="B3189" s="127" t="s">
        <v>1541</v>
      </c>
      <c r="C3189" s="128" t="s">
        <v>1542</v>
      </c>
      <c r="D3189" s="129">
        <v>25.801560000000002</v>
      </c>
      <c r="E3189" s="129">
        <v>25.801560000000002</v>
      </c>
      <c r="F3189" s="129">
        <v>0</v>
      </c>
      <c r="G3189" s="130"/>
      <c r="H3189" s="130"/>
    </row>
    <row r="3190" spans="1:8" s="27" customFormat="1" ht="15.75" thickTop="1" x14ac:dyDescent="0.25">
      <c r="A3190" s="136" t="s">
        <v>2622</v>
      </c>
      <c r="B3190" s="131" t="s">
        <v>267</v>
      </c>
      <c r="C3190" s="132" t="s">
        <v>10</v>
      </c>
      <c r="D3190" s="133">
        <v>25.801560000000002</v>
      </c>
      <c r="E3190" s="133">
        <v>25.801560000000002</v>
      </c>
      <c r="F3190" s="133">
        <v>0</v>
      </c>
      <c r="G3190" s="130"/>
      <c r="H3190" s="130"/>
    </row>
    <row r="3191" spans="1:8" s="27" customFormat="1" x14ac:dyDescent="0.25">
      <c r="A3191" s="136" t="s">
        <v>2622</v>
      </c>
      <c r="B3191" s="131" t="s">
        <v>267</v>
      </c>
      <c r="C3191" s="134" t="s">
        <v>11</v>
      </c>
      <c r="D3191" s="135">
        <v>19.802379999999999</v>
      </c>
      <c r="E3191" s="135">
        <v>19.802379999999999</v>
      </c>
      <c r="F3191" s="135">
        <v>0</v>
      </c>
      <c r="G3191" s="130"/>
      <c r="H3191" s="130"/>
    </row>
    <row r="3192" spans="1:8" s="27" customFormat="1" x14ac:dyDescent="0.25">
      <c r="A3192" s="136" t="s">
        <v>2622</v>
      </c>
      <c r="B3192" s="131" t="s">
        <v>267</v>
      </c>
      <c r="C3192" s="134" t="s">
        <v>12</v>
      </c>
      <c r="D3192" s="135">
        <v>5.99918</v>
      </c>
      <c r="E3192" s="135">
        <v>5.99918</v>
      </c>
      <c r="F3192" s="135">
        <v>0</v>
      </c>
      <c r="G3192" s="130"/>
      <c r="H3192" s="130"/>
    </row>
    <row r="3193" spans="1:8" s="27" customFormat="1" ht="36.75" thickBot="1" x14ac:dyDescent="0.3">
      <c r="A3193" s="136" t="s">
        <v>2622</v>
      </c>
      <c r="B3193" s="127" t="s">
        <v>1543</v>
      </c>
      <c r="C3193" s="128" t="s">
        <v>1544</v>
      </c>
      <c r="D3193" s="129">
        <v>37.02955</v>
      </c>
      <c r="E3193" s="129">
        <v>37.02955</v>
      </c>
      <c r="F3193" s="129">
        <v>0</v>
      </c>
      <c r="G3193" s="130"/>
      <c r="H3193" s="130"/>
    </row>
    <row r="3194" spans="1:8" s="27" customFormat="1" ht="15.75" thickTop="1" x14ac:dyDescent="0.25">
      <c r="A3194" s="136" t="s">
        <v>2622</v>
      </c>
      <c r="B3194" s="131" t="s">
        <v>267</v>
      </c>
      <c r="C3194" s="132" t="s">
        <v>10</v>
      </c>
      <c r="D3194" s="133">
        <v>37.02955</v>
      </c>
      <c r="E3194" s="133">
        <v>37.02955</v>
      </c>
      <c r="F3194" s="133">
        <v>0</v>
      </c>
      <c r="G3194" s="130"/>
      <c r="H3194" s="130"/>
    </row>
    <row r="3195" spans="1:8" s="27" customFormat="1" x14ac:dyDescent="0.25">
      <c r="A3195" s="136" t="s">
        <v>2622</v>
      </c>
      <c r="B3195" s="131" t="s">
        <v>267</v>
      </c>
      <c r="C3195" s="134" t="s">
        <v>11</v>
      </c>
      <c r="D3195" s="135">
        <v>23.929950000000002</v>
      </c>
      <c r="E3195" s="135">
        <v>23.929950000000002</v>
      </c>
      <c r="F3195" s="135">
        <v>0</v>
      </c>
      <c r="G3195" s="130"/>
      <c r="H3195" s="130"/>
    </row>
    <row r="3196" spans="1:8" s="27" customFormat="1" x14ac:dyDescent="0.25">
      <c r="A3196" s="136" t="s">
        <v>2622</v>
      </c>
      <c r="B3196" s="131" t="s">
        <v>267</v>
      </c>
      <c r="C3196" s="134" t="s">
        <v>12</v>
      </c>
      <c r="D3196" s="135">
        <v>12.999600000000001</v>
      </c>
      <c r="E3196" s="135">
        <v>12.999600000000001</v>
      </c>
      <c r="F3196" s="135">
        <v>0</v>
      </c>
      <c r="G3196" s="130"/>
      <c r="H3196" s="130"/>
    </row>
    <row r="3197" spans="1:8" s="27" customFormat="1" x14ac:dyDescent="0.25">
      <c r="A3197" s="136" t="s">
        <v>2622</v>
      </c>
      <c r="B3197" s="131" t="s">
        <v>267</v>
      </c>
      <c r="C3197" s="134" t="s">
        <v>16</v>
      </c>
      <c r="D3197" s="135">
        <v>0.1</v>
      </c>
      <c r="E3197" s="135">
        <v>0.1</v>
      </c>
      <c r="F3197" s="135">
        <v>0</v>
      </c>
      <c r="G3197" s="130"/>
      <c r="H3197" s="130"/>
    </row>
    <row r="3198" spans="1:8" s="27" customFormat="1" ht="36.75" thickBot="1" x14ac:dyDescent="0.3">
      <c r="A3198" s="136" t="s">
        <v>2622</v>
      </c>
      <c r="B3198" s="127" t="s">
        <v>1545</v>
      </c>
      <c r="C3198" s="128" t="s">
        <v>1546</v>
      </c>
      <c r="D3198" s="129">
        <v>34.482399999999998</v>
      </c>
      <c r="E3198" s="129">
        <v>34.482399999999998</v>
      </c>
      <c r="F3198" s="129">
        <v>0</v>
      </c>
      <c r="G3198" s="130"/>
      <c r="H3198" s="130"/>
    </row>
    <row r="3199" spans="1:8" s="27" customFormat="1" ht="15.75" thickTop="1" x14ac:dyDescent="0.25">
      <c r="A3199" s="136" t="s">
        <v>2622</v>
      </c>
      <c r="B3199" s="131" t="s">
        <v>267</v>
      </c>
      <c r="C3199" s="132" t="s">
        <v>10</v>
      </c>
      <c r="D3199" s="133">
        <v>34.482399999999998</v>
      </c>
      <c r="E3199" s="133">
        <v>34.482399999999998</v>
      </c>
      <c r="F3199" s="133">
        <v>0</v>
      </c>
      <c r="G3199" s="130"/>
      <c r="H3199" s="130"/>
    </row>
    <row r="3200" spans="1:8" s="27" customFormat="1" x14ac:dyDescent="0.25">
      <c r="A3200" s="136" t="s">
        <v>2622</v>
      </c>
      <c r="B3200" s="131" t="s">
        <v>267</v>
      </c>
      <c r="C3200" s="134" t="s">
        <v>11</v>
      </c>
      <c r="D3200" s="135">
        <v>28.39284</v>
      </c>
      <c r="E3200" s="135">
        <v>28.39284</v>
      </c>
      <c r="F3200" s="135">
        <v>0</v>
      </c>
      <c r="G3200" s="130"/>
      <c r="H3200" s="130"/>
    </row>
    <row r="3201" spans="1:8" s="27" customFormat="1" x14ac:dyDescent="0.25">
      <c r="A3201" s="136" t="s">
        <v>2622</v>
      </c>
      <c r="B3201" s="131" t="s">
        <v>267</v>
      </c>
      <c r="C3201" s="134" t="s">
        <v>12</v>
      </c>
      <c r="D3201" s="135">
        <v>6.0895600000000005</v>
      </c>
      <c r="E3201" s="135">
        <v>6.0895600000000005</v>
      </c>
      <c r="F3201" s="135">
        <v>0</v>
      </c>
      <c r="G3201" s="130"/>
      <c r="H3201" s="130"/>
    </row>
    <row r="3202" spans="1:8" s="27" customFormat="1" ht="36.75" thickBot="1" x14ac:dyDescent="0.3">
      <c r="A3202" s="136" t="s">
        <v>2622</v>
      </c>
      <c r="B3202" s="127" t="s">
        <v>1547</v>
      </c>
      <c r="C3202" s="128" t="s">
        <v>1548</v>
      </c>
      <c r="D3202" s="129">
        <v>28.591740000000001</v>
      </c>
      <c r="E3202" s="129">
        <v>28.591740000000001</v>
      </c>
      <c r="F3202" s="129">
        <v>0</v>
      </c>
      <c r="G3202" s="130"/>
      <c r="H3202" s="130"/>
    </row>
    <row r="3203" spans="1:8" s="27" customFormat="1" ht="15.75" thickTop="1" x14ac:dyDescent="0.25">
      <c r="A3203" s="136" t="s">
        <v>2622</v>
      </c>
      <c r="B3203" s="131" t="s">
        <v>267</v>
      </c>
      <c r="C3203" s="132" t="s">
        <v>10</v>
      </c>
      <c r="D3203" s="133">
        <v>28.591740000000001</v>
      </c>
      <c r="E3203" s="133">
        <v>28.591740000000001</v>
      </c>
      <c r="F3203" s="133">
        <v>0</v>
      </c>
      <c r="G3203" s="130"/>
      <c r="H3203" s="130"/>
    </row>
    <row r="3204" spans="1:8" s="27" customFormat="1" x14ac:dyDescent="0.25">
      <c r="A3204" s="136" t="s">
        <v>2622</v>
      </c>
      <c r="B3204" s="131" t="s">
        <v>267</v>
      </c>
      <c r="C3204" s="134" t="s">
        <v>11</v>
      </c>
      <c r="D3204" s="135">
        <v>21.04795</v>
      </c>
      <c r="E3204" s="135">
        <v>21.04795</v>
      </c>
      <c r="F3204" s="135">
        <v>0</v>
      </c>
      <c r="G3204" s="130"/>
      <c r="H3204" s="130"/>
    </row>
    <row r="3205" spans="1:8" s="27" customFormat="1" x14ac:dyDescent="0.25">
      <c r="A3205" s="136" t="s">
        <v>2622</v>
      </c>
      <c r="B3205" s="131" t="s">
        <v>267</v>
      </c>
      <c r="C3205" s="134" t="s">
        <v>12</v>
      </c>
      <c r="D3205" s="135">
        <v>7.5437899999999996</v>
      </c>
      <c r="E3205" s="135">
        <v>7.5437899999999996</v>
      </c>
      <c r="F3205" s="135">
        <v>0</v>
      </c>
      <c r="G3205" s="130"/>
      <c r="H3205" s="130"/>
    </row>
    <row r="3206" spans="1:8" s="27" customFormat="1" ht="36.75" thickBot="1" x14ac:dyDescent="0.3">
      <c r="A3206" s="136" t="s">
        <v>2622</v>
      </c>
      <c r="B3206" s="127" t="s">
        <v>1549</v>
      </c>
      <c r="C3206" s="128" t="s">
        <v>1550</v>
      </c>
      <c r="D3206" s="129">
        <v>32.67418</v>
      </c>
      <c r="E3206" s="129">
        <v>32.67418</v>
      </c>
      <c r="F3206" s="129">
        <v>0</v>
      </c>
      <c r="G3206" s="130"/>
      <c r="H3206" s="130"/>
    </row>
    <row r="3207" spans="1:8" s="27" customFormat="1" ht="15.75" thickTop="1" x14ac:dyDescent="0.25">
      <c r="A3207" s="136" t="s">
        <v>2622</v>
      </c>
      <c r="B3207" s="131" t="s">
        <v>267</v>
      </c>
      <c r="C3207" s="132" t="s">
        <v>10</v>
      </c>
      <c r="D3207" s="133">
        <v>32.67418</v>
      </c>
      <c r="E3207" s="133">
        <v>32.67418</v>
      </c>
      <c r="F3207" s="133">
        <v>0</v>
      </c>
      <c r="G3207" s="130"/>
      <c r="H3207" s="130"/>
    </row>
    <row r="3208" spans="1:8" s="27" customFormat="1" x14ac:dyDescent="0.25">
      <c r="A3208" s="136" t="s">
        <v>2622</v>
      </c>
      <c r="B3208" s="131" t="s">
        <v>267</v>
      </c>
      <c r="C3208" s="134" t="s">
        <v>11</v>
      </c>
      <c r="D3208" s="135">
        <v>15.70722</v>
      </c>
      <c r="E3208" s="135">
        <v>15.70722</v>
      </c>
      <c r="F3208" s="135">
        <v>0</v>
      </c>
      <c r="G3208" s="130"/>
      <c r="H3208" s="130"/>
    </row>
    <row r="3209" spans="1:8" s="27" customFormat="1" x14ac:dyDescent="0.25">
      <c r="A3209" s="136" t="s">
        <v>2622</v>
      </c>
      <c r="B3209" s="131" t="s">
        <v>267</v>
      </c>
      <c r="C3209" s="134" t="s">
        <v>12</v>
      </c>
      <c r="D3209" s="135">
        <v>6.0843699999999998</v>
      </c>
      <c r="E3209" s="135">
        <v>6.0843699999999998</v>
      </c>
      <c r="F3209" s="135">
        <v>0</v>
      </c>
      <c r="G3209" s="130"/>
      <c r="H3209" s="130"/>
    </row>
    <row r="3210" spans="1:8" s="27" customFormat="1" x14ac:dyDescent="0.25">
      <c r="A3210" s="136" t="s">
        <v>2622</v>
      </c>
      <c r="B3210" s="131" t="s">
        <v>267</v>
      </c>
      <c r="C3210" s="134" t="s">
        <v>15</v>
      </c>
      <c r="D3210" s="135">
        <v>10.702590000000001</v>
      </c>
      <c r="E3210" s="135">
        <v>10.702590000000001</v>
      </c>
      <c r="F3210" s="135">
        <v>0</v>
      </c>
      <c r="G3210" s="130"/>
      <c r="H3210" s="130"/>
    </row>
    <row r="3211" spans="1:8" s="27" customFormat="1" x14ac:dyDescent="0.25">
      <c r="A3211" s="136" t="s">
        <v>2622</v>
      </c>
      <c r="B3211" s="131" t="s">
        <v>267</v>
      </c>
      <c r="C3211" s="134" t="s">
        <v>16</v>
      </c>
      <c r="D3211" s="135">
        <v>0.18</v>
      </c>
      <c r="E3211" s="135">
        <v>0.18</v>
      </c>
      <c r="F3211" s="135">
        <v>0</v>
      </c>
      <c r="G3211" s="130"/>
      <c r="H3211" s="130"/>
    </row>
    <row r="3212" spans="1:8" s="27" customFormat="1" ht="36.75" thickBot="1" x14ac:dyDescent="0.3">
      <c r="A3212" s="136" t="s">
        <v>2622</v>
      </c>
      <c r="B3212" s="127" t="s">
        <v>1551</v>
      </c>
      <c r="C3212" s="128" t="s">
        <v>1552</v>
      </c>
      <c r="D3212" s="129">
        <v>37.394089999999998</v>
      </c>
      <c r="E3212" s="129">
        <v>37.394089999999998</v>
      </c>
      <c r="F3212" s="129">
        <v>0</v>
      </c>
      <c r="G3212" s="130"/>
      <c r="H3212" s="130"/>
    </row>
    <row r="3213" spans="1:8" s="27" customFormat="1" ht="15.75" thickTop="1" x14ac:dyDescent="0.25">
      <c r="A3213" s="136" t="s">
        <v>2622</v>
      </c>
      <c r="B3213" s="131" t="s">
        <v>267</v>
      </c>
      <c r="C3213" s="132" t="s">
        <v>10</v>
      </c>
      <c r="D3213" s="133">
        <v>37.394089999999998</v>
      </c>
      <c r="E3213" s="133">
        <v>37.394089999999998</v>
      </c>
      <c r="F3213" s="133">
        <v>0</v>
      </c>
      <c r="G3213" s="130"/>
      <c r="H3213" s="130"/>
    </row>
    <row r="3214" spans="1:8" s="27" customFormat="1" x14ac:dyDescent="0.25">
      <c r="A3214" s="136" t="s">
        <v>2622</v>
      </c>
      <c r="B3214" s="131" t="s">
        <v>267</v>
      </c>
      <c r="C3214" s="134" t="s">
        <v>11</v>
      </c>
      <c r="D3214" s="135">
        <v>28.77984</v>
      </c>
      <c r="E3214" s="135">
        <v>28.77984</v>
      </c>
      <c r="F3214" s="135">
        <v>0</v>
      </c>
      <c r="G3214" s="130"/>
      <c r="H3214" s="130"/>
    </row>
    <row r="3215" spans="1:8" s="27" customFormat="1" x14ac:dyDescent="0.25">
      <c r="A3215" s="136" t="s">
        <v>2622</v>
      </c>
      <c r="B3215" s="131" t="s">
        <v>267</v>
      </c>
      <c r="C3215" s="134" t="s">
        <v>12</v>
      </c>
      <c r="D3215" s="135">
        <v>8.6142500000000002</v>
      </c>
      <c r="E3215" s="135">
        <v>8.6142500000000002</v>
      </c>
      <c r="F3215" s="135">
        <v>0</v>
      </c>
      <c r="G3215" s="130"/>
      <c r="H3215" s="130"/>
    </row>
    <row r="3216" spans="1:8" s="27" customFormat="1" ht="36.75" thickBot="1" x14ac:dyDescent="0.3">
      <c r="A3216" s="136" t="s">
        <v>2622</v>
      </c>
      <c r="B3216" s="127" t="s">
        <v>1553</v>
      </c>
      <c r="C3216" s="128" t="s">
        <v>1554</v>
      </c>
      <c r="D3216" s="129">
        <v>30.08989</v>
      </c>
      <c r="E3216" s="129">
        <v>30.08989</v>
      </c>
      <c r="F3216" s="129">
        <v>0</v>
      </c>
      <c r="G3216" s="130"/>
      <c r="H3216" s="130"/>
    </row>
    <row r="3217" spans="1:8" s="27" customFormat="1" ht="15.75" thickTop="1" x14ac:dyDescent="0.25">
      <c r="A3217" s="136" t="s">
        <v>2622</v>
      </c>
      <c r="B3217" s="131" t="s">
        <v>267</v>
      </c>
      <c r="C3217" s="132" t="s">
        <v>10</v>
      </c>
      <c r="D3217" s="133">
        <v>30.08989</v>
      </c>
      <c r="E3217" s="133">
        <v>30.08989</v>
      </c>
      <c r="F3217" s="133">
        <v>0</v>
      </c>
      <c r="G3217" s="130"/>
      <c r="H3217" s="130"/>
    </row>
    <row r="3218" spans="1:8" s="27" customFormat="1" x14ac:dyDescent="0.25">
      <c r="A3218" s="136" t="s">
        <v>2622</v>
      </c>
      <c r="B3218" s="131" t="s">
        <v>267</v>
      </c>
      <c r="C3218" s="134" t="s">
        <v>11</v>
      </c>
      <c r="D3218" s="135">
        <v>20.126900000000003</v>
      </c>
      <c r="E3218" s="135">
        <v>20.126900000000003</v>
      </c>
      <c r="F3218" s="135">
        <v>0</v>
      </c>
      <c r="G3218" s="130"/>
      <c r="H3218" s="130"/>
    </row>
    <row r="3219" spans="1:8" s="27" customFormat="1" x14ac:dyDescent="0.25">
      <c r="A3219" s="136" t="s">
        <v>2622</v>
      </c>
      <c r="B3219" s="131" t="s">
        <v>267</v>
      </c>
      <c r="C3219" s="134" t="s">
        <v>12</v>
      </c>
      <c r="D3219" s="135">
        <v>9.9629899999999996</v>
      </c>
      <c r="E3219" s="135">
        <v>9.9629899999999996</v>
      </c>
      <c r="F3219" s="135">
        <v>0</v>
      </c>
      <c r="G3219" s="130"/>
      <c r="H3219" s="130"/>
    </row>
    <row r="3220" spans="1:8" s="27" customFormat="1" ht="36.75" thickBot="1" x14ac:dyDescent="0.3">
      <c r="A3220" s="136" t="s">
        <v>2622</v>
      </c>
      <c r="B3220" s="127" t="s">
        <v>1555</v>
      </c>
      <c r="C3220" s="128" t="s">
        <v>1556</v>
      </c>
      <c r="D3220" s="129">
        <v>34.169429999999998</v>
      </c>
      <c r="E3220" s="129">
        <v>34.169429999999998</v>
      </c>
      <c r="F3220" s="129">
        <v>0</v>
      </c>
      <c r="G3220" s="130"/>
      <c r="H3220" s="130"/>
    </row>
    <row r="3221" spans="1:8" s="27" customFormat="1" ht="15.75" thickTop="1" x14ac:dyDescent="0.25">
      <c r="A3221" s="136" t="s">
        <v>2622</v>
      </c>
      <c r="B3221" s="131" t="s">
        <v>267</v>
      </c>
      <c r="C3221" s="132" t="s">
        <v>10</v>
      </c>
      <c r="D3221" s="133">
        <v>34.169429999999998</v>
      </c>
      <c r="E3221" s="133">
        <v>34.169429999999998</v>
      </c>
      <c r="F3221" s="133">
        <v>0</v>
      </c>
      <c r="G3221" s="130"/>
      <c r="H3221" s="130"/>
    </row>
    <row r="3222" spans="1:8" s="27" customFormat="1" x14ac:dyDescent="0.25">
      <c r="A3222" s="136" t="s">
        <v>2622</v>
      </c>
      <c r="B3222" s="131" t="s">
        <v>267</v>
      </c>
      <c r="C3222" s="134" t="s">
        <v>11</v>
      </c>
      <c r="D3222" s="135">
        <v>27.790680000000002</v>
      </c>
      <c r="E3222" s="135">
        <v>27.790680000000002</v>
      </c>
      <c r="F3222" s="135">
        <v>0</v>
      </c>
      <c r="G3222" s="130"/>
      <c r="H3222" s="130"/>
    </row>
    <row r="3223" spans="1:8" s="27" customFormat="1" x14ac:dyDescent="0.25">
      <c r="A3223" s="136" t="s">
        <v>2622</v>
      </c>
      <c r="B3223" s="131" t="s">
        <v>267</v>
      </c>
      <c r="C3223" s="134" t="s">
        <v>12</v>
      </c>
      <c r="D3223" s="135">
        <v>6.3787500000000001</v>
      </c>
      <c r="E3223" s="135">
        <v>6.3787500000000001</v>
      </c>
      <c r="F3223" s="135">
        <v>0</v>
      </c>
      <c r="G3223" s="130"/>
      <c r="H3223" s="130"/>
    </row>
    <row r="3224" spans="1:8" s="27" customFormat="1" ht="36.75" thickBot="1" x14ac:dyDescent="0.3">
      <c r="A3224" s="136" t="s">
        <v>2622</v>
      </c>
      <c r="B3224" s="127" t="s">
        <v>1557</v>
      </c>
      <c r="C3224" s="128" t="s">
        <v>1558</v>
      </c>
      <c r="D3224" s="129">
        <v>18.683979999999998</v>
      </c>
      <c r="E3224" s="129">
        <v>18.683979999999998</v>
      </c>
      <c r="F3224" s="129">
        <v>0</v>
      </c>
      <c r="G3224" s="130"/>
      <c r="H3224" s="130"/>
    </row>
    <row r="3225" spans="1:8" s="27" customFormat="1" ht="15.75" thickTop="1" x14ac:dyDescent="0.25">
      <c r="A3225" s="136" t="s">
        <v>2622</v>
      </c>
      <c r="B3225" s="131" t="s">
        <v>267</v>
      </c>
      <c r="C3225" s="132" t="s">
        <v>10</v>
      </c>
      <c r="D3225" s="133">
        <v>18.683979999999998</v>
      </c>
      <c r="E3225" s="133">
        <v>18.683979999999998</v>
      </c>
      <c r="F3225" s="133">
        <v>0</v>
      </c>
      <c r="G3225" s="130"/>
      <c r="H3225" s="130"/>
    </row>
    <row r="3226" spans="1:8" s="27" customFormat="1" x14ac:dyDescent="0.25">
      <c r="A3226" s="136" t="s">
        <v>2622</v>
      </c>
      <c r="B3226" s="131" t="s">
        <v>267</v>
      </c>
      <c r="C3226" s="134" t="s">
        <v>11</v>
      </c>
      <c r="D3226" s="135">
        <v>11.571</v>
      </c>
      <c r="E3226" s="135">
        <v>11.571</v>
      </c>
      <c r="F3226" s="135">
        <v>0</v>
      </c>
      <c r="G3226" s="130"/>
      <c r="H3226" s="130"/>
    </row>
    <row r="3227" spans="1:8" s="27" customFormat="1" x14ac:dyDescent="0.25">
      <c r="A3227" s="136" t="s">
        <v>2622</v>
      </c>
      <c r="B3227" s="131" t="s">
        <v>267</v>
      </c>
      <c r="C3227" s="134" t="s">
        <v>12</v>
      </c>
      <c r="D3227" s="135">
        <v>7.1129799999999994</v>
      </c>
      <c r="E3227" s="135">
        <v>7.1129799999999994</v>
      </c>
      <c r="F3227" s="135">
        <v>0</v>
      </c>
      <c r="G3227" s="130"/>
      <c r="H3227" s="130"/>
    </row>
    <row r="3228" spans="1:8" s="27" customFormat="1" ht="36.75" thickBot="1" x14ac:dyDescent="0.3">
      <c r="A3228" s="136" t="s">
        <v>2622</v>
      </c>
      <c r="B3228" s="127" t="s">
        <v>1559</v>
      </c>
      <c r="C3228" s="128" t="s">
        <v>1560</v>
      </c>
      <c r="D3228" s="129">
        <v>28.611270000000001</v>
      </c>
      <c r="E3228" s="129">
        <v>28.611270000000001</v>
      </c>
      <c r="F3228" s="129">
        <v>0</v>
      </c>
      <c r="G3228" s="130"/>
      <c r="H3228" s="130"/>
    </row>
    <row r="3229" spans="1:8" s="27" customFormat="1" ht="15.75" thickTop="1" x14ac:dyDescent="0.25">
      <c r="A3229" s="136" t="s">
        <v>2622</v>
      </c>
      <c r="B3229" s="131" t="s">
        <v>267</v>
      </c>
      <c r="C3229" s="132" t="s">
        <v>10</v>
      </c>
      <c r="D3229" s="133">
        <v>28.611270000000001</v>
      </c>
      <c r="E3229" s="133">
        <v>28.611270000000001</v>
      </c>
      <c r="F3229" s="133">
        <v>0</v>
      </c>
      <c r="G3229" s="130"/>
      <c r="H3229" s="130"/>
    </row>
    <row r="3230" spans="1:8" s="27" customFormat="1" x14ac:dyDescent="0.25">
      <c r="A3230" s="136" t="s">
        <v>2622</v>
      </c>
      <c r="B3230" s="131" t="s">
        <v>267</v>
      </c>
      <c r="C3230" s="134" t="s">
        <v>11</v>
      </c>
      <c r="D3230" s="135">
        <v>16.94952</v>
      </c>
      <c r="E3230" s="135">
        <v>16.94952</v>
      </c>
      <c r="F3230" s="135">
        <v>0</v>
      </c>
      <c r="G3230" s="130"/>
      <c r="H3230" s="130"/>
    </row>
    <row r="3231" spans="1:8" s="27" customFormat="1" x14ac:dyDescent="0.25">
      <c r="A3231" s="136" t="s">
        <v>2622</v>
      </c>
      <c r="B3231" s="131" t="s">
        <v>267</v>
      </c>
      <c r="C3231" s="134" t="s">
        <v>12</v>
      </c>
      <c r="D3231" s="135">
        <v>11.66175</v>
      </c>
      <c r="E3231" s="135">
        <v>11.66175</v>
      </c>
      <c r="F3231" s="135">
        <v>0</v>
      </c>
      <c r="G3231" s="130"/>
      <c r="H3231" s="130"/>
    </row>
    <row r="3232" spans="1:8" s="27" customFormat="1" ht="36.75" thickBot="1" x14ac:dyDescent="0.3">
      <c r="A3232" s="136" t="s">
        <v>2622</v>
      </c>
      <c r="B3232" s="127" t="s">
        <v>1561</v>
      </c>
      <c r="C3232" s="128" t="s">
        <v>1562</v>
      </c>
      <c r="D3232" s="129">
        <v>31.918989999999997</v>
      </c>
      <c r="E3232" s="129">
        <v>31.918989999999997</v>
      </c>
      <c r="F3232" s="129">
        <v>0</v>
      </c>
      <c r="G3232" s="130"/>
      <c r="H3232" s="130"/>
    </row>
    <row r="3233" spans="1:8" s="27" customFormat="1" ht="15.75" thickTop="1" x14ac:dyDescent="0.25">
      <c r="A3233" s="136" t="s">
        <v>2622</v>
      </c>
      <c r="B3233" s="131" t="s">
        <v>267</v>
      </c>
      <c r="C3233" s="132" t="s">
        <v>10</v>
      </c>
      <c r="D3233" s="133">
        <v>31.918989999999997</v>
      </c>
      <c r="E3233" s="133">
        <v>31.918989999999997</v>
      </c>
      <c r="F3233" s="133">
        <v>0</v>
      </c>
      <c r="G3233" s="130"/>
      <c r="H3233" s="130"/>
    </row>
    <row r="3234" spans="1:8" s="27" customFormat="1" x14ac:dyDescent="0.25">
      <c r="A3234" s="136" t="s">
        <v>2622</v>
      </c>
      <c r="B3234" s="131" t="s">
        <v>267</v>
      </c>
      <c r="C3234" s="134" t="s">
        <v>11</v>
      </c>
      <c r="D3234" s="135">
        <v>21.0199</v>
      </c>
      <c r="E3234" s="135">
        <v>21.0199</v>
      </c>
      <c r="F3234" s="135">
        <v>0</v>
      </c>
      <c r="G3234" s="130"/>
      <c r="H3234" s="130"/>
    </row>
    <row r="3235" spans="1:8" s="27" customFormat="1" x14ac:dyDescent="0.25">
      <c r="A3235" s="136" t="s">
        <v>2622</v>
      </c>
      <c r="B3235" s="131" t="s">
        <v>267</v>
      </c>
      <c r="C3235" s="134" t="s">
        <v>12</v>
      </c>
      <c r="D3235" s="135">
        <v>10.44013</v>
      </c>
      <c r="E3235" s="135">
        <v>10.44013</v>
      </c>
      <c r="F3235" s="135">
        <v>0</v>
      </c>
      <c r="G3235" s="130"/>
      <c r="H3235" s="130"/>
    </row>
    <row r="3236" spans="1:8" s="27" customFormat="1" x14ac:dyDescent="0.25">
      <c r="A3236" s="136" t="s">
        <v>2622</v>
      </c>
      <c r="B3236" s="131" t="s">
        <v>267</v>
      </c>
      <c r="C3236" s="134" t="s">
        <v>15</v>
      </c>
      <c r="D3236" s="135">
        <v>0.45895999999999998</v>
      </c>
      <c r="E3236" s="135">
        <v>0.45895999999999998</v>
      </c>
      <c r="F3236" s="135">
        <v>0</v>
      </c>
      <c r="G3236" s="130"/>
      <c r="H3236" s="130"/>
    </row>
    <row r="3237" spans="1:8" s="27" customFormat="1" ht="36.75" thickBot="1" x14ac:dyDescent="0.3">
      <c r="A3237" s="136" t="s">
        <v>2622</v>
      </c>
      <c r="B3237" s="127" t="s">
        <v>1563</v>
      </c>
      <c r="C3237" s="128" t="s">
        <v>1564</v>
      </c>
      <c r="D3237" s="129">
        <v>33.031199999999998</v>
      </c>
      <c r="E3237" s="129">
        <v>33.031199999999998</v>
      </c>
      <c r="F3237" s="129">
        <v>0</v>
      </c>
      <c r="G3237" s="130"/>
      <c r="H3237" s="130"/>
    </row>
    <row r="3238" spans="1:8" s="27" customFormat="1" ht="15.75" thickTop="1" x14ac:dyDescent="0.25">
      <c r="A3238" s="136" t="s">
        <v>2622</v>
      </c>
      <c r="B3238" s="131" t="s">
        <v>267</v>
      </c>
      <c r="C3238" s="132" t="s">
        <v>10</v>
      </c>
      <c r="D3238" s="133">
        <v>33.031199999999998</v>
      </c>
      <c r="E3238" s="133">
        <v>33.031199999999998</v>
      </c>
      <c r="F3238" s="133">
        <v>0</v>
      </c>
      <c r="G3238" s="130"/>
      <c r="H3238" s="130"/>
    </row>
    <row r="3239" spans="1:8" s="27" customFormat="1" x14ac:dyDescent="0.25">
      <c r="A3239" s="136" t="s">
        <v>2622</v>
      </c>
      <c r="B3239" s="131" t="s">
        <v>267</v>
      </c>
      <c r="C3239" s="134" t="s">
        <v>11</v>
      </c>
      <c r="D3239" s="135">
        <v>23.888159999999999</v>
      </c>
      <c r="E3239" s="135">
        <v>23.888159999999999</v>
      </c>
      <c r="F3239" s="135">
        <v>0</v>
      </c>
      <c r="G3239" s="130"/>
      <c r="H3239" s="130"/>
    </row>
    <row r="3240" spans="1:8" s="27" customFormat="1" x14ac:dyDescent="0.25">
      <c r="A3240" s="136" t="s">
        <v>2622</v>
      </c>
      <c r="B3240" s="131" t="s">
        <v>267</v>
      </c>
      <c r="C3240" s="134" t="s">
        <v>12</v>
      </c>
      <c r="D3240" s="135">
        <v>9.1130400000000016</v>
      </c>
      <c r="E3240" s="135">
        <v>9.1130400000000016</v>
      </c>
      <c r="F3240" s="135">
        <v>0</v>
      </c>
      <c r="G3240" s="130"/>
      <c r="H3240" s="130"/>
    </row>
    <row r="3241" spans="1:8" s="27" customFormat="1" x14ac:dyDescent="0.25">
      <c r="A3241" s="136" t="s">
        <v>2622</v>
      </c>
      <c r="B3241" s="131" t="s">
        <v>267</v>
      </c>
      <c r="C3241" s="134" t="s">
        <v>16</v>
      </c>
      <c r="D3241" s="135">
        <v>0.03</v>
      </c>
      <c r="E3241" s="135">
        <v>0.03</v>
      </c>
      <c r="F3241" s="135">
        <v>0</v>
      </c>
      <c r="G3241" s="130"/>
      <c r="H3241" s="130"/>
    </row>
    <row r="3242" spans="1:8" s="27" customFormat="1" ht="36.75" thickBot="1" x14ac:dyDescent="0.3">
      <c r="A3242" s="136" t="s">
        <v>2622</v>
      </c>
      <c r="B3242" s="127" t="s">
        <v>1565</v>
      </c>
      <c r="C3242" s="128" t="s">
        <v>1566</v>
      </c>
      <c r="D3242" s="129">
        <v>30.772089999999995</v>
      </c>
      <c r="E3242" s="129">
        <v>30.772089999999995</v>
      </c>
      <c r="F3242" s="129">
        <v>0</v>
      </c>
      <c r="G3242" s="130"/>
      <c r="H3242" s="130"/>
    </row>
    <row r="3243" spans="1:8" s="27" customFormat="1" ht="15.75" thickTop="1" x14ac:dyDescent="0.25">
      <c r="A3243" s="136" t="s">
        <v>2622</v>
      </c>
      <c r="B3243" s="131" t="s">
        <v>267</v>
      </c>
      <c r="C3243" s="132" t="s">
        <v>10</v>
      </c>
      <c r="D3243" s="133">
        <v>30.772089999999995</v>
      </c>
      <c r="E3243" s="133">
        <v>30.772089999999995</v>
      </c>
      <c r="F3243" s="133">
        <v>0</v>
      </c>
      <c r="G3243" s="130"/>
      <c r="H3243" s="130"/>
    </row>
    <row r="3244" spans="1:8" s="27" customFormat="1" x14ac:dyDescent="0.25">
      <c r="A3244" s="136" t="s">
        <v>2622</v>
      </c>
      <c r="B3244" s="131" t="s">
        <v>267</v>
      </c>
      <c r="C3244" s="134" t="s">
        <v>11</v>
      </c>
      <c r="D3244" s="135">
        <v>20.00187</v>
      </c>
      <c r="E3244" s="135">
        <v>20.00187</v>
      </c>
      <c r="F3244" s="135">
        <v>0</v>
      </c>
      <c r="G3244" s="130"/>
      <c r="H3244" s="130"/>
    </row>
    <row r="3245" spans="1:8" s="27" customFormat="1" x14ac:dyDescent="0.25">
      <c r="A3245" s="136" t="s">
        <v>2622</v>
      </c>
      <c r="B3245" s="131" t="s">
        <v>267</v>
      </c>
      <c r="C3245" s="134" t="s">
        <v>12</v>
      </c>
      <c r="D3245" s="135">
        <v>10.77022</v>
      </c>
      <c r="E3245" s="135">
        <v>10.77022</v>
      </c>
      <c r="F3245" s="135">
        <v>0</v>
      </c>
      <c r="G3245" s="130"/>
      <c r="H3245" s="130"/>
    </row>
    <row r="3246" spans="1:8" s="27" customFormat="1" ht="36.75" thickBot="1" x14ac:dyDescent="0.3">
      <c r="A3246" s="136" t="s">
        <v>2622</v>
      </c>
      <c r="B3246" s="127" t="s">
        <v>1567</v>
      </c>
      <c r="C3246" s="128" t="s">
        <v>1568</v>
      </c>
      <c r="D3246" s="129">
        <v>31.602589999999999</v>
      </c>
      <c r="E3246" s="129">
        <v>31.602589999999999</v>
      </c>
      <c r="F3246" s="129">
        <v>0</v>
      </c>
      <c r="G3246" s="130"/>
      <c r="H3246" s="130"/>
    </row>
    <row r="3247" spans="1:8" s="27" customFormat="1" ht="15.75" thickTop="1" x14ac:dyDescent="0.25">
      <c r="A3247" s="136" t="s">
        <v>2622</v>
      </c>
      <c r="B3247" s="131" t="s">
        <v>267</v>
      </c>
      <c r="C3247" s="132" t="s">
        <v>10</v>
      </c>
      <c r="D3247" s="133">
        <v>31.602589999999999</v>
      </c>
      <c r="E3247" s="133">
        <v>31.602589999999999</v>
      </c>
      <c r="F3247" s="133">
        <v>0</v>
      </c>
      <c r="G3247" s="130"/>
      <c r="H3247" s="130"/>
    </row>
    <row r="3248" spans="1:8" s="27" customFormat="1" x14ac:dyDescent="0.25">
      <c r="A3248" s="136" t="s">
        <v>2622</v>
      </c>
      <c r="B3248" s="131" t="s">
        <v>267</v>
      </c>
      <c r="C3248" s="134" t="s">
        <v>11</v>
      </c>
      <c r="D3248" s="135">
        <v>23.824290000000001</v>
      </c>
      <c r="E3248" s="135">
        <v>23.824290000000001</v>
      </c>
      <c r="F3248" s="135">
        <v>0</v>
      </c>
      <c r="G3248" s="130"/>
      <c r="H3248" s="130"/>
    </row>
    <row r="3249" spans="1:8" s="27" customFormat="1" x14ac:dyDescent="0.25">
      <c r="A3249" s="136" t="s">
        <v>2622</v>
      </c>
      <c r="B3249" s="131" t="s">
        <v>267</v>
      </c>
      <c r="C3249" s="134" t="s">
        <v>12</v>
      </c>
      <c r="D3249" s="135">
        <v>7.7782999999999998</v>
      </c>
      <c r="E3249" s="135">
        <v>7.7782999999999998</v>
      </c>
      <c r="F3249" s="135">
        <v>0</v>
      </c>
      <c r="G3249" s="130"/>
      <c r="H3249" s="130"/>
    </row>
    <row r="3250" spans="1:8" s="27" customFormat="1" ht="36.75" thickBot="1" x14ac:dyDescent="0.3">
      <c r="A3250" s="136" t="s">
        <v>2622</v>
      </c>
      <c r="B3250" s="127" t="s">
        <v>1569</v>
      </c>
      <c r="C3250" s="128" t="s">
        <v>1570</v>
      </c>
      <c r="D3250" s="129">
        <v>36.7866</v>
      </c>
      <c r="E3250" s="129">
        <v>36.7866</v>
      </c>
      <c r="F3250" s="129">
        <v>0</v>
      </c>
      <c r="G3250" s="130"/>
      <c r="H3250" s="130"/>
    </row>
    <row r="3251" spans="1:8" s="27" customFormat="1" ht="15.75" thickTop="1" x14ac:dyDescent="0.25">
      <c r="A3251" s="136" t="s">
        <v>2622</v>
      </c>
      <c r="B3251" s="131" t="s">
        <v>267</v>
      </c>
      <c r="C3251" s="132" t="s">
        <v>10</v>
      </c>
      <c r="D3251" s="133">
        <v>36.7866</v>
      </c>
      <c r="E3251" s="133">
        <v>36.7866</v>
      </c>
      <c r="F3251" s="133">
        <v>0</v>
      </c>
      <c r="G3251" s="130"/>
      <c r="H3251" s="130"/>
    </row>
    <row r="3252" spans="1:8" s="27" customFormat="1" x14ac:dyDescent="0.25">
      <c r="A3252" s="136" t="s">
        <v>2622</v>
      </c>
      <c r="B3252" s="131" t="s">
        <v>267</v>
      </c>
      <c r="C3252" s="134" t="s">
        <v>11</v>
      </c>
      <c r="D3252" s="135">
        <v>27.331499999999998</v>
      </c>
      <c r="E3252" s="135">
        <v>27.331499999999998</v>
      </c>
      <c r="F3252" s="135">
        <v>0</v>
      </c>
      <c r="G3252" s="130"/>
      <c r="H3252" s="130"/>
    </row>
    <row r="3253" spans="1:8" s="27" customFormat="1" x14ac:dyDescent="0.25">
      <c r="A3253" s="136" t="s">
        <v>2622</v>
      </c>
      <c r="B3253" s="131" t="s">
        <v>267</v>
      </c>
      <c r="C3253" s="134" t="s">
        <v>12</v>
      </c>
      <c r="D3253" s="135">
        <v>9.4550999999999998</v>
      </c>
      <c r="E3253" s="135">
        <v>9.4550999999999998</v>
      </c>
      <c r="F3253" s="135">
        <v>0</v>
      </c>
      <c r="G3253" s="130"/>
      <c r="H3253" s="130"/>
    </row>
    <row r="3254" spans="1:8" s="27" customFormat="1" ht="36.75" thickBot="1" x14ac:dyDescent="0.3">
      <c r="A3254" s="136" t="s">
        <v>2622</v>
      </c>
      <c r="B3254" s="127" t="s">
        <v>1571</v>
      </c>
      <c r="C3254" s="128" t="s">
        <v>1572</v>
      </c>
      <c r="D3254" s="129">
        <v>32.032989999999998</v>
      </c>
      <c r="E3254" s="129">
        <v>32.032989999999998</v>
      </c>
      <c r="F3254" s="129">
        <v>0</v>
      </c>
      <c r="G3254" s="130"/>
      <c r="H3254" s="130"/>
    </row>
    <row r="3255" spans="1:8" s="27" customFormat="1" ht="15.75" thickTop="1" x14ac:dyDescent="0.25">
      <c r="A3255" s="136" t="s">
        <v>2622</v>
      </c>
      <c r="B3255" s="131" t="s">
        <v>267</v>
      </c>
      <c r="C3255" s="132" t="s">
        <v>10</v>
      </c>
      <c r="D3255" s="133">
        <v>32.032989999999998</v>
      </c>
      <c r="E3255" s="133">
        <v>32.032989999999998</v>
      </c>
      <c r="F3255" s="133">
        <v>0</v>
      </c>
      <c r="G3255" s="130"/>
      <c r="H3255" s="130"/>
    </row>
    <row r="3256" spans="1:8" s="27" customFormat="1" x14ac:dyDescent="0.25">
      <c r="A3256" s="136" t="s">
        <v>2622</v>
      </c>
      <c r="B3256" s="131" t="s">
        <v>267</v>
      </c>
      <c r="C3256" s="134" t="s">
        <v>11</v>
      </c>
      <c r="D3256" s="135">
        <v>23.800349999999998</v>
      </c>
      <c r="E3256" s="135">
        <v>23.800349999999998</v>
      </c>
      <c r="F3256" s="135">
        <v>0</v>
      </c>
      <c r="G3256" s="130"/>
      <c r="H3256" s="130"/>
    </row>
    <row r="3257" spans="1:8" s="27" customFormat="1" x14ac:dyDescent="0.25">
      <c r="A3257" s="136" t="s">
        <v>2622</v>
      </c>
      <c r="B3257" s="131" t="s">
        <v>267</v>
      </c>
      <c r="C3257" s="134" t="s">
        <v>12</v>
      </c>
      <c r="D3257" s="135">
        <v>8.2146399999999993</v>
      </c>
      <c r="E3257" s="135">
        <v>8.2146399999999993</v>
      </c>
      <c r="F3257" s="135">
        <v>0</v>
      </c>
      <c r="G3257" s="130"/>
      <c r="H3257" s="130"/>
    </row>
    <row r="3258" spans="1:8" s="27" customFormat="1" x14ac:dyDescent="0.25">
      <c r="A3258" s="136" t="s">
        <v>2622</v>
      </c>
      <c r="B3258" s="131" t="s">
        <v>267</v>
      </c>
      <c r="C3258" s="134" t="s">
        <v>16</v>
      </c>
      <c r="D3258" s="135">
        <v>1.7999999999999999E-2</v>
      </c>
      <c r="E3258" s="135">
        <v>1.7999999999999999E-2</v>
      </c>
      <c r="F3258" s="135">
        <v>0</v>
      </c>
      <c r="G3258" s="130"/>
      <c r="H3258" s="130"/>
    </row>
    <row r="3259" spans="1:8" s="27" customFormat="1" ht="36.75" thickBot="1" x14ac:dyDescent="0.3">
      <c r="A3259" s="136" t="s">
        <v>2622</v>
      </c>
      <c r="B3259" s="127" t="s">
        <v>1573</v>
      </c>
      <c r="C3259" s="128" t="s">
        <v>1574</v>
      </c>
      <c r="D3259" s="129">
        <v>31.8294</v>
      </c>
      <c r="E3259" s="129">
        <v>31.8294</v>
      </c>
      <c r="F3259" s="129">
        <v>0</v>
      </c>
      <c r="G3259" s="130"/>
      <c r="H3259" s="130"/>
    </row>
    <row r="3260" spans="1:8" s="27" customFormat="1" ht="15.75" thickTop="1" x14ac:dyDescent="0.25">
      <c r="A3260" s="136" t="s">
        <v>2622</v>
      </c>
      <c r="B3260" s="131" t="s">
        <v>267</v>
      </c>
      <c r="C3260" s="132" t="s">
        <v>10</v>
      </c>
      <c r="D3260" s="133">
        <v>31.8294</v>
      </c>
      <c r="E3260" s="133">
        <v>31.8294</v>
      </c>
      <c r="F3260" s="133">
        <v>0</v>
      </c>
      <c r="G3260" s="130"/>
      <c r="H3260" s="130"/>
    </row>
    <row r="3261" spans="1:8" s="27" customFormat="1" x14ac:dyDescent="0.25">
      <c r="A3261" s="136" t="s">
        <v>2622</v>
      </c>
      <c r="B3261" s="131" t="s">
        <v>267</v>
      </c>
      <c r="C3261" s="134" t="s">
        <v>11</v>
      </c>
      <c r="D3261" s="135">
        <v>23.830290000000002</v>
      </c>
      <c r="E3261" s="135">
        <v>23.830290000000002</v>
      </c>
      <c r="F3261" s="135">
        <v>0</v>
      </c>
      <c r="G3261" s="130"/>
      <c r="H3261" s="130"/>
    </row>
    <row r="3262" spans="1:8" s="27" customFormat="1" x14ac:dyDescent="0.25">
      <c r="A3262" s="136" t="s">
        <v>2622</v>
      </c>
      <c r="B3262" s="131" t="s">
        <v>267</v>
      </c>
      <c r="C3262" s="134" t="s">
        <v>12</v>
      </c>
      <c r="D3262" s="135">
        <v>7.9991099999999999</v>
      </c>
      <c r="E3262" s="135">
        <v>7.9991099999999999</v>
      </c>
      <c r="F3262" s="135">
        <v>0</v>
      </c>
      <c r="G3262" s="130"/>
      <c r="H3262" s="130"/>
    </row>
    <row r="3263" spans="1:8" s="27" customFormat="1" ht="36.75" thickBot="1" x14ac:dyDescent="0.3">
      <c r="A3263" s="136" t="s">
        <v>2622</v>
      </c>
      <c r="B3263" s="127" t="s">
        <v>1575</v>
      </c>
      <c r="C3263" s="128" t="s">
        <v>1576</v>
      </c>
      <c r="D3263" s="129">
        <v>30.17615</v>
      </c>
      <c r="E3263" s="129">
        <v>30.17615</v>
      </c>
      <c r="F3263" s="129">
        <v>0</v>
      </c>
      <c r="G3263" s="130"/>
      <c r="H3263" s="130"/>
    </row>
    <row r="3264" spans="1:8" s="27" customFormat="1" ht="15.75" thickTop="1" x14ac:dyDescent="0.25">
      <c r="A3264" s="136" t="s">
        <v>2622</v>
      </c>
      <c r="B3264" s="131" t="s">
        <v>267</v>
      </c>
      <c r="C3264" s="132" t="s">
        <v>10</v>
      </c>
      <c r="D3264" s="133">
        <v>30.17615</v>
      </c>
      <c r="E3264" s="133">
        <v>30.17615</v>
      </c>
      <c r="F3264" s="133">
        <v>0</v>
      </c>
      <c r="G3264" s="130"/>
      <c r="H3264" s="130"/>
    </row>
    <row r="3265" spans="1:8" s="27" customFormat="1" x14ac:dyDescent="0.25">
      <c r="A3265" s="136" t="s">
        <v>2622</v>
      </c>
      <c r="B3265" s="131" t="s">
        <v>267</v>
      </c>
      <c r="C3265" s="134" t="s">
        <v>11</v>
      </c>
      <c r="D3265" s="135">
        <v>15.361499999999999</v>
      </c>
      <c r="E3265" s="135">
        <v>15.361499999999999</v>
      </c>
      <c r="F3265" s="135">
        <v>0</v>
      </c>
      <c r="G3265" s="130"/>
      <c r="H3265" s="130"/>
    </row>
    <row r="3266" spans="1:8" s="27" customFormat="1" x14ac:dyDescent="0.25">
      <c r="A3266" s="136" t="s">
        <v>2622</v>
      </c>
      <c r="B3266" s="131" t="s">
        <v>267</v>
      </c>
      <c r="C3266" s="134" t="s">
        <v>12</v>
      </c>
      <c r="D3266" s="135">
        <v>14.81465</v>
      </c>
      <c r="E3266" s="135">
        <v>14.81465</v>
      </c>
      <c r="F3266" s="135">
        <v>0</v>
      </c>
      <c r="G3266" s="130"/>
      <c r="H3266" s="130"/>
    </row>
    <row r="3267" spans="1:8" s="27" customFormat="1" ht="36.75" thickBot="1" x14ac:dyDescent="0.3">
      <c r="A3267" s="136" t="s">
        <v>2622</v>
      </c>
      <c r="B3267" s="127" t="s">
        <v>1577</v>
      </c>
      <c r="C3267" s="128" t="s">
        <v>1578</v>
      </c>
      <c r="D3267" s="129">
        <v>41.109739999999995</v>
      </c>
      <c r="E3267" s="129">
        <v>41.109739999999995</v>
      </c>
      <c r="F3267" s="129">
        <v>0</v>
      </c>
      <c r="G3267" s="130"/>
      <c r="H3267" s="130"/>
    </row>
    <row r="3268" spans="1:8" s="27" customFormat="1" ht="15.75" thickTop="1" x14ac:dyDescent="0.25">
      <c r="A3268" s="136" t="s">
        <v>2622</v>
      </c>
      <c r="B3268" s="131" t="s">
        <v>267</v>
      </c>
      <c r="C3268" s="132" t="s">
        <v>10</v>
      </c>
      <c r="D3268" s="133">
        <v>41.109739999999995</v>
      </c>
      <c r="E3268" s="133">
        <v>41.109739999999995</v>
      </c>
      <c r="F3268" s="133">
        <v>0</v>
      </c>
      <c r="G3268" s="130"/>
      <c r="H3268" s="130"/>
    </row>
    <row r="3269" spans="1:8" s="27" customFormat="1" x14ac:dyDescent="0.25">
      <c r="A3269" s="136" t="s">
        <v>2622</v>
      </c>
      <c r="B3269" s="131" t="s">
        <v>267</v>
      </c>
      <c r="C3269" s="134" t="s">
        <v>11</v>
      </c>
      <c r="D3269" s="135">
        <v>28.394849999999998</v>
      </c>
      <c r="E3269" s="135">
        <v>28.394849999999998</v>
      </c>
      <c r="F3269" s="135">
        <v>0</v>
      </c>
      <c r="G3269" s="130"/>
      <c r="H3269" s="130"/>
    </row>
    <row r="3270" spans="1:8" s="27" customFormat="1" x14ac:dyDescent="0.25">
      <c r="A3270" s="136" t="s">
        <v>2622</v>
      </c>
      <c r="B3270" s="131" t="s">
        <v>267</v>
      </c>
      <c r="C3270" s="134" t="s">
        <v>12</v>
      </c>
      <c r="D3270" s="135">
        <v>12.714889999999999</v>
      </c>
      <c r="E3270" s="135">
        <v>12.714889999999999</v>
      </c>
      <c r="F3270" s="135">
        <v>0</v>
      </c>
      <c r="G3270" s="130"/>
      <c r="H3270" s="130"/>
    </row>
    <row r="3271" spans="1:8" s="27" customFormat="1" ht="36.75" thickBot="1" x14ac:dyDescent="0.3">
      <c r="A3271" s="136" t="s">
        <v>2622</v>
      </c>
      <c r="B3271" s="127" t="s">
        <v>1579</v>
      </c>
      <c r="C3271" s="128" t="s">
        <v>1580</v>
      </c>
      <c r="D3271" s="129">
        <v>30.980970000000003</v>
      </c>
      <c r="E3271" s="129">
        <v>30.980970000000003</v>
      </c>
      <c r="F3271" s="129">
        <v>0</v>
      </c>
      <c r="G3271" s="130"/>
      <c r="H3271" s="130"/>
    </row>
    <row r="3272" spans="1:8" s="27" customFormat="1" ht="15.75" thickTop="1" x14ac:dyDescent="0.25">
      <c r="A3272" s="136" t="s">
        <v>2622</v>
      </c>
      <c r="B3272" s="131" t="s">
        <v>267</v>
      </c>
      <c r="C3272" s="132" t="s">
        <v>10</v>
      </c>
      <c r="D3272" s="133">
        <v>30.980970000000003</v>
      </c>
      <c r="E3272" s="133">
        <v>30.980970000000003</v>
      </c>
      <c r="F3272" s="133">
        <v>0</v>
      </c>
      <c r="G3272" s="130"/>
      <c r="H3272" s="130"/>
    </row>
    <row r="3273" spans="1:8" s="27" customFormat="1" x14ac:dyDescent="0.25">
      <c r="A3273" s="136" t="s">
        <v>2622</v>
      </c>
      <c r="B3273" s="131" t="s">
        <v>267</v>
      </c>
      <c r="C3273" s="134" t="s">
        <v>11</v>
      </c>
      <c r="D3273" s="135">
        <v>20.31532</v>
      </c>
      <c r="E3273" s="135">
        <v>20.31532</v>
      </c>
      <c r="F3273" s="135">
        <v>0</v>
      </c>
      <c r="G3273" s="130"/>
      <c r="H3273" s="130"/>
    </row>
    <row r="3274" spans="1:8" s="27" customFormat="1" x14ac:dyDescent="0.25">
      <c r="A3274" s="136" t="s">
        <v>2622</v>
      </c>
      <c r="B3274" s="131" t="s">
        <v>267</v>
      </c>
      <c r="C3274" s="134" t="s">
        <v>12</v>
      </c>
      <c r="D3274" s="135">
        <v>10.665649999999999</v>
      </c>
      <c r="E3274" s="135">
        <v>10.665649999999999</v>
      </c>
      <c r="F3274" s="135">
        <v>0</v>
      </c>
      <c r="G3274" s="130"/>
      <c r="H3274" s="130"/>
    </row>
    <row r="3275" spans="1:8" s="27" customFormat="1" ht="36.75" thickBot="1" x14ac:dyDescent="0.3">
      <c r="A3275" s="136" t="s">
        <v>2622</v>
      </c>
      <c r="B3275" s="127" t="s">
        <v>1581</v>
      </c>
      <c r="C3275" s="128" t="s">
        <v>1582</v>
      </c>
      <c r="D3275" s="129">
        <v>28.746089999999999</v>
      </c>
      <c r="E3275" s="129">
        <v>28.746089999999999</v>
      </c>
      <c r="F3275" s="129">
        <v>0</v>
      </c>
      <c r="G3275" s="130"/>
      <c r="H3275" s="130"/>
    </row>
    <row r="3276" spans="1:8" s="27" customFormat="1" ht="15.75" thickTop="1" x14ac:dyDescent="0.25">
      <c r="A3276" s="136" t="s">
        <v>2622</v>
      </c>
      <c r="B3276" s="131" t="s">
        <v>267</v>
      </c>
      <c r="C3276" s="132" t="s">
        <v>10</v>
      </c>
      <c r="D3276" s="133">
        <v>28.746089999999999</v>
      </c>
      <c r="E3276" s="133">
        <v>28.746089999999999</v>
      </c>
      <c r="F3276" s="133">
        <v>0</v>
      </c>
      <c r="G3276" s="130"/>
      <c r="H3276" s="130"/>
    </row>
    <row r="3277" spans="1:8" s="27" customFormat="1" x14ac:dyDescent="0.25">
      <c r="A3277" s="136" t="s">
        <v>2622</v>
      </c>
      <c r="B3277" s="131" t="s">
        <v>267</v>
      </c>
      <c r="C3277" s="134" t="s">
        <v>11</v>
      </c>
      <c r="D3277" s="135">
        <v>20.083659999999998</v>
      </c>
      <c r="E3277" s="135">
        <v>20.083659999999998</v>
      </c>
      <c r="F3277" s="135">
        <v>0</v>
      </c>
      <c r="G3277" s="130"/>
      <c r="H3277" s="130"/>
    </row>
    <row r="3278" spans="1:8" s="27" customFormat="1" x14ac:dyDescent="0.25">
      <c r="A3278" s="136" t="s">
        <v>2622</v>
      </c>
      <c r="B3278" s="131" t="s">
        <v>267</v>
      </c>
      <c r="C3278" s="134" t="s">
        <v>12</v>
      </c>
      <c r="D3278" s="135">
        <v>8.5953799999999987</v>
      </c>
      <c r="E3278" s="135">
        <v>8.5953799999999987</v>
      </c>
      <c r="F3278" s="135">
        <v>0</v>
      </c>
      <c r="G3278" s="130"/>
      <c r="H3278" s="130"/>
    </row>
    <row r="3279" spans="1:8" s="27" customFormat="1" x14ac:dyDescent="0.25">
      <c r="A3279" s="136" t="s">
        <v>2622</v>
      </c>
      <c r="B3279" s="131" t="s">
        <v>267</v>
      </c>
      <c r="C3279" s="134" t="s">
        <v>16</v>
      </c>
      <c r="D3279" s="135">
        <v>6.7049999999999998E-2</v>
      </c>
      <c r="E3279" s="135">
        <v>6.7049999999999998E-2</v>
      </c>
      <c r="F3279" s="135">
        <v>0</v>
      </c>
      <c r="G3279" s="130"/>
      <c r="H3279" s="130"/>
    </row>
    <row r="3280" spans="1:8" s="27" customFormat="1" ht="36.75" thickBot="1" x14ac:dyDescent="0.3">
      <c r="A3280" s="136" t="s">
        <v>2622</v>
      </c>
      <c r="B3280" s="127" t="s">
        <v>1583</v>
      </c>
      <c r="C3280" s="128" t="s">
        <v>1584</v>
      </c>
      <c r="D3280" s="129">
        <v>29.141999999999999</v>
      </c>
      <c r="E3280" s="129">
        <v>29.141999999999999</v>
      </c>
      <c r="F3280" s="129">
        <v>0</v>
      </c>
      <c r="G3280" s="130"/>
      <c r="H3280" s="130"/>
    </row>
    <row r="3281" spans="1:8" s="27" customFormat="1" ht="15.75" thickTop="1" x14ac:dyDescent="0.25">
      <c r="A3281" s="136" t="s">
        <v>2622</v>
      </c>
      <c r="B3281" s="131" t="s">
        <v>267</v>
      </c>
      <c r="C3281" s="132" t="s">
        <v>10</v>
      </c>
      <c r="D3281" s="133">
        <v>29.141999999999999</v>
      </c>
      <c r="E3281" s="133">
        <v>29.141999999999999</v>
      </c>
      <c r="F3281" s="133">
        <v>0</v>
      </c>
      <c r="G3281" s="130"/>
      <c r="H3281" s="130"/>
    </row>
    <row r="3282" spans="1:8" s="27" customFormat="1" x14ac:dyDescent="0.25">
      <c r="A3282" s="136" t="s">
        <v>2622</v>
      </c>
      <c r="B3282" s="131" t="s">
        <v>267</v>
      </c>
      <c r="C3282" s="134" t="s">
        <v>11</v>
      </c>
      <c r="D3282" s="135">
        <v>20.127569999999999</v>
      </c>
      <c r="E3282" s="135">
        <v>20.127569999999999</v>
      </c>
      <c r="F3282" s="135">
        <v>0</v>
      </c>
      <c r="G3282" s="130"/>
      <c r="H3282" s="130"/>
    </row>
    <row r="3283" spans="1:8" s="27" customFormat="1" x14ac:dyDescent="0.25">
      <c r="A3283" s="136" t="s">
        <v>2622</v>
      </c>
      <c r="B3283" s="131" t="s">
        <v>267</v>
      </c>
      <c r="C3283" s="134" t="s">
        <v>12</v>
      </c>
      <c r="D3283" s="135">
        <v>8.94543</v>
      </c>
      <c r="E3283" s="135">
        <v>8.94543</v>
      </c>
      <c r="F3283" s="135">
        <v>0</v>
      </c>
      <c r="G3283" s="130"/>
      <c r="H3283" s="130"/>
    </row>
    <row r="3284" spans="1:8" s="27" customFormat="1" x14ac:dyDescent="0.25">
      <c r="A3284" s="136" t="s">
        <v>2622</v>
      </c>
      <c r="B3284" s="131" t="s">
        <v>267</v>
      </c>
      <c r="C3284" s="134" t="s">
        <v>16</v>
      </c>
      <c r="D3284" s="135">
        <v>6.9000000000000006E-2</v>
      </c>
      <c r="E3284" s="135">
        <v>6.9000000000000006E-2</v>
      </c>
      <c r="F3284" s="135">
        <v>0</v>
      </c>
      <c r="G3284" s="130"/>
      <c r="H3284" s="130"/>
    </row>
    <row r="3285" spans="1:8" s="27" customFormat="1" ht="36.75" thickBot="1" x14ac:dyDescent="0.3">
      <c r="A3285" s="136" t="s">
        <v>2622</v>
      </c>
      <c r="B3285" s="127" t="s">
        <v>1585</v>
      </c>
      <c r="C3285" s="128" t="s">
        <v>1586</v>
      </c>
      <c r="D3285" s="129">
        <v>23.974740000000001</v>
      </c>
      <c r="E3285" s="129">
        <v>23.974740000000001</v>
      </c>
      <c r="F3285" s="129">
        <v>0</v>
      </c>
      <c r="G3285" s="130"/>
      <c r="H3285" s="130"/>
    </row>
    <row r="3286" spans="1:8" s="27" customFormat="1" ht="15.75" thickTop="1" x14ac:dyDescent="0.25">
      <c r="A3286" s="136" t="s">
        <v>2622</v>
      </c>
      <c r="B3286" s="131" t="s">
        <v>267</v>
      </c>
      <c r="C3286" s="132" t="s">
        <v>10</v>
      </c>
      <c r="D3286" s="133">
        <v>23.974740000000001</v>
      </c>
      <c r="E3286" s="133">
        <v>23.974740000000001</v>
      </c>
      <c r="F3286" s="133">
        <v>0</v>
      </c>
      <c r="G3286" s="130"/>
      <c r="H3286" s="130"/>
    </row>
    <row r="3287" spans="1:8" s="27" customFormat="1" x14ac:dyDescent="0.25">
      <c r="A3287" s="136" t="s">
        <v>2622</v>
      </c>
      <c r="B3287" s="131" t="s">
        <v>267</v>
      </c>
      <c r="C3287" s="134" t="s">
        <v>11</v>
      </c>
      <c r="D3287" s="135">
        <v>19.4161</v>
      </c>
      <c r="E3287" s="135">
        <v>19.4161</v>
      </c>
      <c r="F3287" s="135">
        <v>0</v>
      </c>
      <c r="G3287" s="130"/>
      <c r="H3287" s="130"/>
    </row>
    <row r="3288" spans="1:8" s="27" customFormat="1" x14ac:dyDescent="0.25">
      <c r="A3288" s="136" t="s">
        <v>2622</v>
      </c>
      <c r="B3288" s="131" t="s">
        <v>267</v>
      </c>
      <c r="C3288" s="134" t="s">
        <v>12</v>
      </c>
      <c r="D3288" s="135">
        <v>3.6390100000000003</v>
      </c>
      <c r="E3288" s="135">
        <v>3.6390100000000003</v>
      </c>
      <c r="F3288" s="135">
        <v>0</v>
      </c>
      <c r="G3288" s="130"/>
      <c r="H3288" s="130"/>
    </row>
    <row r="3289" spans="1:8" s="27" customFormat="1" x14ac:dyDescent="0.25">
      <c r="A3289" s="136" t="s">
        <v>2622</v>
      </c>
      <c r="B3289" s="131" t="s">
        <v>267</v>
      </c>
      <c r="C3289" s="134" t="s">
        <v>15</v>
      </c>
      <c r="D3289" s="135">
        <v>0.91962999999999995</v>
      </c>
      <c r="E3289" s="135">
        <v>0.91962999999999995</v>
      </c>
      <c r="F3289" s="135">
        <v>0</v>
      </c>
      <c r="G3289" s="130"/>
      <c r="H3289" s="130"/>
    </row>
    <row r="3290" spans="1:8" s="27" customFormat="1" ht="36.75" thickBot="1" x14ac:dyDescent="0.3">
      <c r="A3290" s="136" t="s">
        <v>2622</v>
      </c>
      <c r="B3290" s="127" t="s">
        <v>1587</v>
      </c>
      <c r="C3290" s="128" t="s">
        <v>1588</v>
      </c>
      <c r="D3290" s="129">
        <v>31.458519999999996</v>
      </c>
      <c r="E3290" s="129">
        <v>31.458519999999996</v>
      </c>
      <c r="F3290" s="129">
        <v>0</v>
      </c>
      <c r="G3290" s="130"/>
      <c r="H3290" s="130"/>
    </row>
    <row r="3291" spans="1:8" s="27" customFormat="1" ht="15.75" thickTop="1" x14ac:dyDescent="0.25">
      <c r="A3291" s="136" t="s">
        <v>2622</v>
      </c>
      <c r="B3291" s="131" t="s">
        <v>267</v>
      </c>
      <c r="C3291" s="132" t="s">
        <v>10</v>
      </c>
      <c r="D3291" s="133">
        <v>31.458519999999996</v>
      </c>
      <c r="E3291" s="133">
        <v>31.458519999999996</v>
      </c>
      <c r="F3291" s="133">
        <v>0</v>
      </c>
      <c r="G3291" s="130"/>
      <c r="H3291" s="130"/>
    </row>
    <row r="3292" spans="1:8" s="27" customFormat="1" x14ac:dyDescent="0.25">
      <c r="A3292" s="136" t="s">
        <v>2622</v>
      </c>
      <c r="B3292" s="131" t="s">
        <v>267</v>
      </c>
      <c r="C3292" s="134" t="s">
        <v>11</v>
      </c>
      <c r="D3292" s="135">
        <v>20.408849999999997</v>
      </c>
      <c r="E3292" s="135">
        <v>20.408849999999997</v>
      </c>
      <c r="F3292" s="135">
        <v>0</v>
      </c>
      <c r="G3292" s="130"/>
      <c r="H3292" s="130"/>
    </row>
    <row r="3293" spans="1:8" s="27" customFormat="1" x14ac:dyDescent="0.25">
      <c r="A3293" s="136" t="s">
        <v>2622</v>
      </c>
      <c r="B3293" s="131" t="s">
        <v>267</v>
      </c>
      <c r="C3293" s="134" t="s">
        <v>12</v>
      </c>
      <c r="D3293" s="135">
        <v>10.99967</v>
      </c>
      <c r="E3293" s="135">
        <v>10.99967</v>
      </c>
      <c r="F3293" s="135">
        <v>0</v>
      </c>
      <c r="G3293" s="130"/>
      <c r="H3293" s="130"/>
    </row>
    <row r="3294" spans="1:8" s="27" customFormat="1" x14ac:dyDescent="0.25">
      <c r="A3294" s="136" t="s">
        <v>2622</v>
      </c>
      <c r="B3294" s="131" t="s">
        <v>267</v>
      </c>
      <c r="C3294" s="134" t="s">
        <v>16</v>
      </c>
      <c r="D3294" s="135">
        <v>0.05</v>
      </c>
      <c r="E3294" s="135">
        <v>0.05</v>
      </c>
      <c r="F3294" s="135">
        <v>0</v>
      </c>
      <c r="G3294" s="130"/>
      <c r="H3294" s="130"/>
    </row>
    <row r="3295" spans="1:8" s="27" customFormat="1" ht="36.75" thickBot="1" x14ac:dyDescent="0.3">
      <c r="A3295" s="136" t="s">
        <v>2622</v>
      </c>
      <c r="B3295" s="127" t="s">
        <v>1589</v>
      </c>
      <c r="C3295" s="128" t="s">
        <v>1590</v>
      </c>
      <c r="D3295" s="129">
        <v>40.51641</v>
      </c>
      <c r="E3295" s="129">
        <v>40.51641</v>
      </c>
      <c r="F3295" s="129">
        <v>0</v>
      </c>
      <c r="G3295" s="130"/>
      <c r="H3295" s="130"/>
    </row>
    <row r="3296" spans="1:8" s="27" customFormat="1" ht="15.75" thickTop="1" x14ac:dyDescent="0.25">
      <c r="A3296" s="136" t="s">
        <v>2622</v>
      </c>
      <c r="B3296" s="131" t="s">
        <v>267</v>
      </c>
      <c r="C3296" s="132" t="s">
        <v>10</v>
      </c>
      <c r="D3296" s="133">
        <v>40.51641</v>
      </c>
      <c r="E3296" s="133">
        <v>40.51641</v>
      </c>
      <c r="F3296" s="133">
        <v>0</v>
      </c>
      <c r="G3296" s="130"/>
      <c r="H3296" s="130"/>
    </row>
    <row r="3297" spans="1:8" s="27" customFormat="1" x14ac:dyDescent="0.25">
      <c r="A3297" s="136" t="s">
        <v>2622</v>
      </c>
      <c r="B3297" s="131" t="s">
        <v>267</v>
      </c>
      <c r="C3297" s="134" t="s">
        <v>11</v>
      </c>
      <c r="D3297" s="135">
        <v>28.029330000000002</v>
      </c>
      <c r="E3297" s="135">
        <v>28.029330000000002</v>
      </c>
      <c r="F3297" s="135">
        <v>0</v>
      </c>
      <c r="G3297" s="130"/>
      <c r="H3297" s="130"/>
    </row>
    <row r="3298" spans="1:8" s="27" customFormat="1" x14ac:dyDescent="0.25">
      <c r="A3298" s="136" t="s">
        <v>2622</v>
      </c>
      <c r="B3298" s="131" t="s">
        <v>267</v>
      </c>
      <c r="C3298" s="134" t="s">
        <v>12</v>
      </c>
      <c r="D3298" s="135">
        <v>12.41508</v>
      </c>
      <c r="E3298" s="135">
        <v>12.41508</v>
      </c>
      <c r="F3298" s="135">
        <v>0</v>
      </c>
      <c r="G3298" s="130"/>
      <c r="H3298" s="130"/>
    </row>
    <row r="3299" spans="1:8" s="27" customFormat="1" x14ac:dyDescent="0.25">
      <c r="A3299" s="136" t="s">
        <v>2622</v>
      </c>
      <c r="B3299" s="131" t="s">
        <v>267</v>
      </c>
      <c r="C3299" s="134" t="s">
        <v>16</v>
      </c>
      <c r="D3299" s="135">
        <v>7.1999999999999995E-2</v>
      </c>
      <c r="E3299" s="135">
        <v>7.1999999999999995E-2</v>
      </c>
      <c r="F3299" s="135">
        <v>0</v>
      </c>
      <c r="G3299" s="130"/>
      <c r="H3299" s="130"/>
    </row>
    <row r="3300" spans="1:8" s="27" customFormat="1" ht="36.75" thickBot="1" x14ac:dyDescent="0.3">
      <c r="A3300" s="136" t="s">
        <v>2622</v>
      </c>
      <c r="B3300" s="127" t="s">
        <v>1591</v>
      </c>
      <c r="C3300" s="128" t="s">
        <v>1592</v>
      </c>
      <c r="D3300" s="129">
        <v>25.28801</v>
      </c>
      <c r="E3300" s="129">
        <v>25.28801</v>
      </c>
      <c r="F3300" s="129">
        <v>0</v>
      </c>
      <c r="G3300" s="130"/>
      <c r="H3300" s="130"/>
    </row>
    <row r="3301" spans="1:8" s="27" customFormat="1" ht="15.75" thickTop="1" x14ac:dyDescent="0.25">
      <c r="A3301" s="136" t="s">
        <v>2622</v>
      </c>
      <c r="B3301" s="131" t="s">
        <v>267</v>
      </c>
      <c r="C3301" s="132" t="s">
        <v>10</v>
      </c>
      <c r="D3301" s="133">
        <v>25.28801</v>
      </c>
      <c r="E3301" s="133">
        <v>25.28801</v>
      </c>
      <c r="F3301" s="133">
        <v>0</v>
      </c>
      <c r="G3301" s="130"/>
      <c r="H3301" s="130"/>
    </row>
    <row r="3302" spans="1:8" s="27" customFormat="1" x14ac:dyDescent="0.25">
      <c r="A3302" s="136" t="s">
        <v>2622</v>
      </c>
      <c r="B3302" s="131" t="s">
        <v>267</v>
      </c>
      <c r="C3302" s="134" t="s">
        <v>11</v>
      </c>
      <c r="D3302" s="135">
        <v>15.491190000000001</v>
      </c>
      <c r="E3302" s="135">
        <v>15.491190000000001</v>
      </c>
      <c r="F3302" s="135">
        <v>0</v>
      </c>
      <c r="G3302" s="130"/>
      <c r="H3302" s="130"/>
    </row>
    <row r="3303" spans="1:8" s="27" customFormat="1" x14ac:dyDescent="0.25">
      <c r="A3303" s="136" t="s">
        <v>2622</v>
      </c>
      <c r="B3303" s="131" t="s">
        <v>267</v>
      </c>
      <c r="C3303" s="134" t="s">
        <v>12</v>
      </c>
      <c r="D3303" s="135">
        <v>9.7717700000000001</v>
      </c>
      <c r="E3303" s="135">
        <v>9.7717700000000001</v>
      </c>
      <c r="F3303" s="135">
        <v>0</v>
      </c>
      <c r="G3303" s="130"/>
      <c r="H3303" s="130"/>
    </row>
    <row r="3304" spans="1:8" s="27" customFormat="1" x14ac:dyDescent="0.25">
      <c r="A3304" s="136" t="s">
        <v>2622</v>
      </c>
      <c r="B3304" s="131" t="s">
        <v>267</v>
      </c>
      <c r="C3304" s="134" t="s">
        <v>16</v>
      </c>
      <c r="D3304" s="135">
        <v>2.5049999999999999E-2</v>
      </c>
      <c r="E3304" s="135">
        <v>2.5049999999999999E-2</v>
      </c>
      <c r="F3304" s="135">
        <v>0</v>
      </c>
      <c r="G3304" s="130"/>
      <c r="H3304" s="130"/>
    </row>
    <row r="3305" spans="1:8" s="27" customFormat="1" ht="36.75" thickBot="1" x14ac:dyDescent="0.3">
      <c r="A3305" s="136" t="s">
        <v>2622</v>
      </c>
      <c r="B3305" s="127" t="s">
        <v>1593</v>
      </c>
      <c r="C3305" s="128" t="s">
        <v>1594</v>
      </c>
      <c r="D3305" s="129">
        <v>34.597539999999995</v>
      </c>
      <c r="E3305" s="129">
        <v>34.597539999999995</v>
      </c>
      <c r="F3305" s="129">
        <v>0</v>
      </c>
      <c r="G3305" s="130"/>
      <c r="H3305" s="130"/>
    </row>
    <row r="3306" spans="1:8" s="27" customFormat="1" ht="15.75" thickTop="1" x14ac:dyDescent="0.25">
      <c r="A3306" s="136" t="s">
        <v>2622</v>
      </c>
      <c r="B3306" s="131" t="s">
        <v>267</v>
      </c>
      <c r="C3306" s="132" t="s">
        <v>10</v>
      </c>
      <c r="D3306" s="133">
        <v>34.597539999999995</v>
      </c>
      <c r="E3306" s="133">
        <v>34.597539999999995</v>
      </c>
      <c r="F3306" s="133">
        <v>0</v>
      </c>
      <c r="G3306" s="130"/>
      <c r="H3306" s="130"/>
    </row>
    <row r="3307" spans="1:8" s="27" customFormat="1" x14ac:dyDescent="0.25">
      <c r="A3307" s="136" t="s">
        <v>2622</v>
      </c>
      <c r="B3307" s="131" t="s">
        <v>267</v>
      </c>
      <c r="C3307" s="134" t="s">
        <v>11</v>
      </c>
      <c r="D3307" s="135">
        <v>23.53471</v>
      </c>
      <c r="E3307" s="135">
        <v>23.53471</v>
      </c>
      <c r="F3307" s="135">
        <v>0</v>
      </c>
      <c r="G3307" s="130"/>
      <c r="H3307" s="130"/>
    </row>
    <row r="3308" spans="1:8" s="27" customFormat="1" x14ac:dyDescent="0.25">
      <c r="A3308" s="136" t="s">
        <v>2622</v>
      </c>
      <c r="B3308" s="131" t="s">
        <v>267</v>
      </c>
      <c r="C3308" s="134" t="s">
        <v>12</v>
      </c>
      <c r="D3308" s="135">
        <v>10.89324</v>
      </c>
      <c r="E3308" s="135">
        <v>10.89324</v>
      </c>
      <c r="F3308" s="135">
        <v>0</v>
      </c>
      <c r="G3308" s="130"/>
      <c r="H3308" s="130"/>
    </row>
    <row r="3309" spans="1:8" s="27" customFormat="1" x14ac:dyDescent="0.25">
      <c r="A3309" s="136" t="s">
        <v>2622</v>
      </c>
      <c r="B3309" s="131" t="s">
        <v>267</v>
      </c>
      <c r="C3309" s="134" t="s">
        <v>15</v>
      </c>
      <c r="D3309" s="135">
        <v>0.16958999999999999</v>
      </c>
      <c r="E3309" s="135">
        <v>0.16958999999999999</v>
      </c>
      <c r="F3309" s="135">
        <v>0</v>
      </c>
      <c r="G3309" s="130"/>
      <c r="H3309" s="130"/>
    </row>
    <row r="3310" spans="1:8" s="27" customFormat="1" ht="36.75" thickBot="1" x14ac:dyDescent="0.3">
      <c r="A3310" s="136" t="s">
        <v>2622</v>
      </c>
      <c r="B3310" s="127" t="s">
        <v>1595</v>
      </c>
      <c r="C3310" s="128" t="s">
        <v>1596</v>
      </c>
      <c r="D3310" s="129">
        <v>28.280139999999999</v>
      </c>
      <c r="E3310" s="129">
        <v>28.280139999999999</v>
      </c>
      <c r="F3310" s="129">
        <v>0</v>
      </c>
      <c r="G3310" s="130"/>
      <c r="H3310" s="130"/>
    </row>
    <row r="3311" spans="1:8" s="27" customFormat="1" ht="15.75" thickTop="1" x14ac:dyDescent="0.25">
      <c r="A3311" s="136" t="s">
        <v>2622</v>
      </c>
      <c r="B3311" s="131" t="s">
        <v>267</v>
      </c>
      <c r="C3311" s="132" t="s">
        <v>10</v>
      </c>
      <c r="D3311" s="133">
        <v>28.280139999999999</v>
      </c>
      <c r="E3311" s="133">
        <v>28.280139999999999</v>
      </c>
      <c r="F3311" s="133">
        <v>0</v>
      </c>
      <c r="G3311" s="130"/>
      <c r="H3311" s="130"/>
    </row>
    <row r="3312" spans="1:8" s="27" customFormat="1" x14ac:dyDescent="0.25">
      <c r="A3312" s="136" t="s">
        <v>2622</v>
      </c>
      <c r="B3312" s="131" t="s">
        <v>267</v>
      </c>
      <c r="C3312" s="134" t="s">
        <v>11</v>
      </c>
      <c r="D3312" s="135">
        <v>19.93404</v>
      </c>
      <c r="E3312" s="135">
        <v>19.93404</v>
      </c>
      <c r="F3312" s="135">
        <v>0</v>
      </c>
      <c r="G3312" s="130"/>
      <c r="H3312" s="130"/>
    </row>
    <row r="3313" spans="1:8" s="27" customFormat="1" x14ac:dyDescent="0.25">
      <c r="A3313" s="136" t="s">
        <v>2622</v>
      </c>
      <c r="B3313" s="131" t="s">
        <v>267</v>
      </c>
      <c r="C3313" s="134" t="s">
        <v>12</v>
      </c>
      <c r="D3313" s="135">
        <v>8.3460999999999999</v>
      </c>
      <c r="E3313" s="135">
        <v>8.3460999999999999</v>
      </c>
      <c r="F3313" s="135">
        <v>0</v>
      </c>
      <c r="G3313" s="130"/>
      <c r="H3313" s="130"/>
    </row>
    <row r="3314" spans="1:8" s="27" customFormat="1" ht="36.75" thickBot="1" x14ac:dyDescent="0.3">
      <c r="A3314" s="136" t="s">
        <v>2622</v>
      </c>
      <c r="B3314" s="127" t="s">
        <v>1597</v>
      </c>
      <c r="C3314" s="128" t="s">
        <v>1598</v>
      </c>
      <c r="D3314" s="129">
        <v>33.130960000000002</v>
      </c>
      <c r="E3314" s="129">
        <v>33.130960000000002</v>
      </c>
      <c r="F3314" s="129">
        <v>0</v>
      </c>
      <c r="G3314" s="130"/>
      <c r="H3314" s="130"/>
    </row>
    <row r="3315" spans="1:8" s="27" customFormat="1" ht="15.75" thickTop="1" x14ac:dyDescent="0.25">
      <c r="A3315" s="136" t="s">
        <v>2622</v>
      </c>
      <c r="B3315" s="131" t="s">
        <v>267</v>
      </c>
      <c r="C3315" s="132" t="s">
        <v>10</v>
      </c>
      <c r="D3315" s="133">
        <v>33.130960000000002</v>
      </c>
      <c r="E3315" s="133">
        <v>33.130960000000002</v>
      </c>
      <c r="F3315" s="133">
        <v>0</v>
      </c>
      <c r="G3315" s="130"/>
      <c r="H3315" s="130"/>
    </row>
    <row r="3316" spans="1:8" s="27" customFormat="1" x14ac:dyDescent="0.25">
      <c r="A3316" s="136" t="s">
        <v>2622</v>
      </c>
      <c r="B3316" s="131" t="s">
        <v>267</v>
      </c>
      <c r="C3316" s="134" t="s">
        <v>11</v>
      </c>
      <c r="D3316" s="135">
        <v>23.868179999999999</v>
      </c>
      <c r="E3316" s="135">
        <v>23.868179999999999</v>
      </c>
      <c r="F3316" s="135">
        <v>0</v>
      </c>
      <c r="G3316" s="130"/>
      <c r="H3316" s="130"/>
    </row>
    <row r="3317" spans="1:8" s="27" customFormat="1" x14ac:dyDescent="0.25">
      <c r="A3317" s="136" t="s">
        <v>2622</v>
      </c>
      <c r="B3317" s="131" t="s">
        <v>267</v>
      </c>
      <c r="C3317" s="134" t="s">
        <v>12</v>
      </c>
      <c r="D3317" s="135">
        <v>9.2234200000000008</v>
      </c>
      <c r="E3317" s="135">
        <v>9.2234200000000008</v>
      </c>
      <c r="F3317" s="135">
        <v>0</v>
      </c>
      <c r="G3317" s="130"/>
      <c r="H3317" s="130"/>
    </row>
    <row r="3318" spans="1:8" s="27" customFormat="1" x14ac:dyDescent="0.25">
      <c r="A3318" s="136" t="s">
        <v>2622</v>
      </c>
      <c r="B3318" s="131" t="s">
        <v>267</v>
      </c>
      <c r="C3318" s="134" t="s">
        <v>16</v>
      </c>
      <c r="D3318" s="135">
        <v>3.9359999999999999E-2</v>
      </c>
      <c r="E3318" s="135">
        <v>3.9359999999999999E-2</v>
      </c>
      <c r="F3318" s="135">
        <v>0</v>
      </c>
      <c r="G3318" s="130"/>
      <c r="H3318" s="130"/>
    </row>
    <row r="3319" spans="1:8" s="27" customFormat="1" ht="36.75" thickBot="1" x14ac:dyDescent="0.3">
      <c r="A3319" s="136" t="s">
        <v>2622</v>
      </c>
      <c r="B3319" s="127" t="s">
        <v>1599</v>
      </c>
      <c r="C3319" s="128" t="s">
        <v>1600</v>
      </c>
      <c r="D3319" s="129">
        <v>26.047260000000001</v>
      </c>
      <c r="E3319" s="129">
        <v>26.047260000000001</v>
      </c>
      <c r="F3319" s="129">
        <v>0</v>
      </c>
      <c r="G3319" s="130"/>
      <c r="H3319" s="130"/>
    </row>
    <row r="3320" spans="1:8" s="27" customFormat="1" ht="15.75" thickTop="1" x14ac:dyDescent="0.25">
      <c r="A3320" s="136" t="s">
        <v>2622</v>
      </c>
      <c r="B3320" s="131" t="s">
        <v>267</v>
      </c>
      <c r="C3320" s="132" t="s">
        <v>10</v>
      </c>
      <c r="D3320" s="133">
        <v>26.047260000000001</v>
      </c>
      <c r="E3320" s="133">
        <v>26.047260000000001</v>
      </c>
      <c r="F3320" s="133">
        <v>0</v>
      </c>
      <c r="G3320" s="130"/>
      <c r="H3320" s="130"/>
    </row>
    <row r="3321" spans="1:8" s="27" customFormat="1" x14ac:dyDescent="0.25">
      <c r="A3321" s="136" t="s">
        <v>2622</v>
      </c>
      <c r="B3321" s="131" t="s">
        <v>267</v>
      </c>
      <c r="C3321" s="134" t="s">
        <v>11</v>
      </c>
      <c r="D3321" s="135">
        <v>16.58643</v>
      </c>
      <c r="E3321" s="135">
        <v>16.58643</v>
      </c>
      <c r="F3321" s="135">
        <v>0</v>
      </c>
      <c r="G3321" s="130"/>
      <c r="H3321" s="130"/>
    </row>
    <row r="3322" spans="1:8" s="27" customFormat="1" x14ac:dyDescent="0.25">
      <c r="A3322" s="136" t="s">
        <v>2622</v>
      </c>
      <c r="B3322" s="131" t="s">
        <v>267</v>
      </c>
      <c r="C3322" s="134" t="s">
        <v>12</v>
      </c>
      <c r="D3322" s="135">
        <v>9.4608299999999996</v>
      </c>
      <c r="E3322" s="135">
        <v>9.4608299999999996</v>
      </c>
      <c r="F3322" s="135">
        <v>0</v>
      </c>
      <c r="G3322" s="130"/>
      <c r="H3322" s="130"/>
    </row>
    <row r="3323" spans="1:8" s="27" customFormat="1" ht="36.75" thickBot="1" x14ac:dyDescent="0.3">
      <c r="A3323" s="136" t="s">
        <v>2622</v>
      </c>
      <c r="B3323" s="127" t="s">
        <v>1601</v>
      </c>
      <c r="C3323" s="128" t="s">
        <v>1602</v>
      </c>
      <c r="D3323" s="129">
        <v>41.024099999999997</v>
      </c>
      <c r="E3323" s="129">
        <v>41.024099999999997</v>
      </c>
      <c r="F3323" s="129">
        <v>0</v>
      </c>
      <c r="G3323" s="130"/>
      <c r="H3323" s="130"/>
    </row>
    <row r="3324" spans="1:8" s="27" customFormat="1" ht="15.75" thickTop="1" x14ac:dyDescent="0.25">
      <c r="A3324" s="136" t="s">
        <v>2622</v>
      </c>
      <c r="B3324" s="131" t="s">
        <v>267</v>
      </c>
      <c r="C3324" s="132" t="s">
        <v>10</v>
      </c>
      <c r="D3324" s="133">
        <v>41.024099999999997</v>
      </c>
      <c r="E3324" s="133">
        <v>41.024099999999997</v>
      </c>
      <c r="F3324" s="133">
        <v>0</v>
      </c>
      <c r="G3324" s="130"/>
      <c r="H3324" s="130"/>
    </row>
    <row r="3325" spans="1:8" s="27" customFormat="1" x14ac:dyDescent="0.25">
      <c r="A3325" s="136" t="s">
        <v>2622</v>
      </c>
      <c r="B3325" s="131" t="s">
        <v>267</v>
      </c>
      <c r="C3325" s="134" t="s">
        <v>11</v>
      </c>
      <c r="D3325" s="135">
        <v>31.904439999999997</v>
      </c>
      <c r="E3325" s="135">
        <v>31.904439999999997</v>
      </c>
      <c r="F3325" s="135">
        <v>0</v>
      </c>
      <c r="G3325" s="130"/>
      <c r="H3325" s="130"/>
    </row>
    <row r="3326" spans="1:8" s="27" customFormat="1" x14ac:dyDescent="0.25">
      <c r="A3326" s="136" t="s">
        <v>2622</v>
      </c>
      <c r="B3326" s="131" t="s">
        <v>267</v>
      </c>
      <c r="C3326" s="134" t="s">
        <v>12</v>
      </c>
      <c r="D3326" s="135">
        <v>7.7104600000000003</v>
      </c>
      <c r="E3326" s="135">
        <v>7.7104600000000003</v>
      </c>
      <c r="F3326" s="135">
        <v>0</v>
      </c>
      <c r="G3326" s="130"/>
      <c r="H3326" s="130"/>
    </row>
    <row r="3327" spans="1:8" s="27" customFormat="1" x14ac:dyDescent="0.25">
      <c r="A3327" s="136" t="s">
        <v>2622</v>
      </c>
      <c r="B3327" s="131" t="s">
        <v>267</v>
      </c>
      <c r="C3327" s="134" t="s">
        <v>15</v>
      </c>
      <c r="D3327" s="135">
        <v>1.4092</v>
      </c>
      <c r="E3327" s="135">
        <v>1.4092</v>
      </c>
      <c r="F3327" s="135">
        <v>0</v>
      </c>
      <c r="G3327" s="130"/>
      <c r="H3327" s="130"/>
    </row>
    <row r="3328" spans="1:8" s="27" customFormat="1" ht="36.75" thickBot="1" x14ac:dyDescent="0.3">
      <c r="A3328" s="136" t="s">
        <v>2622</v>
      </c>
      <c r="B3328" s="127" t="s">
        <v>1603</v>
      </c>
      <c r="C3328" s="128" t="s">
        <v>1604</v>
      </c>
      <c r="D3328" s="129">
        <v>28.82357</v>
      </c>
      <c r="E3328" s="129">
        <v>28.82357</v>
      </c>
      <c r="F3328" s="129">
        <v>0</v>
      </c>
      <c r="G3328" s="130"/>
      <c r="H3328" s="130"/>
    </row>
    <row r="3329" spans="1:8" s="27" customFormat="1" ht="15.75" thickTop="1" x14ac:dyDescent="0.25">
      <c r="A3329" s="136" t="s">
        <v>2622</v>
      </c>
      <c r="B3329" s="131" t="s">
        <v>267</v>
      </c>
      <c r="C3329" s="132" t="s">
        <v>10</v>
      </c>
      <c r="D3329" s="133">
        <v>28.82357</v>
      </c>
      <c r="E3329" s="133">
        <v>28.82357</v>
      </c>
      <c r="F3329" s="133">
        <v>0</v>
      </c>
      <c r="G3329" s="130"/>
      <c r="H3329" s="130"/>
    </row>
    <row r="3330" spans="1:8" s="27" customFormat="1" x14ac:dyDescent="0.25">
      <c r="A3330" s="136" t="s">
        <v>2622</v>
      </c>
      <c r="B3330" s="131" t="s">
        <v>267</v>
      </c>
      <c r="C3330" s="134" t="s">
        <v>11</v>
      </c>
      <c r="D3330" s="135">
        <v>20.093</v>
      </c>
      <c r="E3330" s="135">
        <v>20.093</v>
      </c>
      <c r="F3330" s="135">
        <v>0</v>
      </c>
      <c r="G3330" s="130"/>
      <c r="H3330" s="130"/>
    </row>
    <row r="3331" spans="1:8" s="27" customFormat="1" x14ac:dyDescent="0.25">
      <c r="A3331" s="136" t="s">
        <v>2622</v>
      </c>
      <c r="B3331" s="131" t="s">
        <v>267</v>
      </c>
      <c r="C3331" s="134" t="s">
        <v>12</v>
      </c>
      <c r="D3331" s="135">
        <v>8.7305700000000002</v>
      </c>
      <c r="E3331" s="135">
        <v>8.7305700000000002</v>
      </c>
      <c r="F3331" s="135">
        <v>0</v>
      </c>
      <c r="G3331" s="130"/>
      <c r="H3331" s="130"/>
    </row>
    <row r="3332" spans="1:8" s="27" customFormat="1" ht="36.75" thickBot="1" x14ac:dyDescent="0.3">
      <c r="A3332" s="136" t="s">
        <v>2622</v>
      </c>
      <c r="B3332" s="127" t="s">
        <v>1605</v>
      </c>
      <c r="C3332" s="128" t="s">
        <v>1606</v>
      </c>
      <c r="D3332" s="129">
        <v>34.282040000000002</v>
      </c>
      <c r="E3332" s="129">
        <v>34.282040000000002</v>
      </c>
      <c r="F3332" s="129">
        <v>0</v>
      </c>
      <c r="G3332" s="130"/>
      <c r="H3332" s="130"/>
    </row>
    <row r="3333" spans="1:8" s="27" customFormat="1" ht="15.75" thickTop="1" x14ac:dyDescent="0.25">
      <c r="A3333" s="136" t="s">
        <v>2622</v>
      </c>
      <c r="B3333" s="131" t="s">
        <v>267</v>
      </c>
      <c r="C3333" s="132" t="s">
        <v>10</v>
      </c>
      <c r="D3333" s="133">
        <v>34.282040000000002</v>
      </c>
      <c r="E3333" s="133">
        <v>34.282040000000002</v>
      </c>
      <c r="F3333" s="133">
        <v>0</v>
      </c>
      <c r="G3333" s="130"/>
      <c r="H3333" s="130"/>
    </row>
    <row r="3334" spans="1:8" s="27" customFormat="1" x14ac:dyDescent="0.25">
      <c r="A3334" s="136" t="s">
        <v>2622</v>
      </c>
      <c r="B3334" s="131" t="s">
        <v>267</v>
      </c>
      <c r="C3334" s="134" t="s">
        <v>11</v>
      </c>
      <c r="D3334" s="135">
        <v>24.525569999999998</v>
      </c>
      <c r="E3334" s="135">
        <v>24.525569999999998</v>
      </c>
      <c r="F3334" s="135">
        <v>0</v>
      </c>
      <c r="G3334" s="130"/>
      <c r="H3334" s="130"/>
    </row>
    <row r="3335" spans="1:8" s="27" customFormat="1" x14ac:dyDescent="0.25">
      <c r="A3335" s="136" t="s">
        <v>2622</v>
      </c>
      <c r="B3335" s="131" t="s">
        <v>267</v>
      </c>
      <c r="C3335" s="134" t="s">
        <v>12</v>
      </c>
      <c r="D3335" s="135">
        <v>9.7564700000000002</v>
      </c>
      <c r="E3335" s="135">
        <v>9.7564700000000002</v>
      </c>
      <c r="F3335" s="135">
        <v>0</v>
      </c>
      <c r="G3335" s="130"/>
      <c r="H3335" s="130"/>
    </row>
    <row r="3336" spans="1:8" s="27" customFormat="1" ht="36.75" thickBot="1" x14ac:dyDescent="0.3">
      <c r="A3336" s="136" t="s">
        <v>2622</v>
      </c>
      <c r="B3336" s="127" t="s">
        <v>1607</v>
      </c>
      <c r="C3336" s="128" t="s">
        <v>1608</v>
      </c>
      <c r="D3336" s="129">
        <v>26.876470000000001</v>
      </c>
      <c r="E3336" s="129">
        <v>26.876470000000001</v>
      </c>
      <c r="F3336" s="129">
        <v>0</v>
      </c>
      <c r="G3336" s="130"/>
      <c r="H3336" s="130"/>
    </row>
    <row r="3337" spans="1:8" s="27" customFormat="1" ht="15.75" thickTop="1" x14ac:dyDescent="0.25">
      <c r="A3337" s="136" t="s">
        <v>2622</v>
      </c>
      <c r="B3337" s="131" t="s">
        <v>267</v>
      </c>
      <c r="C3337" s="132" t="s">
        <v>10</v>
      </c>
      <c r="D3337" s="133">
        <v>26.876470000000001</v>
      </c>
      <c r="E3337" s="133">
        <v>26.876470000000001</v>
      </c>
      <c r="F3337" s="133">
        <v>0</v>
      </c>
      <c r="G3337" s="130"/>
      <c r="H3337" s="130"/>
    </row>
    <row r="3338" spans="1:8" s="27" customFormat="1" x14ac:dyDescent="0.25">
      <c r="A3338" s="136" t="s">
        <v>2622</v>
      </c>
      <c r="B3338" s="131" t="s">
        <v>267</v>
      </c>
      <c r="C3338" s="134" t="s">
        <v>11</v>
      </c>
      <c r="D3338" s="135">
        <v>20.02581</v>
      </c>
      <c r="E3338" s="135">
        <v>20.02581</v>
      </c>
      <c r="F3338" s="135">
        <v>0</v>
      </c>
      <c r="G3338" s="130"/>
      <c r="H3338" s="130"/>
    </row>
    <row r="3339" spans="1:8" s="27" customFormat="1" x14ac:dyDescent="0.25">
      <c r="A3339" s="136" t="s">
        <v>2622</v>
      </c>
      <c r="B3339" s="131" t="s">
        <v>267</v>
      </c>
      <c r="C3339" s="134" t="s">
        <v>12</v>
      </c>
      <c r="D3339" s="135">
        <v>5.1913100000000005</v>
      </c>
      <c r="E3339" s="135">
        <v>5.1913100000000005</v>
      </c>
      <c r="F3339" s="135">
        <v>0</v>
      </c>
      <c r="G3339" s="130"/>
      <c r="H3339" s="130"/>
    </row>
    <row r="3340" spans="1:8" s="27" customFormat="1" x14ac:dyDescent="0.25">
      <c r="A3340" s="136" t="s">
        <v>2622</v>
      </c>
      <c r="B3340" s="131" t="s">
        <v>267</v>
      </c>
      <c r="C3340" s="134" t="s">
        <v>15</v>
      </c>
      <c r="D3340" s="135">
        <v>1.6593499999999999</v>
      </c>
      <c r="E3340" s="135">
        <v>1.6593499999999999</v>
      </c>
      <c r="F3340" s="135">
        <v>0</v>
      </c>
      <c r="G3340" s="130"/>
      <c r="H3340" s="130"/>
    </row>
    <row r="3341" spans="1:8" s="27" customFormat="1" ht="36.75" thickBot="1" x14ac:dyDescent="0.3">
      <c r="A3341" s="136" t="s">
        <v>2622</v>
      </c>
      <c r="B3341" s="127" t="s">
        <v>1609</v>
      </c>
      <c r="C3341" s="128" t="s">
        <v>1610</v>
      </c>
      <c r="D3341" s="129">
        <v>31.564919999999997</v>
      </c>
      <c r="E3341" s="129">
        <v>31.564919999999997</v>
      </c>
      <c r="F3341" s="129">
        <v>0</v>
      </c>
      <c r="G3341" s="130"/>
      <c r="H3341" s="130"/>
    </row>
    <row r="3342" spans="1:8" s="27" customFormat="1" ht="15.75" thickTop="1" x14ac:dyDescent="0.25">
      <c r="A3342" s="136" t="s">
        <v>2622</v>
      </c>
      <c r="B3342" s="131" t="s">
        <v>267</v>
      </c>
      <c r="C3342" s="132" t="s">
        <v>10</v>
      </c>
      <c r="D3342" s="133">
        <v>31.564919999999997</v>
      </c>
      <c r="E3342" s="133">
        <v>31.564919999999997</v>
      </c>
      <c r="F3342" s="133">
        <v>0</v>
      </c>
      <c r="G3342" s="130"/>
      <c r="H3342" s="130"/>
    </row>
    <row r="3343" spans="1:8" s="27" customFormat="1" x14ac:dyDescent="0.25">
      <c r="A3343" s="136" t="s">
        <v>2622</v>
      </c>
      <c r="B3343" s="131" t="s">
        <v>267</v>
      </c>
      <c r="C3343" s="134" t="s">
        <v>11</v>
      </c>
      <c r="D3343" s="135">
        <v>27.22242</v>
      </c>
      <c r="E3343" s="135">
        <v>27.22242</v>
      </c>
      <c r="F3343" s="135">
        <v>0</v>
      </c>
      <c r="G3343" s="130"/>
      <c r="H3343" s="130"/>
    </row>
    <row r="3344" spans="1:8" s="27" customFormat="1" x14ac:dyDescent="0.25">
      <c r="A3344" s="136" t="s">
        <v>2622</v>
      </c>
      <c r="B3344" s="131" t="s">
        <v>267</v>
      </c>
      <c r="C3344" s="134" t="s">
        <v>12</v>
      </c>
      <c r="D3344" s="135">
        <v>4.3425000000000002</v>
      </c>
      <c r="E3344" s="135">
        <v>4.3425000000000002</v>
      </c>
      <c r="F3344" s="135">
        <v>0</v>
      </c>
      <c r="G3344" s="130"/>
      <c r="H3344" s="130"/>
    </row>
    <row r="3345" spans="1:8" s="27" customFormat="1" ht="36.75" thickBot="1" x14ac:dyDescent="0.3">
      <c r="A3345" s="136" t="s">
        <v>2622</v>
      </c>
      <c r="B3345" s="127" t="s">
        <v>1611</v>
      </c>
      <c r="C3345" s="128" t="s">
        <v>1612</v>
      </c>
      <c r="D3345" s="129">
        <v>30.28586</v>
      </c>
      <c r="E3345" s="129">
        <v>30.28586</v>
      </c>
      <c r="F3345" s="129">
        <v>0</v>
      </c>
      <c r="G3345" s="130"/>
      <c r="H3345" s="130"/>
    </row>
    <row r="3346" spans="1:8" s="27" customFormat="1" ht="15.75" thickTop="1" x14ac:dyDescent="0.25">
      <c r="A3346" s="136" t="s">
        <v>2622</v>
      </c>
      <c r="B3346" s="131" t="s">
        <v>267</v>
      </c>
      <c r="C3346" s="132" t="s">
        <v>10</v>
      </c>
      <c r="D3346" s="133">
        <v>30.28586</v>
      </c>
      <c r="E3346" s="133">
        <v>30.28586</v>
      </c>
      <c r="F3346" s="133">
        <v>0</v>
      </c>
      <c r="G3346" s="130"/>
      <c r="H3346" s="130"/>
    </row>
    <row r="3347" spans="1:8" s="27" customFormat="1" x14ac:dyDescent="0.25">
      <c r="A3347" s="136" t="s">
        <v>2622</v>
      </c>
      <c r="B3347" s="131" t="s">
        <v>267</v>
      </c>
      <c r="C3347" s="134" t="s">
        <v>11</v>
      </c>
      <c r="D3347" s="135">
        <v>21.701160000000002</v>
      </c>
      <c r="E3347" s="135">
        <v>21.701160000000002</v>
      </c>
      <c r="F3347" s="135">
        <v>0</v>
      </c>
      <c r="G3347" s="130"/>
      <c r="H3347" s="130"/>
    </row>
    <row r="3348" spans="1:8" s="27" customFormat="1" x14ac:dyDescent="0.25">
      <c r="A3348" s="136" t="s">
        <v>2622</v>
      </c>
      <c r="B3348" s="131" t="s">
        <v>267</v>
      </c>
      <c r="C3348" s="134" t="s">
        <v>12</v>
      </c>
      <c r="D3348" s="135">
        <v>8.5847000000000016</v>
      </c>
      <c r="E3348" s="135">
        <v>8.5847000000000016</v>
      </c>
      <c r="F3348" s="135">
        <v>0</v>
      </c>
      <c r="G3348" s="130"/>
      <c r="H3348" s="130"/>
    </row>
    <row r="3349" spans="1:8" s="27" customFormat="1" ht="36.75" thickBot="1" x14ac:dyDescent="0.3">
      <c r="A3349" s="136" t="s">
        <v>2622</v>
      </c>
      <c r="B3349" s="127" t="s">
        <v>1613</v>
      </c>
      <c r="C3349" s="128" t="s">
        <v>1614</v>
      </c>
      <c r="D3349" s="129">
        <v>39.555350000000004</v>
      </c>
      <c r="E3349" s="129">
        <v>39.555350000000004</v>
      </c>
      <c r="F3349" s="129">
        <v>0</v>
      </c>
      <c r="G3349" s="130"/>
      <c r="H3349" s="130"/>
    </row>
    <row r="3350" spans="1:8" s="27" customFormat="1" ht="15.75" thickTop="1" x14ac:dyDescent="0.25">
      <c r="A3350" s="136" t="s">
        <v>2622</v>
      </c>
      <c r="B3350" s="131" t="s">
        <v>267</v>
      </c>
      <c r="C3350" s="132" t="s">
        <v>10</v>
      </c>
      <c r="D3350" s="133">
        <v>39.555350000000004</v>
      </c>
      <c r="E3350" s="133">
        <v>39.555350000000004</v>
      </c>
      <c r="F3350" s="133">
        <v>0</v>
      </c>
      <c r="G3350" s="130"/>
      <c r="H3350" s="130"/>
    </row>
    <row r="3351" spans="1:8" s="27" customFormat="1" x14ac:dyDescent="0.25">
      <c r="A3351" s="136" t="s">
        <v>2622</v>
      </c>
      <c r="B3351" s="131" t="s">
        <v>267</v>
      </c>
      <c r="C3351" s="134" t="s">
        <v>11</v>
      </c>
      <c r="D3351" s="135">
        <v>32.091540000000002</v>
      </c>
      <c r="E3351" s="135">
        <v>32.091540000000002</v>
      </c>
      <c r="F3351" s="135">
        <v>0</v>
      </c>
      <c r="G3351" s="130"/>
      <c r="H3351" s="130"/>
    </row>
    <row r="3352" spans="1:8" s="27" customFormat="1" x14ac:dyDescent="0.25">
      <c r="A3352" s="136" t="s">
        <v>2622</v>
      </c>
      <c r="B3352" s="131" t="s">
        <v>267</v>
      </c>
      <c r="C3352" s="134" t="s">
        <v>12</v>
      </c>
      <c r="D3352" s="135">
        <v>7.3910100000000005</v>
      </c>
      <c r="E3352" s="135">
        <v>7.3910100000000005</v>
      </c>
      <c r="F3352" s="135">
        <v>0</v>
      </c>
      <c r="G3352" s="130"/>
      <c r="H3352" s="130"/>
    </row>
    <row r="3353" spans="1:8" s="27" customFormat="1" x14ac:dyDescent="0.25">
      <c r="A3353" s="136" t="s">
        <v>2622</v>
      </c>
      <c r="B3353" s="131" t="s">
        <v>267</v>
      </c>
      <c r="C3353" s="134" t="s">
        <v>16</v>
      </c>
      <c r="D3353" s="135">
        <v>7.2800000000000004E-2</v>
      </c>
      <c r="E3353" s="135">
        <v>7.2800000000000004E-2</v>
      </c>
      <c r="F3353" s="135">
        <v>0</v>
      </c>
      <c r="G3353" s="130"/>
      <c r="H3353" s="130"/>
    </row>
    <row r="3354" spans="1:8" s="27" customFormat="1" ht="36.75" thickBot="1" x14ac:dyDescent="0.3">
      <c r="A3354" s="136" t="s">
        <v>2622</v>
      </c>
      <c r="B3354" s="127" t="s">
        <v>1615</v>
      </c>
      <c r="C3354" s="128" t="s">
        <v>1616</v>
      </c>
      <c r="D3354" s="129">
        <v>32.960989999999995</v>
      </c>
      <c r="E3354" s="129">
        <v>32.960989999999995</v>
      </c>
      <c r="F3354" s="129">
        <v>0</v>
      </c>
      <c r="G3354" s="130"/>
      <c r="H3354" s="130"/>
    </row>
    <row r="3355" spans="1:8" s="27" customFormat="1" ht="15.75" thickTop="1" x14ac:dyDescent="0.25">
      <c r="A3355" s="136" t="s">
        <v>2622</v>
      </c>
      <c r="B3355" s="131" t="s">
        <v>267</v>
      </c>
      <c r="C3355" s="132" t="s">
        <v>10</v>
      </c>
      <c r="D3355" s="133">
        <v>32.960989999999995</v>
      </c>
      <c r="E3355" s="133">
        <v>32.960989999999995</v>
      </c>
      <c r="F3355" s="133">
        <v>0</v>
      </c>
      <c r="G3355" s="130"/>
      <c r="H3355" s="130"/>
    </row>
    <row r="3356" spans="1:8" s="27" customFormat="1" x14ac:dyDescent="0.25">
      <c r="A3356" s="136" t="s">
        <v>2622</v>
      </c>
      <c r="B3356" s="131" t="s">
        <v>267</v>
      </c>
      <c r="C3356" s="134" t="s">
        <v>11</v>
      </c>
      <c r="D3356" s="135">
        <v>26.177849999999999</v>
      </c>
      <c r="E3356" s="135">
        <v>26.177849999999999</v>
      </c>
      <c r="F3356" s="135">
        <v>0</v>
      </c>
      <c r="G3356" s="130"/>
      <c r="H3356" s="130"/>
    </row>
    <row r="3357" spans="1:8" s="27" customFormat="1" x14ac:dyDescent="0.25">
      <c r="A3357" s="136" t="s">
        <v>2622</v>
      </c>
      <c r="B3357" s="131" t="s">
        <v>267</v>
      </c>
      <c r="C3357" s="134" t="s">
        <v>12</v>
      </c>
      <c r="D3357" s="135">
        <v>6.7264399999999993</v>
      </c>
      <c r="E3357" s="135">
        <v>6.7264399999999993</v>
      </c>
      <c r="F3357" s="135">
        <v>0</v>
      </c>
      <c r="G3357" s="130"/>
      <c r="H3357" s="130"/>
    </row>
    <row r="3358" spans="1:8" s="27" customFormat="1" x14ac:dyDescent="0.25">
      <c r="A3358" s="136" t="s">
        <v>2622</v>
      </c>
      <c r="B3358" s="131" t="s">
        <v>267</v>
      </c>
      <c r="C3358" s="134" t="s">
        <v>16</v>
      </c>
      <c r="D3358" s="135">
        <v>5.67E-2</v>
      </c>
      <c r="E3358" s="135">
        <v>5.67E-2</v>
      </c>
      <c r="F3358" s="135">
        <v>0</v>
      </c>
      <c r="G3358" s="130"/>
      <c r="H3358" s="130"/>
    </row>
    <row r="3359" spans="1:8" s="27" customFormat="1" ht="36.75" thickBot="1" x14ac:dyDescent="0.3">
      <c r="A3359" s="136" t="s">
        <v>2622</v>
      </c>
      <c r="B3359" s="127" t="s">
        <v>1617</v>
      </c>
      <c r="C3359" s="128" t="s">
        <v>1618</v>
      </c>
      <c r="D3359" s="129">
        <v>33.864820000000002</v>
      </c>
      <c r="E3359" s="129">
        <v>33.864820000000002</v>
      </c>
      <c r="F3359" s="129">
        <v>0</v>
      </c>
      <c r="G3359" s="130"/>
      <c r="H3359" s="130"/>
    </row>
    <row r="3360" spans="1:8" s="27" customFormat="1" ht="15.75" thickTop="1" x14ac:dyDescent="0.25">
      <c r="A3360" s="136" t="s">
        <v>2622</v>
      </c>
      <c r="B3360" s="131" t="s">
        <v>267</v>
      </c>
      <c r="C3360" s="132" t="s">
        <v>10</v>
      </c>
      <c r="D3360" s="133">
        <v>33.864820000000002</v>
      </c>
      <c r="E3360" s="133">
        <v>33.864820000000002</v>
      </c>
      <c r="F3360" s="133">
        <v>0</v>
      </c>
      <c r="G3360" s="130"/>
      <c r="H3360" s="130"/>
    </row>
    <row r="3361" spans="1:8" s="27" customFormat="1" x14ac:dyDescent="0.25">
      <c r="A3361" s="136" t="s">
        <v>2622</v>
      </c>
      <c r="B3361" s="131" t="s">
        <v>267</v>
      </c>
      <c r="C3361" s="134" t="s">
        <v>11</v>
      </c>
      <c r="D3361" s="135">
        <v>24.954650000000001</v>
      </c>
      <c r="E3361" s="135">
        <v>24.954650000000001</v>
      </c>
      <c r="F3361" s="135">
        <v>0</v>
      </c>
      <c r="G3361" s="130"/>
      <c r="H3361" s="130"/>
    </row>
    <row r="3362" spans="1:8" s="27" customFormat="1" x14ac:dyDescent="0.25">
      <c r="A3362" s="136" t="s">
        <v>2622</v>
      </c>
      <c r="B3362" s="131" t="s">
        <v>267</v>
      </c>
      <c r="C3362" s="134" t="s">
        <v>12</v>
      </c>
      <c r="D3362" s="135">
        <v>8.8420199999999998</v>
      </c>
      <c r="E3362" s="135">
        <v>8.8420199999999998</v>
      </c>
      <c r="F3362" s="135">
        <v>0</v>
      </c>
      <c r="G3362" s="130"/>
      <c r="H3362" s="130"/>
    </row>
    <row r="3363" spans="1:8" s="27" customFormat="1" x14ac:dyDescent="0.25">
      <c r="A3363" s="136" t="s">
        <v>2622</v>
      </c>
      <c r="B3363" s="131" t="s">
        <v>267</v>
      </c>
      <c r="C3363" s="134" t="s">
        <v>16</v>
      </c>
      <c r="D3363" s="135">
        <v>6.8150000000000002E-2</v>
      </c>
      <c r="E3363" s="135">
        <v>6.8150000000000002E-2</v>
      </c>
      <c r="F3363" s="135">
        <v>0</v>
      </c>
      <c r="G3363" s="130"/>
      <c r="H3363" s="130"/>
    </row>
    <row r="3364" spans="1:8" s="27" customFormat="1" ht="36.75" thickBot="1" x14ac:dyDescent="0.3">
      <c r="A3364" s="136" t="s">
        <v>2622</v>
      </c>
      <c r="B3364" s="127" t="s">
        <v>1619</v>
      </c>
      <c r="C3364" s="128" t="s">
        <v>1620</v>
      </c>
      <c r="D3364" s="129">
        <v>25.392220000000002</v>
      </c>
      <c r="E3364" s="129">
        <v>25.392220000000002</v>
      </c>
      <c r="F3364" s="129">
        <v>0</v>
      </c>
      <c r="G3364" s="130"/>
      <c r="H3364" s="130"/>
    </row>
    <row r="3365" spans="1:8" s="27" customFormat="1" ht="15.75" thickTop="1" x14ac:dyDescent="0.25">
      <c r="A3365" s="136" t="s">
        <v>2622</v>
      </c>
      <c r="B3365" s="131" t="s">
        <v>267</v>
      </c>
      <c r="C3365" s="132" t="s">
        <v>10</v>
      </c>
      <c r="D3365" s="133">
        <v>25.392220000000002</v>
      </c>
      <c r="E3365" s="133">
        <v>25.392220000000002</v>
      </c>
      <c r="F3365" s="133">
        <v>0</v>
      </c>
      <c r="G3365" s="130"/>
      <c r="H3365" s="130"/>
    </row>
    <row r="3366" spans="1:8" s="27" customFormat="1" x14ac:dyDescent="0.25">
      <c r="A3366" s="136" t="s">
        <v>2622</v>
      </c>
      <c r="B3366" s="131" t="s">
        <v>267</v>
      </c>
      <c r="C3366" s="134" t="s">
        <v>11</v>
      </c>
      <c r="D3366" s="135">
        <v>19.92408</v>
      </c>
      <c r="E3366" s="135">
        <v>19.92408</v>
      </c>
      <c r="F3366" s="135">
        <v>0</v>
      </c>
      <c r="G3366" s="130"/>
      <c r="H3366" s="130"/>
    </row>
    <row r="3367" spans="1:8" s="27" customFormat="1" x14ac:dyDescent="0.25">
      <c r="A3367" s="136" t="s">
        <v>2622</v>
      </c>
      <c r="B3367" s="131" t="s">
        <v>267</v>
      </c>
      <c r="C3367" s="134" t="s">
        <v>12</v>
      </c>
      <c r="D3367" s="135">
        <v>5.46814</v>
      </c>
      <c r="E3367" s="135">
        <v>5.46814</v>
      </c>
      <c r="F3367" s="135">
        <v>0</v>
      </c>
      <c r="G3367" s="130"/>
      <c r="H3367" s="130"/>
    </row>
    <row r="3368" spans="1:8" s="27" customFormat="1" ht="36.75" thickBot="1" x14ac:dyDescent="0.3">
      <c r="A3368" s="136" t="s">
        <v>2622</v>
      </c>
      <c r="B3368" s="127" t="s">
        <v>1621</v>
      </c>
      <c r="C3368" s="128" t="s">
        <v>1622</v>
      </c>
      <c r="D3368" s="129">
        <v>35.098330000000004</v>
      </c>
      <c r="E3368" s="129">
        <v>35.098330000000004</v>
      </c>
      <c r="F3368" s="129">
        <v>0</v>
      </c>
      <c r="G3368" s="130"/>
      <c r="H3368" s="130"/>
    </row>
    <row r="3369" spans="1:8" s="27" customFormat="1" ht="15.75" thickTop="1" x14ac:dyDescent="0.25">
      <c r="A3369" s="136" t="s">
        <v>2622</v>
      </c>
      <c r="B3369" s="131" t="s">
        <v>267</v>
      </c>
      <c r="C3369" s="132" t="s">
        <v>10</v>
      </c>
      <c r="D3369" s="133">
        <v>35.098330000000004</v>
      </c>
      <c r="E3369" s="133">
        <v>35.098330000000004</v>
      </c>
      <c r="F3369" s="133">
        <v>0</v>
      </c>
      <c r="G3369" s="130"/>
      <c r="H3369" s="130"/>
    </row>
    <row r="3370" spans="1:8" s="27" customFormat="1" x14ac:dyDescent="0.25">
      <c r="A3370" s="136" t="s">
        <v>2622</v>
      </c>
      <c r="B3370" s="131" t="s">
        <v>267</v>
      </c>
      <c r="C3370" s="134" t="s">
        <v>11</v>
      </c>
      <c r="D3370" s="135">
        <v>24.120470000000001</v>
      </c>
      <c r="E3370" s="135">
        <v>24.120470000000001</v>
      </c>
      <c r="F3370" s="135">
        <v>0</v>
      </c>
      <c r="G3370" s="130"/>
      <c r="H3370" s="130"/>
    </row>
    <row r="3371" spans="1:8" s="27" customFormat="1" x14ac:dyDescent="0.25">
      <c r="A3371" s="136" t="s">
        <v>2622</v>
      </c>
      <c r="B3371" s="131" t="s">
        <v>267</v>
      </c>
      <c r="C3371" s="134" t="s">
        <v>12</v>
      </c>
      <c r="D3371" s="135">
        <v>10.97786</v>
      </c>
      <c r="E3371" s="135">
        <v>10.97786</v>
      </c>
      <c r="F3371" s="135">
        <v>0</v>
      </c>
      <c r="G3371" s="130"/>
      <c r="H3371" s="130"/>
    </row>
    <row r="3372" spans="1:8" s="27" customFormat="1" ht="36.75" thickBot="1" x14ac:dyDescent="0.3">
      <c r="A3372" s="136" t="s">
        <v>2622</v>
      </c>
      <c r="B3372" s="127" t="s">
        <v>1623</v>
      </c>
      <c r="C3372" s="128" t="s">
        <v>1624</v>
      </c>
      <c r="D3372" s="129">
        <v>40.776809999999998</v>
      </c>
      <c r="E3372" s="129">
        <v>40.776809999999998</v>
      </c>
      <c r="F3372" s="129">
        <v>0</v>
      </c>
      <c r="G3372" s="130"/>
      <c r="H3372" s="130"/>
    </row>
    <row r="3373" spans="1:8" s="27" customFormat="1" ht="15.75" thickTop="1" x14ac:dyDescent="0.25">
      <c r="A3373" s="136" t="s">
        <v>2622</v>
      </c>
      <c r="B3373" s="131" t="s">
        <v>267</v>
      </c>
      <c r="C3373" s="132" t="s">
        <v>10</v>
      </c>
      <c r="D3373" s="133">
        <v>40.776809999999998</v>
      </c>
      <c r="E3373" s="133">
        <v>40.776809999999998</v>
      </c>
      <c r="F3373" s="133">
        <v>0</v>
      </c>
      <c r="G3373" s="130"/>
      <c r="H3373" s="130"/>
    </row>
    <row r="3374" spans="1:8" s="27" customFormat="1" x14ac:dyDescent="0.25">
      <c r="A3374" s="136" t="s">
        <v>2622</v>
      </c>
      <c r="B3374" s="131" t="s">
        <v>267</v>
      </c>
      <c r="C3374" s="134" t="s">
        <v>11</v>
      </c>
      <c r="D3374" s="135">
        <v>28.484639999999999</v>
      </c>
      <c r="E3374" s="135">
        <v>28.484639999999999</v>
      </c>
      <c r="F3374" s="135">
        <v>0</v>
      </c>
      <c r="G3374" s="130"/>
      <c r="H3374" s="130"/>
    </row>
    <row r="3375" spans="1:8" s="27" customFormat="1" x14ac:dyDescent="0.25">
      <c r="A3375" s="136" t="s">
        <v>2622</v>
      </c>
      <c r="B3375" s="131" t="s">
        <v>267</v>
      </c>
      <c r="C3375" s="134" t="s">
        <v>12</v>
      </c>
      <c r="D3375" s="135">
        <v>12.22317</v>
      </c>
      <c r="E3375" s="135">
        <v>12.22317</v>
      </c>
      <c r="F3375" s="135">
        <v>0</v>
      </c>
      <c r="G3375" s="130"/>
      <c r="H3375" s="130"/>
    </row>
    <row r="3376" spans="1:8" s="27" customFormat="1" x14ac:dyDescent="0.25">
      <c r="A3376" s="136" t="s">
        <v>2622</v>
      </c>
      <c r="B3376" s="131" t="s">
        <v>267</v>
      </c>
      <c r="C3376" s="134" t="s">
        <v>16</v>
      </c>
      <c r="D3376" s="135">
        <v>6.9000000000000006E-2</v>
      </c>
      <c r="E3376" s="135">
        <v>6.9000000000000006E-2</v>
      </c>
      <c r="F3376" s="135">
        <v>0</v>
      </c>
      <c r="G3376" s="130"/>
      <c r="H3376" s="130"/>
    </row>
    <row r="3377" spans="1:8" s="27" customFormat="1" ht="36.75" thickBot="1" x14ac:dyDescent="0.3">
      <c r="A3377" s="136" t="s">
        <v>2622</v>
      </c>
      <c r="B3377" s="127" t="s">
        <v>1625</v>
      </c>
      <c r="C3377" s="128" t="s">
        <v>1626</v>
      </c>
      <c r="D3377" s="129">
        <v>25.940950000000001</v>
      </c>
      <c r="E3377" s="129">
        <v>25.940950000000001</v>
      </c>
      <c r="F3377" s="129">
        <v>0</v>
      </c>
      <c r="G3377" s="130"/>
      <c r="H3377" s="130"/>
    </row>
    <row r="3378" spans="1:8" s="27" customFormat="1" ht="15.75" thickTop="1" x14ac:dyDescent="0.25">
      <c r="A3378" s="136" t="s">
        <v>2622</v>
      </c>
      <c r="B3378" s="131" t="s">
        <v>267</v>
      </c>
      <c r="C3378" s="132" t="s">
        <v>10</v>
      </c>
      <c r="D3378" s="133">
        <v>25.940950000000001</v>
      </c>
      <c r="E3378" s="133">
        <v>25.940950000000001</v>
      </c>
      <c r="F3378" s="133">
        <v>0</v>
      </c>
      <c r="G3378" s="130"/>
      <c r="H3378" s="130"/>
    </row>
    <row r="3379" spans="1:8" s="27" customFormat="1" x14ac:dyDescent="0.25">
      <c r="A3379" s="136" t="s">
        <v>2622</v>
      </c>
      <c r="B3379" s="131" t="s">
        <v>267</v>
      </c>
      <c r="C3379" s="134" t="s">
        <v>11</v>
      </c>
      <c r="D3379" s="135">
        <v>20.127569999999999</v>
      </c>
      <c r="E3379" s="135">
        <v>20.127569999999999</v>
      </c>
      <c r="F3379" s="135">
        <v>0</v>
      </c>
      <c r="G3379" s="130"/>
      <c r="H3379" s="130"/>
    </row>
    <row r="3380" spans="1:8" s="27" customFormat="1" x14ac:dyDescent="0.25">
      <c r="A3380" s="136" t="s">
        <v>2622</v>
      </c>
      <c r="B3380" s="131" t="s">
        <v>267</v>
      </c>
      <c r="C3380" s="134" t="s">
        <v>12</v>
      </c>
      <c r="D3380" s="135">
        <v>5.8133800000000004</v>
      </c>
      <c r="E3380" s="135">
        <v>5.8133800000000004</v>
      </c>
      <c r="F3380" s="135">
        <v>0</v>
      </c>
      <c r="G3380" s="130"/>
      <c r="H3380" s="130"/>
    </row>
    <row r="3381" spans="1:8" s="27" customFormat="1" ht="18.75" thickBot="1" x14ac:dyDescent="0.3">
      <c r="A3381" s="136" t="s">
        <v>2622</v>
      </c>
      <c r="B3381" s="127" t="s">
        <v>1627</v>
      </c>
      <c r="C3381" s="128" t="s">
        <v>1628</v>
      </c>
      <c r="D3381" s="129">
        <v>2536.1649699999998</v>
      </c>
      <c r="E3381" s="129">
        <v>1320.6903299999999</v>
      </c>
      <c r="F3381" s="129">
        <v>1215.4746399999999</v>
      </c>
      <c r="G3381" s="130"/>
      <c r="H3381" s="130"/>
    </row>
    <row r="3382" spans="1:8" s="27" customFormat="1" ht="15.75" thickTop="1" x14ac:dyDescent="0.25">
      <c r="A3382" s="136" t="s">
        <v>2622</v>
      </c>
      <c r="B3382" s="131" t="s">
        <v>267</v>
      </c>
      <c r="C3382" s="132" t="s">
        <v>10</v>
      </c>
      <c r="D3382" s="133">
        <v>2536.1649699999998</v>
      </c>
      <c r="E3382" s="133">
        <v>1320.6903299999999</v>
      </c>
      <c r="F3382" s="133">
        <v>1215.4746399999999</v>
      </c>
      <c r="G3382" s="130"/>
      <c r="H3382" s="130"/>
    </row>
    <row r="3383" spans="1:8" s="27" customFormat="1" x14ac:dyDescent="0.25">
      <c r="A3383" s="136" t="s">
        <v>2622</v>
      </c>
      <c r="B3383" s="131" t="s">
        <v>267</v>
      </c>
      <c r="C3383" s="134" t="s">
        <v>11</v>
      </c>
      <c r="D3383" s="135">
        <v>488.42258999999996</v>
      </c>
      <c r="E3383" s="135">
        <v>215.13099</v>
      </c>
      <c r="F3383" s="135">
        <v>273.29159999999996</v>
      </c>
      <c r="G3383" s="130"/>
      <c r="H3383" s="130"/>
    </row>
    <row r="3384" spans="1:8" s="27" customFormat="1" x14ac:dyDescent="0.25">
      <c r="A3384" s="136" t="s">
        <v>2622</v>
      </c>
      <c r="B3384" s="131" t="s">
        <v>267</v>
      </c>
      <c r="C3384" s="134" t="s">
        <v>12</v>
      </c>
      <c r="D3384" s="135">
        <v>1746.54269</v>
      </c>
      <c r="E3384" s="135">
        <v>1051.21416</v>
      </c>
      <c r="F3384" s="135">
        <v>695.32853</v>
      </c>
      <c r="G3384" s="130"/>
      <c r="H3384" s="130"/>
    </row>
    <row r="3385" spans="1:8" s="27" customFormat="1" x14ac:dyDescent="0.25">
      <c r="A3385" s="136" t="s">
        <v>2622</v>
      </c>
      <c r="B3385" s="131" t="s">
        <v>267</v>
      </c>
      <c r="C3385" s="134" t="s">
        <v>2</v>
      </c>
      <c r="D3385" s="135">
        <v>152.74341000000001</v>
      </c>
      <c r="E3385" s="135">
        <v>22.743410000000001</v>
      </c>
      <c r="F3385" s="135">
        <v>130</v>
      </c>
      <c r="G3385" s="130"/>
      <c r="H3385" s="130"/>
    </row>
    <row r="3386" spans="1:8" s="27" customFormat="1" x14ac:dyDescent="0.25">
      <c r="A3386" s="136" t="s">
        <v>2622</v>
      </c>
      <c r="B3386" s="131" t="s">
        <v>267</v>
      </c>
      <c r="C3386" s="134" t="s">
        <v>15</v>
      </c>
      <c r="D3386" s="135">
        <v>108.78297000000001</v>
      </c>
      <c r="E3386" s="135">
        <v>29.972990000000003</v>
      </c>
      <c r="F3386" s="135">
        <v>78.809979999999996</v>
      </c>
      <c r="G3386" s="130"/>
      <c r="H3386" s="130"/>
    </row>
    <row r="3387" spans="1:8" s="27" customFormat="1" x14ac:dyDescent="0.25">
      <c r="A3387" s="136" t="s">
        <v>2622</v>
      </c>
      <c r="B3387" s="131" t="s">
        <v>267</v>
      </c>
      <c r="C3387" s="134" t="s">
        <v>16</v>
      </c>
      <c r="D3387" s="135">
        <v>39.673310000000001</v>
      </c>
      <c r="E3387" s="135">
        <v>1.6287799999999999</v>
      </c>
      <c r="F3387" s="135">
        <v>38.044530000000002</v>
      </c>
      <c r="G3387" s="130"/>
      <c r="H3387" s="130"/>
    </row>
    <row r="3388" spans="1:8" s="27" customFormat="1" ht="18.75" thickBot="1" x14ac:dyDescent="0.3">
      <c r="A3388" s="136" t="s">
        <v>2622</v>
      </c>
      <c r="B3388" s="127" t="s">
        <v>1629</v>
      </c>
      <c r="C3388" s="128" t="s">
        <v>1630</v>
      </c>
      <c r="D3388" s="129">
        <v>3195.1453900000001</v>
      </c>
      <c r="E3388" s="129">
        <v>2950.8236000000002</v>
      </c>
      <c r="F3388" s="129">
        <v>244.32178999999999</v>
      </c>
      <c r="G3388" s="130"/>
      <c r="H3388" s="130"/>
    </row>
    <row r="3389" spans="1:8" s="27" customFormat="1" ht="15.75" thickTop="1" x14ac:dyDescent="0.25">
      <c r="A3389" s="136" t="s">
        <v>2622</v>
      </c>
      <c r="B3389" s="131" t="s">
        <v>267</v>
      </c>
      <c r="C3389" s="132" t="s">
        <v>10</v>
      </c>
      <c r="D3389" s="133">
        <v>3180.97039</v>
      </c>
      <c r="E3389" s="133">
        <v>2936.6486</v>
      </c>
      <c r="F3389" s="133">
        <v>244.32178999999999</v>
      </c>
      <c r="G3389" s="130"/>
      <c r="H3389" s="130"/>
    </row>
    <row r="3390" spans="1:8" s="27" customFormat="1" x14ac:dyDescent="0.25">
      <c r="A3390" s="136" t="s">
        <v>2622</v>
      </c>
      <c r="B3390" s="131" t="s">
        <v>267</v>
      </c>
      <c r="C3390" s="134" t="s">
        <v>11</v>
      </c>
      <c r="D3390" s="135">
        <v>324.38467000000003</v>
      </c>
      <c r="E3390" s="135">
        <v>254.94517000000002</v>
      </c>
      <c r="F3390" s="135">
        <v>69.439499999999995</v>
      </c>
      <c r="G3390" s="130"/>
      <c r="H3390" s="130"/>
    </row>
    <row r="3391" spans="1:8" s="27" customFormat="1" x14ac:dyDescent="0.25">
      <c r="A3391" s="136" t="s">
        <v>2622</v>
      </c>
      <c r="B3391" s="131" t="s">
        <v>267</v>
      </c>
      <c r="C3391" s="134" t="s">
        <v>12</v>
      </c>
      <c r="D3391" s="135">
        <v>2786.1949600000003</v>
      </c>
      <c r="E3391" s="135">
        <v>2676.1987300000001</v>
      </c>
      <c r="F3391" s="135">
        <v>109.99623</v>
      </c>
      <c r="G3391" s="130"/>
      <c r="H3391" s="130"/>
    </row>
    <row r="3392" spans="1:8" s="27" customFormat="1" x14ac:dyDescent="0.25">
      <c r="A3392" s="136" t="s">
        <v>2622</v>
      </c>
      <c r="B3392" s="131" t="s">
        <v>267</v>
      </c>
      <c r="C3392" s="134" t="s">
        <v>2</v>
      </c>
      <c r="D3392" s="135">
        <v>25.981999999999999</v>
      </c>
      <c r="E3392" s="135">
        <v>0</v>
      </c>
      <c r="F3392" s="135">
        <v>25.981999999999999</v>
      </c>
      <c r="G3392" s="130"/>
      <c r="H3392" s="130"/>
    </row>
    <row r="3393" spans="1:8" s="27" customFormat="1" x14ac:dyDescent="0.25">
      <c r="A3393" s="136" t="s">
        <v>2622</v>
      </c>
      <c r="B3393" s="131" t="s">
        <v>267</v>
      </c>
      <c r="C3393" s="134" t="s">
        <v>15</v>
      </c>
      <c r="D3393" s="135">
        <v>4.7134799999999997</v>
      </c>
      <c r="E3393" s="135">
        <v>4.7134799999999997</v>
      </c>
      <c r="F3393" s="135">
        <v>0</v>
      </c>
      <c r="G3393" s="130"/>
      <c r="H3393" s="130"/>
    </row>
    <row r="3394" spans="1:8" s="27" customFormat="1" x14ac:dyDescent="0.25">
      <c r="A3394" s="136" t="s">
        <v>2622</v>
      </c>
      <c r="B3394" s="131" t="s">
        <v>267</v>
      </c>
      <c r="C3394" s="134" t="s">
        <v>16</v>
      </c>
      <c r="D3394" s="135">
        <v>39.695280000000004</v>
      </c>
      <c r="E3394" s="135">
        <v>0.79122000000000003</v>
      </c>
      <c r="F3394" s="135">
        <v>38.904060000000001</v>
      </c>
      <c r="G3394" s="130"/>
      <c r="H3394" s="130"/>
    </row>
    <row r="3395" spans="1:8" s="27" customFormat="1" x14ac:dyDescent="0.25">
      <c r="A3395" s="136" t="s">
        <v>2622</v>
      </c>
      <c r="B3395" s="131" t="s">
        <v>267</v>
      </c>
      <c r="C3395" s="132" t="s">
        <v>17</v>
      </c>
      <c r="D3395" s="133">
        <v>14.175000000000001</v>
      </c>
      <c r="E3395" s="133">
        <v>14.175000000000001</v>
      </c>
      <c r="F3395" s="133">
        <v>0</v>
      </c>
      <c r="G3395" s="130"/>
      <c r="H3395" s="130"/>
    </row>
    <row r="3396" spans="1:8" s="27" customFormat="1" ht="36.75" thickBot="1" x14ac:dyDescent="0.3">
      <c r="A3396" s="136" t="s">
        <v>2622</v>
      </c>
      <c r="B3396" s="127" t="s">
        <v>1631</v>
      </c>
      <c r="C3396" s="128" t="s">
        <v>1632</v>
      </c>
      <c r="D3396" s="129">
        <v>536.09740999999997</v>
      </c>
      <c r="E3396" s="129">
        <v>534.09840999999994</v>
      </c>
      <c r="F3396" s="129">
        <v>1.9990000000000001</v>
      </c>
      <c r="G3396" s="130"/>
      <c r="H3396" s="130"/>
    </row>
    <row r="3397" spans="1:8" s="27" customFormat="1" ht="15.75" thickTop="1" x14ac:dyDescent="0.25">
      <c r="A3397" s="136" t="s">
        <v>2622</v>
      </c>
      <c r="B3397" s="131" t="s">
        <v>267</v>
      </c>
      <c r="C3397" s="132" t="s">
        <v>10</v>
      </c>
      <c r="D3397" s="133">
        <v>508.49741</v>
      </c>
      <c r="E3397" s="133">
        <v>506.49840999999998</v>
      </c>
      <c r="F3397" s="133">
        <v>1.9990000000000001</v>
      </c>
      <c r="G3397" s="130"/>
      <c r="H3397" s="130"/>
    </row>
    <row r="3398" spans="1:8" s="27" customFormat="1" x14ac:dyDescent="0.25">
      <c r="A3398" s="136" t="s">
        <v>2622</v>
      </c>
      <c r="B3398" s="131" t="s">
        <v>267</v>
      </c>
      <c r="C3398" s="134" t="s">
        <v>11</v>
      </c>
      <c r="D3398" s="135">
        <v>304.14019999999999</v>
      </c>
      <c r="E3398" s="135">
        <v>304.14019999999999</v>
      </c>
      <c r="F3398" s="135">
        <v>0</v>
      </c>
      <c r="G3398" s="130"/>
      <c r="H3398" s="130"/>
    </row>
    <row r="3399" spans="1:8" s="27" customFormat="1" x14ac:dyDescent="0.25">
      <c r="A3399" s="136" t="s">
        <v>2622</v>
      </c>
      <c r="B3399" s="131" t="s">
        <v>267</v>
      </c>
      <c r="C3399" s="134" t="s">
        <v>12</v>
      </c>
      <c r="D3399" s="135">
        <v>197.78026999999997</v>
      </c>
      <c r="E3399" s="135">
        <v>195.78126999999998</v>
      </c>
      <c r="F3399" s="135">
        <v>1.9990000000000001</v>
      </c>
      <c r="G3399" s="130"/>
      <c r="H3399" s="130"/>
    </row>
    <row r="3400" spans="1:8" s="27" customFormat="1" x14ac:dyDescent="0.25">
      <c r="A3400" s="136" t="s">
        <v>2622</v>
      </c>
      <c r="B3400" s="131" t="s">
        <v>267</v>
      </c>
      <c r="C3400" s="134" t="s">
        <v>16</v>
      </c>
      <c r="D3400" s="135">
        <v>6.5769399999999996</v>
      </c>
      <c r="E3400" s="135">
        <v>6.5769399999999996</v>
      </c>
      <c r="F3400" s="135">
        <v>0</v>
      </c>
      <c r="G3400" s="130"/>
      <c r="H3400" s="130"/>
    </row>
    <row r="3401" spans="1:8" s="27" customFormat="1" x14ac:dyDescent="0.25">
      <c r="A3401" s="136" t="s">
        <v>2622</v>
      </c>
      <c r="B3401" s="131" t="s">
        <v>267</v>
      </c>
      <c r="C3401" s="132" t="s">
        <v>17</v>
      </c>
      <c r="D3401" s="133">
        <v>27.6</v>
      </c>
      <c r="E3401" s="133">
        <v>27.6</v>
      </c>
      <c r="F3401" s="133">
        <v>0</v>
      </c>
      <c r="G3401" s="130"/>
      <c r="H3401" s="130"/>
    </row>
    <row r="3402" spans="1:8" s="27" customFormat="1" ht="18.75" thickBot="1" x14ac:dyDescent="0.3">
      <c r="A3402" s="136" t="s">
        <v>2622</v>
      </c>
      <c r="B3402" s="127" t="s">
        <v>1633</v>
      </c>
      <c r="C3402" s="128" t="s">
        <v>1634</v>
      </c>
      <c r="D3402" s="129">
        <v>77.899259999999998</v>
      </c>
      <c r="E3402" s="129">
        <v>77.899259999999998</v>
      </c>
      <c r="F3402" s="129">
        <v>0</v>
      </c>
      <c r="G3402" s="130"/>
      <c r="H3402" s="130"/>
    </row>
    <row r="3403" spans="1:8" s="27" customFormat="1" ht="15.75" thickTop="1" x14ac:dyDescent="0.25">
      <c r="A3403" s="136" t="s">
        <v>2622</v>
      </c>
      <c r="B3403" s="131" t="s">
        <v>267</v>
      </c>
      <c r="C3403" s="132" t="s">
        <v>10</v>
      </c>
      <c r="D3403" s="133">
        <v>77.899259999999998</v>
      </c>
      <c r="E3403" s="133">
        <v>77.899259999999998</v>
      </c>
      <c r="F3403" s="133">
        <v>0</v>
      </c>
      <c r="G3403" s="130"/>
      <c r="H3403" s="130"/>
    </row>
    <row r="3404" spans="1:8" s="27" customFormat="1" x14ac:dyDescent="0.25">
      <c r="A3404" s="136" t="s">
        <v>2622</v>
      </c>
      <c r="B3404" s="131" t="s">
        <v>267</v>
      </c>
      <c r="C3404" s="134" t="s">
        <v>12</v>
      </c>
      <c r="D3404" s="135">
        <v>27.899259999999998</v>
      </c>
      <c r="E3404" s="135">
        <v>27.899259999999998</v>
      </c>
      <c r="F3404" s="135">
        <v>0</v>
      </c>
      <c r="G3404" s="130"/>
      <c r="H3404" s="130"/>
    </row>
    <row r="3405" spans="1:8" s="27" customFormat="1" x14ac:dyDescent="0.25">
      <c r="A3405" s="136" t="s">
        <v>2622</v>
      </c>
      <c r="B3405" s="131" t="s">
        <v>267</v>
      </c>
      <c r="C3405" s="134" t="s">
        <v>2</v>
      </c>
      <c r="D3405" s="135">
        <v>50</v>
      </c>
      <c r="E3405" s="135">
        <v>50</v>
      </c>
      <c r="F3405" s="135">
        <v>0</v>
      </c>
      <c r="G3405" s="130"/>
      <c r="H3405" s="130"/>
    </row>
    <row r="3406" spans="1:8" s="27" customFormat="1" ht="18.75" thickBot="1" x14ac:dyDescent="0.3">
      <c r="A3406" s="136" t="s">
        <v>2622</v>
      </c>
      <c r="B3406" s="127" t="s">
        <v>1635</v>
      </c>
      <c r="C3406" s="128" t="s">
        <v>132</v>
      </c>
      <c r="D3406" s="129">
        <v>237.41828000000001</v>
      </c>
      <c r="E3406" s="129">
        <v>237.41828000000001</v>
      </c>
      <c r="F3406" s="129">
        <v>0</v>
      </c>
      <c r="G3406" s="130"/>
      <c r="H3406" s="130"/>
    </row>
    <row r="3407" spans="1:8" s="27" customFormat="1" ht="15.75" thickTop="1" x14ac:dyDescent="0.25">
      <c r="A3407" s="136" t="s">
        <v>2622</v>
      </c>
      <c r="B3407" s="131" t="s">
        <v>267</v>
      </c>
      <c r="C3407" s="132" t="s">
        <v>10</v>
      </c>
      <c r="D3407" s="133">
        <v>237.41828000000001</v>
      </c>
      <c r="E3407" s="133">
        <v>237.41828000000001</v>
      </c>
      <c r="F3407" s="133">
        <v>0</v>
      </c>
      <c r="G3407" s="130"/>
      <c r="H3407" s="130"/>
    </row>
    <row r="3408" spans="1:8" s="27" customFormat="1" x14ac:dyDescent="0.25">
      <c r="A3408" s="136" t="s">
        <v>2622</v>
      </c>
      <c r="B3408" s="131" t="s">
        <v>267</v>
      </c>
      <c r="C3408" s="134" t="s">
        <v>11</v>
      </c>
      <c r="D3408" s="135">
        <v>39.694000000000003</v>
      </c>
      <c r="E3408" s="135">
        <v>39.694000000000003</v>
      </c>
      <c r="F3408" s="135">
        <v>0</v>
      </c>
      <c r="G3408" s="130"/>
      <c r="H3408" s="130"/>
    </row>
    <row r="3409" spans="1:8" s="27" customFormat="1" x14ac:dyDescent="0.25">
      <c r="A3409" s="136" t="s">
        <v>2622</v>
      </c>
      <c r="B3409" s="131" t="s">
        <v>267</v>
      </c>
      <c r="C3409" s="134" t="s">
        <v>12</v>
      </c>
      <c r="D3409" s="135">
        <v>197.72427999999999</v>
      </c>
      <c r="E3409" s="135">
        <v>197.72427999999999</v>
      </c>
      <c r="F3409" s="135">
        <v>0</v>
      </c>
      <c r="G3409" s="130"/>
      <c r="H3409" s="130"/>
    </row>
    <row r="3410" spans="1:8" s="27" customFormat="1" ht="18.75" thickBot="1" x14ac:dyDescent="0.3">
      <c r="A3410" s="136" t="s">
        <v>2622</v>
      </c>
      <c r="B3410" s="127" t="s">
        <v>1636</v>
      </c>
      <c r="C3410" s="128" t="s">
        <v>1637</v>
      </c>
      <c r="D3410" s="129">
        <v>306.75009999999997</v>
      </c>
      <c r="E3410" s="129">
        <v>306.75009999999997</v>
      </c>
      <c r="F3410" s="129">
        <v>0</v>
      </c>
      <c r="G3410" s="130"/>
      <c r="H3410" s="130"/>
    </row>
    <row r="3411" spans="1:8" s="27" customFormat="1" ht="15.75" thickTop="1" x14ac:dyDescent="0.25">
      <c r="A3411" s="136" t="s">
        <v>2622</v>
      </c>
      <c r="B3411" s="131" t="s">
        <v>267</v>
      </c>
      <c r="C3411" s="132" t="s">
        <v>10</v>
      </c>
      <c r="D3411" s="133">
        <v>304.36009999999999</v>
      </c>
      <c r="E3411" s="133">
        <v>304.36009999999999</v>
      </c>
      <c r="F3411" s="133">
        <v>0</v>
      </c>
      <c r="G3411" s="130"/>
      <c r="H3411" s="130"/>
    </row>
    <row r="3412" spans="1:8" s="27" customFormat="1" x14ac:dyDescent="0.25">
      <c r="A3412" s="136" t="s">
        <v>2622</v>
      </c>
      <c r="B3412" s="131" t="s">
        <v>267</v>
      </c>
      <c r="C3412" s="134" t="s">
        <v>11</v>
      </c>
      <c r="D3412" s="135">
        <v>101.81814999999999</v>
      </c>
      <c r="E3412" s="135">
        <v>101.81814999999999</v>
      </c>
      <c r="F3412" s="135">
        <v>0</v>
      </c>
      <c r="G3412" s="130"/>
      <c r="H3412" s="130"/>
    </row>
    <row r="3413" spans="1:8" s="27" customFormat="1" x14ac:dyDescent="0.25">
      <c r="A3413" s="136" t="s">
        <v>2622</v>
      </c>
      <c r="B3413" s="131" t="s">
        <v>267</v>
      </c>
      <c r="C3413" s="134" t="s">
        <v>12</v>
      </c>
      <c r="D3413" s="135">
        <v>202.54195000000001</v>
      </c>
      <c r="E3413" s="135">
        <v>202.54195000000001</v>
      </c>
      <c r="F3413" s="135">
        <v>0</v>
      </c>
      <c r="G3413" s="130"/>
      <c r="H3413" s="130"/>
    </row>
    <row r="3414" spans="1:8" s="27" customFormat="1" x14ac:dyDescent="0.25">
      <c r="A3414" s="136" t="s">
        <v>2622</v>
      </c>
      <c r="B3414" s="131" t="s">
        <v>267</v>
      </c>
      <c r="C3414" s="132" t="s">
        <v>17</v>
      </c>
      <c r="D3414" s="133">
        <v>2.39</v>
      </c>
      <c r="E3414" s="133">
        <v>2.39</v>
      </c>
      <c r="F3414" s="133">
        <v>0</v>
      </c>
      <c r="G3414" s="130"/>
      <c r="H3414" s="130"/>
    </row>
    <row r="3415" spans="1:8" ht="18.75" customHeight="1" thickBot="1" x14ac:dyDescent="0.3">
      <c r="A3415" s="56" t="s">
        <v>2622</v>
      </c>
      <c r="B3415" s="122" t="s">
        <v>1638</v>
      </c>
      <c r="C3415" s="123" t="s">
        <v>1639</v>
      </c>
      <c r="D3415" s="124">
        <v>395765.63947999995</v>
      </c>
      <c r="E3415" s="124">
        <v>395752.77613999997</v>
      </c>
      <c r="F3415" s="124">
        <v>12.863340000000001</v>
      </c>
    </row>
    <row r="3416" spans="1:8" ht="15.75" customHeight="1" thickTop="1" x14ac:dyDescent="0.25">
      <c r="A3416" s="56" t="s">
        <v>2622</v>
      </c>
      <c r="B3416" s="117" t="s">
        <v>267</v>
      </c>
      <c r="C3416" s="119" t="s">
        <v>10</v>
      </c>
      <c r="D3416" s="118">
        <v>372226.77681999997</v>
      </c>
      <c r="E3416" s="118">
        <v>372222.01347999997</v>
      </c>
      <c r="F3416" s="118">
        <v>4.7633400000000004</v>
      </c>
    </row>
    <row r="3417" spans="1:8" ht="15" customHeight="1" x14ac:dyDescent="0.25">
      <c r="A3417" s="56" t="s">
        <v>2622</v>
      </c>
      <c r="B3417" s="117" t="s">
        <v>267</v>
      </c>
      <c r="C3417" s="121" t="s">
        <v>11</v>
      </c>
      <c r="D3417" s="120">
        <v>705.56740000000002</v>
      </c>
      <c r="E3417" s="120">
        <v>705.56740000000002</v>
      </c>
      <c r="F3417" s="120">
        <v>0</v>
      </c>
    </row>
    <row r="3418" spans="1:8" ht="15" customHeight="1" x14ac:dyDescent="0.25">
      <c r="A3418" s="56" t="s">
        <v>2622</v>
      </c>
      <c r="B3418" s="117" t="s">
        <v>267</v>
      </c>
      <c r="C3418" s="121" t="s">
        <v>12</v>
      </c>
      <c r="D3418" s="120">
        <v>18051.909470000002</v>
      </c>
      <c r="E3418" s="120">
        <v>18047.146130000001</v>
      </c>
      <c r="F3418" s="120">
        <v>4.7633400000000004</v>
      </c>
    </row>
    <row r="3419" spans="1:8" ht="15" customHeight="1" x14ac:dyDescent="0.25">
      <c r="A3419" s="56" t="s">
        <v>2622</v>
      </c>
      <c r="B3419" s="117" t="s">
        <v>267</v>
      </c>
      <c r="C3419" s="121" t="s">
        <v>14</v>
      </c>
      <c r="D3419" s="120">
        <v>8016.4825200000005</v>
      </c>
      <c r="E3419" s="120">
        <v>8016.4825200000005</v>
      </c>
      <c r="F3419" s="120">
        <v>0</v>
      </c>
    </row>
    <row r="3420" spans="1:8" ht="15" customHeight="1" x14ac:dyDescent="0.25">
      <c r="A3420" s="56" t="s">
        <v>2622</v>
      </c>
      <c r="B3420" s="117" t="s">
        <v>267</v>
      </c>
      <c r="C3420" s="121" t="s">
        <v>2</v>
      </c>
      <c r="D3420" s="120">
        <v>13481.994909999999</v>
      </c>
      <c r="E3420" s="120">
        <v>13481.994909999999</v>
      </c>
      <c r="F3420" s="120">
        <v>0</v>
      </c>
    </row>
    <row r="3421" spans="1:8" ht="15" customHeight="1" x14ac:dyDescent="0.25">
      <c r="A3421" s="56" t="s">
        <v>2622</v>
      </c>
      <c r="B3421" s="117" t="s">
        <v>267</v>
      </c>
      <c r="C3421" s="121" t="s">
        <v>15</v>
      </c>
      <c r="D3421" s="120">
        <v>1507.8375899999999</v>
      </c>
      <c r="E3421" s="120">
        <v>1507.8375899999999</v>
      </c>
      <c r="F3421" s="120">
        <v>0</v>
      </c>
    </row>
    <row r="3422" spans="1:8" ht="15" customHeight="1" x14ac:dyDescent="0.25">
      <c r="A3422" s="56" t="s">
        <v>2622</v>
      </c>
      <c r="B3422" s="117" t="s">
        <v>267</v>
      </c>
      <c r="C3422" s="121" t="s">
        <v>16</v>
      </c>
      <c r="D3422" s="120">
        <v>330462.98493000004</v>
      </c>
      <c r="E3422" s="120">
        <v>330462.98493000004</v>
      </c>
      <c r="F3422" s="120">
        <v>0</v>
      </c>
    </row>
    <row r="3423" spans="1:8" ht="15" customHeight="1" x14ac:dyDescent="0.25">
      <c r="A3423" s="56" t="s">
        <v>2622</v>
      </c>
      <c r="B3423" s="117" t="s">
        <v>267</v>
      </c>
      <c r="C3423" s="119" t="s">
        <v>17</v>
      </c>
      <c r="D3423" s="118">
        <v>23538.862659999999</v>
      </c>
      <c r="E3423" s="118">
        <v>23530.76266</v>
      </c>
      <c r="F3423" s="118">
        <v>8.1</v>
      </c>
    </row>
    <row r="3424" spans="1:8" ht="18.75" customHeight="1" thickBot="1" x14ac:dyDescent="0.3">
      <c r="A3424" s="56" t="s">
        <v>2622</v>
      </c>
      <c r="B3424" s="122" t="s">
        <v>1640</v>
      </c>
      <c r="C3424" s="123" t="s">
        <v>1641</v>
      </c>
      <c r="D3424" s="124">
        <v>300530.69120999996</v>
      </c>
      <c r="E3424" s="124">
        <v>300530.69120999996</v>
      </c>
      <c r="F3424" s="124">
        <v>0</v>
      </c>
    </row>
    <row r="3425" spans="1:8" ht="15.75" customHeight="1" thickTop="1" x14ac:dyDescent="0.25">
      <c r="A3425" s="56" t="s">
        <v>2622</v>
      </c>
      <c r="B3425" s="117" t="s">
        <v>267</v>
      </c>
      <c r="C3425" s="119" t="s">
        <v>10</v>
      </c>
      <c r="D3425" s="118">
        <v>300530.69120999996</v>
      </c>
      <c r="E3425" s="118">
        <v>300530.69120999996</v>
      </c>
      <c r="F3425" s="118">
        <v>0</v>
      </c>
    </row>
    <row r="3426" spans="1:8" ht="15" customHeight="1" x14ac:dyDescent="0.25">
      <c r="A3426" s="56" t="s">
        <v>2622</v>
      </c>
      <c r="B3426" s="117" t="s">
        <v>267</v>
      </c>
      <c r="C3426" s="121" t="s">
        <v>14</v>
      </c>
      <c r="D3426" s="120">
        <v>7700</v>
      </c>
      <c r="E3426" s="120">
        <v>7700</v>
      </c>
      <c r="F3426" s="120">
        <v>0</v>
      </c>
    </row>
    <row r="3427" spans="1:8" ht="15" customHeight="1" x14ac:dyDescent="0.25">
      <c r="A3427" s="56" t="s">
        <v>2622</v>
      </c>
      <c r="B3427" s="117" t="s">
        <v>267</v>
      </c>
      <c r="C3427" s="121" t="s">
        <v>16</v>
      </c>
      <c r="D3427" s="120">
        <v>292830.69120999996</v>
      </c>
      <c r="E3427" s="120">
        <v>292830.69120999996</v>
      </c>
      <c r="F3427" s="120">
        <v>0</v>
      </c>
    </row>
    <row r="3428" spans="1:8" ht="18.75" customHeight="1" thickBot="1" x14ac:dyDescent="0.3">
      <c r="A3428" s="56" t="s">
        <v>2622</v>
      </c>
      <c r="B3428" s="122" t="s">
        <v>1642</v>
      </c>
      <c r="C3428" s="123" t="s">
        <v>1643</v>
      </c>
      <c r="D3428" s="124">
        <v>3013.6286499999997</v>
      </c>
      <c r="E3428" s="124">
        <v>3009.7393099999995</v>
      </c>
      <c r="F3428" s="124">
        <v>3.8893400000000002</v>
      </c>
    </row>
    <row r="3429" spans="1:8" ht="15.75" customHeight="1" thickTop="1" x14ac:dyDescent="0.25">
      <c r="A3429" s="56" t="s">
        <v>2622</v>
      </c>
      <c r="B3429" s="117" t="s">
        <v>267</v>
      </c>
      <c r="C3429" s="119" t="s">
        <v>10</v>
      </c>
      <c r="D3429" s="118">
        <v>3013.6286499999997</v>
      </c>
      <c r="E3429" s="118">
        <v>3009.7393099999995</v>
      </c>
      <c r="F3429" s="118">
        <v>3.8893400000000002</v>
      </c>
    </row>
    <row r="3430" spans="1:8" ht="15" customHeight="1" x14ac:dyDescent="0.25">
      <c r="A3430" s="56" t="s">
        <v>2622</v>
      </c>
      <c r="B3430" s="117" t="s">
        <v>267</v>
      </c>
      <c r="C3430" s="121" t="s">
        <v>11</v>
      </c>
      <c r="D3430" s="120">
        <v>181.40932999999998</v>
      </c>
      <c r="E3430" s="120">
        <v>181.40932999999998</v>
      </c>
      <c r="F3430" s="120">
        <v>0</v>
      </c>
    </row>
    <row r="3431" spans="1:8" ht="15" customHeight="1" x14ac:dyDescent="0.25">
      <c r="A3431" s="56" t="s">
        <v>2622</v>
      </c>
      <c r="B3431" s="117" t="s">
        <v>267</v>
      </c>
      <c r="C3431" s="121" t="s">
        <v>12</v>
      </c>
      <c r="D3431" s="120">
        <v>2819.3488399999997</v>
      </c>
      <c r="E3431" s="120">
        <v>2815.4594999999995</v>
      </c>
      <c r="F3431" s="120">
        <v>3.8893400000000002</v>
      </c>
    </row>
    <row r="3432" spans="1:8" ht="15" customHeight="1" x14ac:dyDescent="0.25">
      <c r="A3432" s="56" t="s">
        <v>2622</v>
      </c>
      <c r="B3432" s="117" t="s">
        <v>267</v>
      </c>
      <c r="C3432" s="121" t="s">
        <v>2</v>
      </c>
      <c r="D3432" s="120">
        <v>9.9700000000000006</v>
      </c>
      <c r="E3432" s="120">
        <v>9.9700000000000006</v>
      </c>
      <c r="F3432" s="120">
        <v>0</v>
      </c>
    </row>
    <row r="3433" spans="1:8" ht="15" customHeight="1" x14ac:dyDescent="0.25">
      <c r="A3433" s="56" t="s">
        <v>2622</v>
      </c>
      <c r="B3433" s="117" t="s">
        <v>267</v>
      </c>
      <c r="C3433" s="121" t="s">
        <v>16</v>
      </c>
      <c r="D3433" s="120">
        <v>2.9004799999999999</v>
      </c>
      <c r="E3433" s="120">
        <v>2.9004799999999999</v>
      </c>
      <c r="F3433" s="120">
        <v>0</v>
      </c>
    </row>
    <row r="3434" spans="1:8" s="27" customFormat="1" ht="36.75" thickBot="1" x14ac:dyDescent="0.3">
      <c r="A3434" s="136" t="s">
        <v>2622</v>
      </c>
      <c r="B3434" s="127" t="s">
        <v>1644</v>
      </c>
      <c r="C3434" s="128" t="s">
        <v>1645</v>
      </c>
      <c r="D3434" s="129">
        <v>305.95730999999995</v>
      </c>
      <c r="E3434" s="129">
        <v>302.06796999999995</v>
      </c>
      <c r="F3434" s="129">
        <v>3.8893400000000002</v>
      </c>
      <c r="G3434" s="130"/>
      <c r="H3434" s="130"/>
    </row>
    <row r="3435" spans="1:8" s="27" customFormat="1" ht="15.75" thickTop="1" x14ac:dyDescent="0.25">
      <c r="A3435" s="136" t="s">
        <v>2622</v>
      </c>
      <c r="B3435" s="131" t="s">
        <v>267</v>
      </c>
      <c r="C3435" s="132" t="s">
        <v>10</v>
      </c>
      <c r="D3435" s="133">
        <v>305.95730999999995</v>
      </c>
      <c r="E3435" s="133">
        <v>302.06796999999995</v>
      </c>
      <c r="F3435" s="133">
        <v>3.8893400000000002</v>
      </c>
      <c r="G3435" s="130"/>
      <c r="H3435" s="130"/>
    </row>
    <row r="3436" spans="1:8" s="27" customFormat="1" x14ac:dyDescent="0.25">
      <c r="A3436" s="136" t="s">
        <v>2622</v>
      </c>
      <c r="B3436" s="131" t="s">
        <v>267</v>
      </c>
      <c r="C3436" s="134" t="s">
        <v>11</v>
      </c>
      <c r="D3436" s="135">
        <v>181.40932999999998</v>
      </c>
      <c r="E3436" s="135">
        <v>181.40932999999998</v>
      </c>
      <c r="F3436" s="135">
        <v>0</v>
      </c>
      <c r="G3436" s="130"/>
      <c r="H3436" s="130"/>
    </row>
    <row r="3437" spans="1:8" s="27" customFormat="1" x14ac:dyDescent="0.25">
      <c r="A3437" s="136" t="s">
        <v>2622</v>
      </c>
      <c r="B3437" s="131" t="s">
        <v>267</v>
      </c>
      <c r="C3437" s="134" t="s">
        <v>12</v>
      </c>
      <c r="D3437" s="135">
        <v>122.7851</v>
      </c>
      <c r="E3437" s="135">
        <v>118.89576</v>
      </c>
      <c r="F3437" s="135">
        <v>3.8893400000000002</v>
      </c>
      <c r="G3437" s="130"/>
      <c r="H3437" s="130"/>
    </row>
    <row r="3438" spans="1:8" s="27" customFormat="1" x14ac:dyDescent="0.25">
      <c r="A3438" s="136" t="s">
        <v>2622</v>
      </c>
      <c r="B3438" s="131" t="s">
        <v>267</v>
      </c>
      <c r="C3438" s="134" t="s">
        <v>16</v>
      </c>
      <c r="D3438" s="135">
        <v>1.76288</v>
      </c>
      <c r="E3438" s="135">
        <v>1.76288</v>
      </c>
      <c r="F3438" s="135">
        <v>0</v>
      </c>
      <c r="G3438" s="130"/>
      <c r="H3438" s="130"/>
    </row>
    <row r="3439" spans="1:8" s="27" customFormat="1" ht="36.75" thickBot="1" x14ac:dyDescent="0.3">
      <c r="A3439" s="136" t="s">
        <v>2622</v>
      </c>
      <c r="B3439" s="127" t="s">
        <v>1646</v>
      </c>
      <c r="C3439" s="128" t="s">
        <v>1647</v>
      </c>
      <c r="D3439" s="129">
        <v>2707.6713399999999</v>
      </c>
      <c r="E3439" s="129">
        <v>2707.6713399999999</v>
      </c>
      <c r="F3439" s="129">
        <v>0</v>
      </c>
      <c r="G3439" s="130"/>
      <c r="H3439" s="130"/>
    </row>
    <row r="3440" spans="1:8" s="27" customFormat="1" ht="15.75" thickTop="1" x14ac:dyDescent="0.25">
      <c r="A3440" s="136" t="s">
        <v>2622</v>
      </c>
      <c r="B3440" s="131" t="s">
        <v>267</v>
      </c>
      <c r="C3440" s="132" t="s">
        <v>10</v>
      </c>
      <c r="D3440" s="133">
        <v>2707.6713399999999</v>
      </c>
      <c r="E3440" s="133">
        <v>2707.6713399999999</v>
      </c>
      <c r="F3440" s="133">
        <v>0</v>
      </c>
      <c r="G3440" s="130"/>
      <c r="H3440" s="130"/>
    </row>
    <row r="3441" spans="1:8" s="27" customFormat="1" x14ac:dyDescent="0.25">
      <c r="A3441" s="136" t="s">
        <v>2622</v>
      </c>
      <c r="B3441" s="131" t="s">
        <v>267</v>
      </c>
      <c r="C3441" s="134" t="s">
        <v>12</v>
      </c>
      <c r="D3441" s="135">
        <v>2696.5637399999996</v>
      </c>
      <c r="E3441" s="135">
        <v>2696.5637399999996</v>
      </c>
      <c r="F3441" s="135">
        <v>0</v>
      </c>
      <c r="G3441" s="130"/>
      <c r="H3441" s="130"/>
    </row>
    <row r="3442" spans="1:8" s="27" customFormat="1" x14ac:dyDescent="0.25">
      <c r="A3442" s="136" t="s">
        <v>2622</v>
      </c>
      <c r="B3442" s="131" t="s">
        <v>267</v>
      </c>
      <c r="C3442" s="134" t="s">
        <v>2</v>
      </c>
      <c r="D3442" s="135">
        <v>9.9700000000000006</v>
      </c>
      <c r="E3442" s="135">
        <v>9.9700000000000006</v>
      </c>
      <c r="F3442" s="135">
        <v>0</v>
      </c>
      <c r="G3442" s="130"/>
      <c r="H3442" s="130"/>
    </row>
    <row r="3443" spans="1:8" s="27" customFormat="1" x14ac:dyDescent="0.25">
      <c r="A3443" s="136" t="s">
        <v>2622</v>
      </c>
      <c r="B3443" s="131" t="s">
        <v>267</v>
      </c>
      <c r="C3443" s="134" t="s">
        <v>16</v>
      </c>
      <c r="D3443" s="135">
        <v>1.1375999999999999</v>
      </c>
      <c r="E3443" s="135">
        <v>1.1375999999999999</v>
      </c>
      <c r="F3443" s="135">
        <v>0</v>
      </c>
      <c r="G3443" s="130"/>
      <c r="H3443" s="130"/>
    </row>
    <row r="3444" spans="1:8" ht="18.75" customHeight="1" thickBot="1" x14ac:dyDescent="0.3">
      <c r="A3444" s="56" t="s">
        <v>2622</v>
      </c>
      <c r="B3444" s="122" t="s">
        <v>1648</v>
      </c>
      <c r="C3444" s="123" t="s">
        <v>1649</v>
      </c>
      <c r="D3444" s="124">
        <v>7674.2761599999994</v>
      </c>
      <c r="E3444" s="124">
        <v>7665.3021599999993</v>
      </c>
      <c r="F3444" s="124">
        <v>8.9740000000000002</v>
      </c>
    </row>
    <row r="3445" spans="1:8" ht="15.75" customHeight="1" thickTop="1" x14ac:dyDescent="0.25">
      <c r="A3445" s="56" t="s">
        <v>2622</v>
      </c>
      <c r="B3445" s="117" t="s">
        <v>267</v>
      </c>
      <c r="C3445" s="119" t="s">
        <v>10</v>
      </c>
      <c r="D3445" s="118">
        <v>7666.1761599999991</v>
      </c>
      <c r="E3445" s="118">
        <v>7665.3021599999993</v>
      </c>
      <c r="F3445" s="118">
        <v>0.874</v>
      </c>
    </row>
    <row r="3446" spans="1:8" ht="15" customHeight="1" x14ac:dyDescent="0.25">
      <c r="A3446" s="56" t="s">
        <v>2622</v>
      </c>
      <c r="B3446" s="117" t="s">
        <v>267</v>
      </c>
      <c r="C3446" s="121" t="s">
        <v>11</v>
      </c>
      <c r="D3446" s="120">
        <v>524.15806999999995</v>
      </c>
      <c r="E3446" s="120">
        <v>524.15806999999995</v>
      </c>
      <c r="F3446" s="120">
        <v>0</v>
      </c>
    </row>
    <row r="3447" spans="1:8" ht="15" customHeight="1" x14ac:dyDescent="0.25">
      <c r="A3447" s="56" t="s">
        <v>2622</v>
      </c>
      <c r="B3447" s="117" t="s">
        <v>267</v>
      </c>
      <c r="C3447" s="121" t="s">
        <v>12</v>
      </c>
      <c r="D3447" s="120">
        <v>6681.8867599999994</v>
      </c>
      <c r="E3447" s="120">
        <v>6681.0127599999996</v>
      </c>
      <c r="F3447" s="120">
        <v>0.874</v>
      </c>
    </row>
    <row r="3448" spans="1:8" ht="15" customHeight="1" x14ac:dyDescent="0.25">
      <c r="A3448" s="56" t="s">
        <v>2622</v>
      </c>
      <c r="B3448" s="117" t="s">
        <v>267</v>
      </c>
      <c r="C3448" s="121" t="s">
        <v>15</v>
      </c>
      <c r="D3448" s="120">
        <v>303.84558999999996</v>
      </c>
      <c r="E3448" s="120">
        <v>303.84558999999996</v>
      </c>
      <c r="F3448" s="120">
        <v>0</v>
      </c>
    </row>
    <row r="3449" spans="1:8" ht="15" customHeight="1" x14ac:dyDescent="0.25">
      <c r="A3449" s="56" t="s">
        <v>2622</v>
      </c>
      <c r="B3449" s="117" t="s">
        <v>267</v>
      </c>
      <c r="C3449" s="121" t="s">
        <v>16</v>
      </c>
      <c r="D3449" s="120">
        <v>156.28574</v>
      </c>
      <c r="E3449" s="120">
        <v>156.28574</v>
      </c>
      <c r="F3449" s="120">
        <v>0</v>
      </c>
    </row>
    <row r="3450" spans="1:8" ht="15" customHeight="1" x14ac:dyDescent="0.25">
      <c r="A3450" s="56" t="s">
        <v>2622</v>
      </c>
      <c r="B3450" s="117" t="s">
        <v>267</v>
      </c>
      <c r="C3450" s="119" t="s">
        <v>17</v>
      </c>
      <c r="D3450" s="118">
        <v>8.1</v>
      </c>
      <c r="E3450" s="118">
        <v>0</v>
      </c>
      <c r="F3450" s="118">
        <v>8.1</v>
      </c>
    </row>
    <row r="3451" spans="1:8" s="27" customFormat="1" ht="36.75" thickBot="1" x14ac:dyDescent="0.3">
      <c r="A3451" s="136" t="s">
        <v>2622</v>
      </c>
      <c r="B3451" s="127" t="s">
        <v>1650</v>
      </c>
      <c r="C3451" s="128" t="s">
        <v>1651</v>
      </c>
      <c r="D3451" s="129">
        <v>746.46635000000003</v>
      </c>
      <c r="E3451" s="129">
        <v>737.49234999999999</v>
      </c>
      <c r="F3451" s="129">
        <v>8.9740000000000002</v>
      </c>
      <c r="G3451" s="130"/>
      <c r="H3451" s="130"/>
    </row>
    <row r="3452" spans="1:8" s="27" customFormat="1" ht="15.75" thickTop="1" x14ac:dyDescent="0.25">
      <c r="A3452" s="136" t="s">
        <v>2622</v>
      </c>
      <c r="B3452" s="131" t="s">
        <v>267</v>
      </c>
      <c r="C3452" s="132" t="s">
        <v>10</v>
      </c>
      <c r="D3452" s="133">
        <v>738.36635000000001</v>
      </c>
      <c r="E3452" s="133">
        <v>737.49234999999999</v>
      </c>
      <c r="F3452" s="133">
        <v>0.874</v>
      </c>
      <c r="G3452" s="130"/>
      <c r="H3452" s="130"/>
    </row>
    <row r="3453" spans="1:8" s="27" customFormat="1" x14ac:dyDescent="0.25">
      <c r="A3453" s="136" t="s">
        <v>2622</v>
      </c>
      <c r="B3453" s="131" t="s">
        <v>267</v>
      </c>
      <c r="C3453" s="134" t="s">
        <v>11</v>
      </c>
      <c r="D3453" s="135">
        <v>524.15806999999995</v>
      </c>
      <c r="E3453" s="135">
        <v>524.15806999999995</v>
      </c>
      <c r="F3453" s="135">
        <v>0</v>
      </c>
      <c r="G3453" s="130"/>
      <c r="H3453" s="130"/>
    </row>
    <row r="3454" spans="1:8" s="27" customFormat="1" x14ac:dyDescent="0.25">
      <c r="A3454" s="136" t="s">
        <v>2622</v>
      </c>
      <c r="B3454" s="131" t="s">
        <v>267</v>
      </c>
      <c r="C3454" s="134" t="s">
        <v>12</v>
      </c>
      <c r="D3454" s="135">
        <v>209.49042</v>
      </c>
      <c r="E3454" s="135">
        <v>208.61642000000001</v>
      </c>
      <c r="F3454" s="135">
        <v>0.874</v>
      </c>
      <c r="G3454" s="130"/>
      <c r="H3454" s="130"/>
    </row>
    <row r="3455" spans="1:8" s="27" customFormat="1" x14ac:dyDescent="0.25">
      <c r="A3455" s="136" t="s">
        <v>2622</v>
      </c>
      <c r="B3455" s="131" t="s">
        <v>267</v>
      </c>
      <c r="C3455" s="134" t="s">
        <v>15</v>
      </c>
      <c r="D3455" s="135">
        <v>3.9232399999999998</v>
      </c>
      <c r="E3455" s="135">
        <v>3.9232399999999998</v>
      </c>
      <c r="F3455" s="135">
        <v>0</v>
      </c>
      <c r="G3455" s="130"/>
      <c r="H3455" s="130"/>
    </row>
    <row r="3456" spans="1:8" s="27" customFormat="1" x14ac:dyDescent="0.25">
      <c r="A3456" s="136" t="s">
        <v>2622</v>
      </c>
      <c r="B3456" s="131" t="s">
        <v>267</v>
      </c>
      <c r="C3456" s="134" t="s">
        <v>16</v>
      </c>
      <c r="D3456" s="135">
        <v>0.79461999999999999</v>
      </c>
      <c r="E3456" s="135">
        <v>0.79461999999999999</v>
      </c>
      <c r="F3456" s="135">
        <v>0</v>
      </c>
      <c r="G3456" s="130"/>
      <c r="H3456" s="130"/>
    </row>
    <row r="3457" spans="1:8" s="27" customFormat="1" x14ac:dyDescent="0.25">
      <c r="A3457" s="136" t="s">
        <v>2622</v>
      </c>
      <c r="B3457" s="131" t="s">
        <v>267</v>
      </c>
      <c r="C3457" s="132" t="s">
        <v>17</v>
      </c>
      <c r="D3457" s="133">
        <v>8.1</v>
      </c>
      <c r="E3457" s="133">
        <v>0</v>
      </c>
      <c r="F3457" s="133">
        <v>8.1</v>
      </c>
      <c r="G3457" s="130"/>
      <c r="H3457" s="130"/>
    </row>
    <row r="3458" spans="1:8" s="27" customFormat="1" ht="36.75" thickBot="1" x14ac:dyDescent="0.3">
      <c r="A3458" s="136" t="s">
        <v>2622</v>
      </c>
      <c r="B3458" s="127" t="s">
        <v>1652</v>
      </c>
      <c r="C3458" s="128" t="s">
        <v>1649</v>
      </c>
      <c r="D3458" s="129">
        <v>6927.8098099999997</v>
      </c>
      <c r="E3458" s="129">
        <v>6927.8098099999997</v>
      </c>
      <c r="F3458" s="129">
        <v>0</v>
      </c>
      <c r="G3458" s="130"/>
      <c r="H3458" s="130"/>
    </row>
    <row r="3459" spans="1:8" s="27" customFormat="1" ht="15.75" thickTop="1" x14ac:dyDescent="0.25">
      <c r="A3459" s="136" t="s">
        <v>2622</v>
      </c>
      <c r="B3459" s="131" t="s">
        <v>267</v>
      </c>
      <c r="C3459" s="132" t="s">
        <v>10</v>
      </c>
      <c r="D3459" s="133">
        <v>6927.8098099999997</v>
      </c>
      <c r="E3459" s="133">
        <v>6927.8098099999997</v>
      </c>
      <c r="F3459" s="133">
        <v>0</v>
      </c>
      <c r="G3459" s="130"/>
      <c r="H3459" s="130"/>
    </row>
    <row r="3460" spans="1:8" s="27" customFormat="1" x14ac:dyDescent="0.25">
      <c r="A3460" s="136" t="s">
        <v>2622</v>
      </c>
      <c r="B3460" s="131" t="s">
        <v>267</v>
      </c>
      <c r="C3460" s="134" t="s">
        <v>12</v>
      </c>
      <c r="D3460" s="135">
        <v>6472.3963400000002</v>
      </c>
      <c r="E3460" s="135">
        <v>6472.3963400000002</v>
      </c>
      <c r="F3460" s="135">
        <v>0</v>
      </c>
      <c r="G3460" s="130"/>
      <c r="H3460" s="130"/>
    </row>
    <row r="3461" spans="1:8" s="27" customFormat="1" x14ac:dyDescent="0.25">
      <c r="A3461" s="136" t="s">
        <v>2622</v>
      </c>
      <c r="B3461" s="131" t="s">
        <v>267</v>
      </c>
      <c r="C3461" s="134" t="s">
        <v>15</v>
      </c>
      <c r="D3461" s="135">
        <v>299.92234999999999</v>
      </c>
      <c r="E3461" s="135">
        <v>299.92234999999999</v>
      </c>
      <c r="F3461" s="135">
        <v>0</v>
      </c>
      <c r="G3461" s="130"/>
      <c r="H3461" s="130"/>
    </row>
    <row r="3462" spans="1:8" s="27" customFormat="1" x14ac:dyDescent="0.25">
      <c r="A3462" s="136" t="s">
        <v>2622</v>
      </c>
      <c r="B3462" s="131" t="s">
        <v>267</v>
      </c>
      <c r="C3462" s="134" t="s">
        <v>16</v>
      </c>
      <c r="D3462" s="135">
        <v>155.49112</v>
      </c>
      <c r="E3462" s="135">
        <v>155.49112</v>
      </c>
      <c r="F3462" s="135">
        <v>0</v>
      </c>
      <c r="G3462" s="130"/>
      <c r="H3462" s="130"/>
    </row>
    <row r="3463" spans="1:8" ht="18.75" customHeight="1" thickBot="1" x14ac:dyDescent="0.3">
      <c r="A3463" s="56" t="s">
        <v>2622</v>
      </c>
      <c r="B3463" s="122" t="s">
        <v>1653</v>
      </c>
      <c r="C3463" s="123" t="s">
        <v>1654</v>
      </c>
      <c r="D3463" s="124">
        <v>382.0172</v>
      </c>
      <c r="E3463" s="124">
        <v>382.0172</v>
      </c>
      <c r="F3463" s="124">
        <v>0</v>
      </c>
    </row>
    <row r="3464" spans="1:8" ht="15.75" customHeight="1" thickTop="1" x14ac:dyDescent="0.25">
      <c r="A3464" s="56" t="s">
        <v>2622</v>
      </c>
      <c r="B3464" s="117" t="s">
        <v>267</v>
      </c>
      <c r="C3464" s="119" t="s">
        <v>10</v>
      </c>
      <c r="D3464" s="118">
        <v>382.0172</v>
      </c>
      <c r="E3464" s="118">
        <v>382.0172</v>
      </c>
      <c r="F3464" s="118">
        <v>0</v>
      </c>
    </row>
    <row r="3465" spans="1:8" ht="15" customHeight="1" x14ac:dyDescent="0.25">
      <c r="A3465" s="56" t="s">
        <v>2622</v>
      </c>
      <c r="B3465" s="117" t="s">
        <v>267</v>
      </c>
      <c r="C3465" s="121" t="s">
        <v>12</v>
      </c>
      <c r="D3465" s="120">
        <v>382.0172</v>
      </c>
      <c r="E3465" s="120">
        <v>382.0172</v>
      </c>
      <c r="F3465" s="120">
        <v>0</v>
      </c>
    </row>
    <row r="3466" spans="1:8" s="27" customFormat="1" ht="36.75" thickBot="1" x14ac:dyDescent="0.3">
      <c r="A3466" s="136" t="s">
        <v>2622</v>
      </c>
      <c r="B3466" s="127" t="s">
        <v>1655</v>
      </c>
      <c r="C3466" s="128" t="s">
        <v>1656</v>
      </c>
      <c r="D3466" s="129">
        <v>225.5</v>
      </c>
      <c r="E3466" s="129">
        <v>225.5</v>
      </c>
      <c r="F3466" s="129">
        <v>0</v>
      </c>
      <c r="G3466" s="130"/>
      <c r="H3466" s="130"/>
    </row>
    <row r="3467" spans="1:8" s="27" customFormat="1" ht="15.75" thickTop="1" x14ac:dyDescent="0.25">
      <c r="A3467" s="136" t="s">
        <v>2622</v>
      </c>
      <c r="B3467" s="131" t="s">
        <v>267</v>
      </c>
      <c r="C3467" s="132" t="s">
        <v>10</v>
      </c>
      <c r="D3467" s="133">
        <v>225.5</v>
      </c>
      <c r="E3467" s="133">
        <v>225.5</v>
      </c>
      <c r="F3467" s="133">
        <v>0</v>
      </c>
      <c r="G3467" s="130"/>
      <c r="H3467" s="130"/>
    </row>
    <row r="3468" spans="1:8" s="27" customFormat="1" x14ac:dyDescent="0.25">
      <c r="A3468" s="136" t="s">
        <v>2622</v>
      </c>
      <c r="B3468" s="131" t="s">
        <v>267</v>
      </c>
      <c r="C3468" s="134" t="s">
        <v>12</v>
      </c>
      <c r="D3468" s="135">
        <v>225.5</v>
      </c>
      <c r="E3468" s="135">
        <v>225.5</v>
      </c>
      <c r="F3468" s="135">
        <v>0</v>
      </c>
      <c r="G3468" s="130"/>
      <c r="H3468" s="130"/>
    </row>
    <row r="3469" spans="1:8" s="27" customFormat="1" ht="54.75" thickBot="1" x14ac:dyDescent="0.3">
      <c r="A3469" s="136" t="s">
        <v>2622</v>
      </c>
      <c r="B3469" s="127" t="s">
        <v>1657</v>
      </c>
      <c r="C3469" s="128" t="s">
        <v>1658</v>
      </c>
      <c r="D3469" s="129">
        <v>156.5172</v>
      </c>
      <c r="E3469" s="129">
        <v>156.5172</v>
      </c>
      <c r="F3469" s="129">
        <v>0</v>
      </c>
      <c r="G3469" s="130"/>
      <c r="H3469" s="130"/>
    </row>
    <row r="3470" spans="1:8" s="27" customFormat="1" ht="15.75" thickTop="1" x14ac:dyDescent="0.25">
      <c r="A3470" s="136" t="s">
        <v>2622</v>
      </c>
      <c r="B3470" s="131" t="s">
        <v>267</v>
      </c>
      <c r="C3470" s="132" t="s">
        <v>10</v>
      </c>
      <c r="D3470" s="133">
        <v>156.5172</v>
      </c>
      <c r="E3470" s="133">
        <v>156.5172</v>
      </c>
      <c r="F3470" s="133">
        <v>0</v>
      </c>
      <c r="G3470" s="130"/>
      <c r="H3470" s="130"/>
    </row>
    <row r="3471" spans="1:8" s="27" customFormat="1" x14ac:dyDescent="0.25">
      <c r="A3471" s="136" t="s">
        <v>2622</v>
      </c>
      <c r="B3471" s="131" t="s">
        <v>267</v>
      </c>
      <c r="C3471" s="134" t="s">
        <v>12</v>
      </c>
      <c r="D3471" s="135">
        <v>156.5172</v>
      </c>
      <c r="E3471" s="135">
        <v>156.5172</v>
      </c>
      <c r="F3471" s="135">
        <v>0</v>
      </c>
      <c r="G3471" s="130"/>
      <c r="H3471" s="130"/>
    </row>
    <row r="3472" spans="1:8" ht="36.75" customHeight="1" thickBot="1" x14ac:dyDescent="0.3">
      <c r="A3472" s="56" t="s">
        <v>2622</v>
      </c>
      <c r="B3472" s="122" t="s">
        <v>1659</v>
      </c>
      <c r="C3472" s="123" t="s">
        <v>1660</v>
      </c>
      <c r="D3472" s="124">
        <v>69.981979999999993</v>
      </c>
      <c r="E3472" s="124">
        <v>69.981979999999993</v>
      </c>
      <c r="F3472" s="124">
        <v>0</v>
      </c>
    </row>
    <row r="3473" spans="1:8" ht="15.75" customHeight="1" thickTop="1" x14ac:dyDescent="0.25">
      <c r="A3473" s="56" t="s">
        <v>2622</v>
      </c>
      <c r="B3473" s="117" t="s">
        <v>267</v>
      </c>
      <c r="C3473" s="119" t="s">
        <v>10</v>
      </c>
      <c r="D3473" s="118">
        <v>69.981979999999993</v>
      </c>
      <c r="E3473" s="118">
        <v>69.981979999999993</v>
      </c>
      <c r="F3473" s="118">
        <v>0</v>
      </c>
    </row>
    <row r="3474" spans="1:8" ht="15" customHeight="1" x14ac:dyDescent="0.25">
      <c r="A3474" s="56" t="s">
        <v>2622</v>
      </c>
      <c r="B3474" s="117" t="s">
        <v>267</v>
      </c>
      <c r="C3474" s="121" t="s">
        <v>14</v>
      </c>
      <c r="D3474" s="120">
        <v>69.981979999999993</v>
      </c>
      <c r="E3474" s="120">
        <v>69.981979999999993</v>
      </c>
      <c r="F3474" s="120">
        <v>0</v>
      </c>
    </row>
    <row r="3475" spans="1:8" s="27" customFormat="1" ht="36.75" thickBot="1" x14ac:dyDescent="0.3">
      <c r="A3475" s="136" t="s">
        <v>2622</v>
      </c>
      <c r="B3475" s="127" t="s">
        <v>1661</v>
      </c>
      <c r="C3475" s="128" t="s">
        <v>1662</v>
      </c>
      <c r="D3475" s="129">
        <v>69.981979999999993</v>
      </c>
      <c r="E3475" s="129">
        <v>69.981979999999993</v>
      </c>
      <c r="F3475" s="129">
        <v>0</v>
      </c>
      <c r="G3475" s="130"/>
      <c r="H3475" s="130"/>
    </row>
    <row r="3476" spans="1:8" s="27" customFormat="1" ht="15.75" thickTop="1" x14ac:dyDescent="0.25">
      <c r="A3476" s="136" t="s">
        <v>2622</v>
      </c>
      <c r="B3476" s="131" t="s">
        <v>267</v>
      </c>
      <c r="C3476" s="132" t="s">
        <v>10</v>
      </c>
      <c r="D3476" s="133">
        <v>69.981979999999993</v>
      </c>
      <c r="E3476" s="133">
        <v>69.981979999999993</v>
      </c>
      <c r="F3476" s="133">
        <v>0</v>
      </c>
      <c r="G3476" s="130"/>
      <c r="H3476" s="130"/>
    </row>
    <row r="3477" spans="1:8" s="27" customFormat="1" x14ac:dyDescent="0.25">
      <c r="A3477" s="136" t="s">
        <v>2622</v>
      </c>
      <c r="B3477" s="131" t="s">
        <v>267</v>
      </c>
      <c r="C3477" s="134" t="s">
        <v>14</v>
      </c>
      <c r="D3477" s="135">
        <v>69.981979999999993</v>
      </c>
      <c r="E3477" s="135">
        <v>69.981979999999993</v>
      </c>
      <c r="F3477" s="135">
        <v>0</v>
      </c>
      <c r="G3477" s="130"/>
      <c r="H3477" s="130"/>
    </row>
    <row r="3478" spans="1:8" ht="18.75" customHeight="1" thickBot="1" x14ac:dyDescent="0.3">
      <c r="A3478" s="56" t="s">
        <v>2622</v>
      </c>
      <c r="B3478" s="122" t="s">
        <v>1663</v>
      </c>
      <c r="C3478" s="123" t="s">
        <v>1664</v>
      </c>
      <c r="D3478" s="124">
        <v>758.59622999999999</v>
      </c>
      <c r="E3478" s="124">
        <v>758.59622999999999</v>
      </c>
      <c r="F3478" s="124">
        <v>0</v>
      </c>
    </row>
    <row r="3479" spans="1:8" ht="15.75" customHeight="1" thickTop="1" x14ac:dyDescent="0.25">
      <c r="A3479" s="56" t="s">
        <v>2622</v>
      </c>
      <c r="B3479" s="117" t="s">
        <v>267</v>
      </c>
      <c r="C3479" s="119" t="s">
        <v>10</v>
      </c>
      <c r="D3479" s="118">
        <v>758.59622999999999</v>
      </c>
      <c r="E3479" s="118">
        <v>758.59622999999999</v>
      </c>
      <c r="F3479" s="118">
        <v>0</v>
      </c>
    </row>
    <row r="3480" spans="1:8" ht="15" customHeight="1" x14ac:dyDescent="0.25">
      <c r="A3480" s="56" t="s">
        <v>2622</v>
      </c>
      <c r="B3480" s="117" t="s">
        <v>267</v>
      </c>
      <c r="C3480" s="121" t="s">
        <v>12</v>
      </c>
      <c r="D3480" s="120">
        <v>758.59622999999999</v>
      </c>
      <c r="E3480" s="120">
        <v>758.59622999999999</v>
      </c>
      <c r="F3480" s="120">
        <v>0</v>
      </c>
    </row>
    <row r="3481" spans="1:8" s="27" customFormat="1" ht="54.75" thickBot="1" x14ac:dyDescent="0.3">
      <c r="A3481" s="136" t="s">
        <v>2622</v>
      </c>
      <c r="B3481" s="127" t="s">
        <v>1665</v>
      </c>
      <c r="C3481" s="128" t="s">
        <v>1666</v>
      </c>
      <c r="D3481" s="129">
        <v>758.59622999999999</v>
      </c>
      <c r="E3481" s="129">
        <v>758.59622999999999</v>
      </c>
      <c r="F3481" s="129">
        <v>0</v>
      </c>
      <c r="G3481" s="130"/>
      <c r="H3481" s="130"/>
    </row>
    <row r="3482" spans="1:8" s="27" customFormat="1" ht="15.75" thickTop="1" x14ac:dyDescent="0.25">
      <c r="A3482" s="136" t="s">
        <v>2622</v>
      </c>
      <c r="B3482" s="131" t="s">
        <v>267</v>
      </c>
      <c r="C3482" s="132" t="s">
        <v>10</v>
      </c>
      <c r="D3482" s="133">
        <v>758.59622999999999</v>
      </c>
      <c r="E3482" s="133">
        <v>758.59622999999999</v>
      </c>
      <c r="F3482" s="133">
        <v>0</v>
      </c>
      <c r="G3482" s="130"/>
      <c r="H3482" s="130"/>
    </row>
    <row r="3483" spans="1:8" s="27" customFormat="1" x14ac:dyDescent="0.25">
      <c r="A3483" s="136" t="s">
        <v>2622</v>
      </c>
      <c r="B3483" s="131" t="s">
        <v>267</v>
      </c>
      <c r="C3483" s="134" t="s">
        <v>12</v>
      </c>
      <c r="D3483" s="135">
        <v>758.59622999999999</v>
      </c>
      <c r="E3483" s="135">
        <v>758.59622999999999</v>
      </c>
      <c r="F3483" s="135">
        <v>0</v>
      </c>
      <c r="G3483" s="130"/>
      <c r="H3483" s="130"/>
    </row>
    <row r="3484" spans="1:8" ht="54.75" customHeight="1" thickBot="1" x14ac:dyDescent="0.3">
      <c r="A3484" s="56" t="s">
        <v>2622</v>
      </c>
      <c r="B3484" s="122" t="s">
        <v>1667</v>
      </c>
      <c r="C3484" s="123" t="s">
        <v>1668</v>
      </c>
      <c r="D3484" s="124">
        <v>1203.992</v>
      </c>
      <c r="E3484" s="124">
        <v>1203.992</v>
      </c>
      <c r="F3484" s="124">
        <v>0</v>
      </c>
    </row>
    <row r="3485" spans="1:8" ht="15.75" customHeight="1" thickTop="1" x14ac:dyDescent="0.25">
      <c r="A3485" s="56" t="s">
        <v>2622</v>
      </c>
      <c r="B3485" s="117" t="s">
        <v>267</v>
      </c>
      <c r="C3485" s="119" t="s">
        <v>10</v>
      </c>
      <c r="D3485" s="118">
        <v>1203.992</v>
      </c>
      <c r="E3485" s="118">
        <v>1203.992</v>
      </c>
      <c r="F3485" s="118">
        <v>0</v>
      </c>
    </row>
    <row r="3486" spans="1:8" ht="15" customHeight="1" x14ac:dyDescent="0.25">
      <c r="A3486" s="56" t="s">
        <v>2622</v>
      </c>
      <c r="B3486" s="117" t="s">
        <v>267</v>
      </c>
      <c r="C3486" s="121" t="s">
        <v>15</v>
      </c>
      <c r="D3486" s="120">
        <v>1203.992</v>
      </c>
      <c r="E3486" s="120">
        <v>1203.992</v>
      </c>
      <c r="F3486" s="120">
        <v>0</v>
      </c>
    </row>
    <row r="3487" spans="1:8" ht="36.75" customHeight="1" thickBot="1" x14ac:dyDescent="0.3">
      <c r="A3487" s="56" t="s">
        <v>2622</v>
      </c>
      <c r="B3487" s="122" t="s">
        <v>1669</v>
      </c>
      <c r="C3487" s="123" t="s">
        <v>1670</v>
      </c>
      <c r="D3487" s="124">
        <v>84.150809999999993</v>
      </c>
      <c r="E3487" s="124">
        <v>84.150809999999993</v>
      </c>
      <c r="F3487" s="124">
        <v>0</v>
      </c>
    </row>
    <row r="3488" spans="1:8" ht="15.75" customHeight="1" thickTop="1" x14ac:dyDescent="0.25">
      <c r="A3488" s="56" t="s">
        <v>2622</v>
      </c>
      <c r="B3488" s="117" t="s">
        <v>267</v>
      </c>
      <c r="C3488" s="119" t="s">
        <v>10</v>
      </c>
      <c r="D3488" s="118">
        <v>84.150809999999993</v>
      </c>
      <c r="E3488" s="118">
        <v>84.150809999999993</v>
      </c>
      <c r="F3488" s="118">
        <v>0</v>
      </c>
    </row>
    <row r="3489" spans="1:8" ht="15" customHeight="1" x14ac:dyDescent="0.25">
      <c r="A3489" s="56" t="s">
        <v>2622</v>
      </c>
      <c r="B3489" s="117" t="s">
        <v>267</v>
      </c>
      <c r="C3489" s="121" t="s">
        <v>12</v>
      </c>
      <c r="D3489" s="120">
        <v>33</v>
      </c>
      <c r="E3489" s="120">
        <v>33</v>
      </c>
      <c r="F3489" s="120">
        <v>0</v>
      </c>
    </row>
    <row r="3490" spans="1:8" ht="15" customHeight="1" x14ac:dyDescent="0.25">
      <c r="A3490" s="56" t="s">
        <v>2622</v>
      </c>
      <c r="B3490" s="117" t="s">
        <v>267</v>
      </c>
      <c r="C3490" s="121" t="s">
        <v>14</v>
      </c>
      <c r="D3490" s="120">
        <v>51.15081</v>
      </c>
      <c r="E3490" s="120">
        <v>51.15081</v>
      </c>
      <c r="F3490" s="120">
        <v>0</v>
      </c>
    </row>
    <row r="3491" spans="1:8" s="27" customFormat="1" ht="72.75" thickBot="1" x14ac:dyDescent="0.3">
      <c r="A3491" s="136" t="s">
        <v>2622</v>
      </c>
      <c r="B3491" s="127" t="s">
        <v>1671</v>
      </c>
      <c r="C3491" s="128" t="s">
        <v>1672</v>
      </c>
      <c r="D3491" s="129">
        <v>33</v>
      </c>
      <c r="E3491" s="129">
        <v>33</v>
      </c>
      <c r="F3491" s="129">
        <v>0</v>
      </c>
      <c r="G3491" s="130"/>
      <c r="H3491" s="130"/>
    </row>
    <row r="3492" spans="1:8" s="27" customFormat="1" ht="15.75" thickTop="1" x14ac:dyDescent="0.25">
      <c r="A3492" s="136" t="s">
        <v>2622</v>
      </c>
      <c r="B3492" s="131" t="s">
        <v>267</v>
      </c>
      <c r="C3492" s="132" t="s">
        <v>10</v>
      </c>
      <c r="D3492" s="133">
        <v>33</v>
      </c>
      <c r="E3492" s="133">
        <v>33</v>
      </c>
      <c r="F3492" s="133">
        <v>0</v>
      </c>
      <c r="G3492" s="130"/>
      <c r="H3492" s="130"/>
    </row>
    <row r="3493" spans="1:8" s="27" customFormat="1" x14ac:dyDescent="0.25">
      <c r="A3493" s="136" t="s">
        <v>2622</v>
      </c>
      <c r="B3493" s="131" t="s">
        <v>267</v>
      </c>
      <c r="C3493" s="134" t="s">
        <v>12</v>
      </c>
      <c r="D3493" s="135">
        <v>33</v>
      </c>
      <c r="E3493" s="135">
        <v>33</v>
      </c>
      <c r="F3493" s="135">
        <v>0</v>
      </c>
      <c r="G3493" s="130"/>
      <c r="H3493" s="130"/>
    </row>
    <row r="3494" spans="1:8" s="27" customFormat="1" ht="54.75" thickBot="1" x14ac:dyDescent="0.3">
      <c r="A3494" s="136" t="s">
        <v>2622</v>
      </c>
      <c r="B3494" s="127" t="s">
        <v>1673</v>
      </c>
      <c r="C3494" s="128" t="s">
        <v>1674</v>
      </c>
      <c r="D3494" s="129">
        <v>51.15081</v>
      </c>
      <c r="E3494" s="129">
        <v>51.15081</v>
      </c>
      <c r="F3494" s="129">
        <v>0</v>
      </c>
      <c r="G3494" s="130"/>
      <c r="H3494" s="130"/>
    </row>
    <row r="3495" spans="1:8" s="27" customFormat="1" ht="15.75" thickTop="1" x14ac:dyDescent="0.25">
      <c r="A3495" s="136" t="s">
        <v>2622</v>
      </c>
      <c r="B3495" s="131" t="s">
        <v>267</v>
      </c>
      <c r="C3495" s="132" t="s">
        <v>10</v>
      </c>
      <c r="D3495" s="133">
        <v>51.15081</v>
      </c>
      <c r="E3495" s="133">
        <v>51.15081</v>
      </c>
      <c r="F3495" s="133">
        <v>0</v>
      </c>
      <c r="G3495" s="130"/>
      <c r="H3495" s="130"/>
    </row>
    <row r="3496" spans="1:8" s="27" customFormat="1" x14ac:dyDescent="0.25">
      <c r="A3496" s="136" t="s">
        <v>2622</v>
      </c>
      <c r="B3496" s="131" t="s">
        <v>267</v>
      </c>
      <c r="C3496" s="134" t="s">
        <v>14</v>
      </c>
      <c r="D3496" s="135">
        <v>51.15081</v>
      </c>
      <c r="E3496" s="135">
        <v>51.15081</v>
      </c>
      <c r="F3496" s="135">
        <v>0</v>
      </c>
      <c r="G3496" s="130"/>
      <c r="H3496" s="130"/>
    </row>
    <row r="3497" spans="1:8" ht="36.75" customHeight="1" thickBot="1" x14ac:dyDescent="0.3">
      <c r="A3497" s="56" t="s">
        <v>2622</v>
      </c>
      <c r="B3497" s="122" t="s">
        <v>1675</v>
      </c>
      <c r="C3497" s="123" t="s">
        <v>1676</v>
      </c>
      <c r="D3497" s="124">
        <v>1127.8925699999998</v>
      </c>
      <c r="E3497" s="124">
        <v>1127.8925699999998</v>
      </c>
      <c r="F3497" s="124">
        <v>0</v>
      </c>
    </row>
    <row r="3498" spans="1:8" ht="15.75" customHeight="1" thickTop="1" x14ac:dyDescent="0.25">
      <c r="A3498" s="56" t="s">
        <v>2622</v>
      </c>
      <c r="B3498" s="117" t="s">
        <v>267</v>
      </c>
      <c r="C3498" s="119" t="s">
        <v>10</v>
      </c>
      <c r="D3498" s="118">
        <v>1127.8925699999998</v>
      </c>
      <c r="E3498" s="118">
        <v>1127.8925699999998</v>
      </c>
      <c r="F3498" s="118">
        <v>0</v>
      </c>
    </row>
    <row r="3499" spans="1:8" ht="15" customHeight="1" x14ac:dyDescent="0.25">
      <c r="A3499" s="56" t="s">
        <v>2622</v>
      </c>
      <c r="B3499" s="117" t="s">
        <v>267</v>
      </c>
      <c r="C3499" s="121" t="s">
        <v>12</v>
      </c>
      <c r="D3499" s="120">
        <v>1127.8925699999998</v>
      </c>
      <c r="E3499" s="120">
        <v>1127.8925699999998</v>
      </c>
      <c r="F3499" s="120">
        <v>0</v>
      </c>
    </row>
    <row r="3500" spans="1:8" s="27" customFormat="1" ht="72.75" thickBot="1" x14ac:dyDescent="0.3">
      <c r="A3500" s="136" t="s">
        <v>2622</v>
      </c>
      <c r="B3500" s="127" t="s">
        <v>1677</v>
      </c>
      <c r="C3500" s="128" t="s">
        <v>1678</v>
      </c>
      <c r="D3500" s="129">
        <v>283.28924000000001</v>
      </c>
      <c r="E3500" s="129">
        <v>283.28924000000001</v>
      </c>
      <c r="F3500" s="129">
        <v>0</v>
      </c>
      <c r="G3500" s="130"/>
      <c r="H3500" s="130"/>
    </row>
    <row r="3501" spans="1:8" s="27" customFormat="1" ht="15.75" thickTop="1" x14ac:dyDescent="0.25">
      <c r="A3501" s="136" t="s">
        <v>2622</v>
      </c>
      <c r="B3501" s="131" t="s">
        <v>267</v>
      </c>
      <c r="C3501" s="132" t="s">
        <v>10</v>
      </c>
      <c r="D3501" s="133">
        <v>283.28924000000001</v>
      </c>
      <c r="E3501" s="133">
        <v>283.28924000000001</v>
      </c>
      <c r="F3501" s="133">
        <v>0</v>
      </c>
      <c r="G3501" s="130"/>
      <c r="H3501" s="130"/>
    </row>
    <row r="3502" spans="1:8" s="27" customFormat="1" x14ac:dyDescent="0.25">
      <c r="A3502" s="136" t="s">
        <v>2622</v>
      </c>
      <c r="B3502" s="131" t="s">
        <v>267</v>
      </c>
      <c r="C3502" s="134" t="s">
        <v>12</v>
      </c>
      <c r="D3502" s="135">
        <v>283.28924000000001</v>
      </c>
      <c r="E3502" s="135">
        <v>283.28924000000001</v>
      </c>
      <c r="F3502" s="135">
        <v>0</v>
      </c>
      <c r="G3502" s="130"/>
      <c r="H3502" s="130"/>
    </row>
    <row r="3503" spans="1:8" s="27" customFormat="1" ht="72.75" thickBot="1" x14ac:dyDescent="0.3">
      <c r="A3503" s="136" t="s">
        <v>2622</v>
      </c>
      <c r="B3503" s="127" t="s">
        <v>1679</v>
      </c>
      <c r="C3503" s="128" t="s">
        <v>1680</v>
      </c>
      <c r="D3503" s="129">
        <v>844.60332999999991</v>
      </c>
      <c r="E3503" s="129">
        <v>844.60332999999991</v>
      </c>
      <c r="F3503" s="129">
        <v>0</v>
      </c>
      <c r="G3503" s="130"/>
      <c r="H3503" s="130"/>
    </row>
    <row r="3504" spans="1:8" s="27" customFormat="1" ht="15.75" thickTop="1" x14ac:dyDescent="0.25">
      <c r="A3504" s="136" t="s">
        <v>2622</v>
      </c>
      <c r="B3504" s="131" t="s">
        <v>267</v>
      </c>
      <c r="C3504" s="132" t="s">
        <v>10</v>
      </c>
      <c r="D3504" s="133">
        <v>844.60332999999991</v>
      </c>
      <c r="E3504" s="133">
        <v>844.60332999999991</v>
      </c>
      <c r="F3504" s="133">
        <v>0</v>
      </c>
      <c r="G3504" s="130"/>
      <c r="H3504" s="130"/>
    </row>
    <row r="3505" spans="1:8" s="27" customFormat="1" x14ac:dyDescent="0.25">
      <c r="A3505" s="136" t="s">
        <v>2622</v>
      </c>
      <c r="B3505" s="131" t="s">
        <v>267</v>
      </c>
      <c r="C3505" s="134" t="s">
        <v>12</v>
      </c>
      <c r="D3505" s="135">
        <v>844.60332999999991</v>
      </c>
      <c r="E3505" s="135">
        <v>844.60332999999991</v>
      </c>
      <c r="F3505" s="135">
        <v>0</v>
      </c>
      <c r="G3505" s="130"/>
      <c r="H3505" s="130"/>
    </row>
    <row r="3506" spans="1:8" ht="36.75" customHeight="1" thickBot="1" x14ac:dyDescent="0.3">
      <c r="A3506" s="56" t="s">
        <v>2622</v>
      </c>
      <c r="B3506" s="122" t="s">
        <v>1681</v>
      </c>
      <c r="C3506" s="123" t="s">
        <v>1682</v>
      </c>
      <c r="D3506" s="124">
        <v>17474.348990000002</v>
      </c>
      <c r="E3506" s="124">
        <v>17474.348990000002</v>
      </c>
      <c r="F3506" s="124">
        <v>0</v>
      </c>
    </row>
    <row r="3507" spans="1:8" ht="15.75" customHeight="1" thickTop="1" x14ac:dyDescent="0.25">
      <c r="A3507" s="56" t="s">
        <v>2622</v>
      </c>
      <c r="B3507" s="117" t="s">
        <v>267</v>
      </c>
      <c r="C3507" s="119" t="s">
        <v>10</v>
      </c>
      <c r="D3507" s="118">
        <v>17474.348990000002</v>
      </c>
      <c r="E3507" s="118">
        <v>17474.348990000002</v>
      </c>
      <c r="F3507" s="118">
        <v>0</v>
      </c>
    </row>
    <row r="3508" spans="1:8" ht="15" customHeight="1" x14ac:dyDescent="0.25">
      <c r="A3508" s="56" t="s">
        <v>2622</v>
      </c>
      <c r="B3508" s="117" t="s">
        <v>267</v>
      </c>
      <c r="C3508" s="121" t="s">
        <v>12</v>
      </c>
      <c r="D3508" s="120">
        <v>5071.1989999999996</v>
      </c>
      <c r="E3508" s="120">
        <v>5071.1989999999996</v>
      </c>
      <c r="F3508" s="120">
        <v>0</v>
      </c>
    </row>
    <row r="3509" spans="1:8" ht="15" customHeight="1" x14ac:dyDescent="0.25">
      <c r="A3509" s="56" t="s">
        <v>2622</v>
      </c>
      <c r="B3509" s="117" t="s">
        <v>267</v>
      </c>
      <c r="C3509" s="121" t="s">
        <v>14</v>
      </c>
      <c r="D3509" s="120">
        <v>3.15</v>
      </c>
      <c r="E3509" s="120">
        <v>3.15</v>
      </c>
      <c r="F3509" s="120">
        <v>0</v>
      </c>
    </row>
    <row r="3510" spans="1:8" ht="15" customHeight="1" x14ac:dyDescent="0.25">
      <c r="A3510" s="56" t="s">
        <v>2622</v>
      </c>
      <c r="B3510" s="117" t="s">
        <v>267</v>
      </c>
      <c r="C3510" s="121" t="s">
        <v>2</v>
      </c>
      <c r="D3510" s="120">
        <v>12399.99999</v>
      </c>
      <c r="E3510" s="120">
        <v>12399.99999</v>
      </c>
      <c r="F3510" s="120">
        <v>0</v>
      </c>
    </row>
    <row r="3511" spans="1:8" s="27" customFormat="1" ht="54.75" thickBot="1" x14ac:dyDescent="0.3">
      <c r="A3511" s="136" t="s">
        <v>2622</v>
      </c>
      <c r="B3511" s="127" t="s">
        <v>1684</v>
      </c>
      <c r="C3511" s="128" t="s">
        <v>1683</v>
      </c>
      <c r="D3511" s="129">
        <v>17474.348990000002</v>
      </c>
      <c r="E3511" s="129">
        <v>17474.348990000002</v>
      </c>
      <c r="F3511" s="129">
        <v>0</v>
      </c>
      <c r="G3511" s="130"/>
      <c r="H3511" s="130"/>
    </row>
    <row r="3512" spans="1:8" s="27" customFormat="1" ht="15.75" thickTop="1" x14ac:dyDescent="0.25">
      <c r="A3512" s="136" t="s">
        <v>2622</v>
      </c>
      <c r="B3512" s="131" t="s">
        <v>267</v>
      </c>
      <c r="C3512" s="132" t="s">
        <v>10</v>
      </c>
      <c r="D3512" s="133">
        <v>17474.348990000002</v>
      </c>
      <c r="E3512" s="133">
        <v>17474.348990000002</v>
      </c>
      <c r="F3512" s="133">
        <v>0</v>
      </c>
      <c r="G3512" s="130"/>
      <c r="H3512" s="130"/>
    </row>
    <row r="3513" spans="1:8" s="27" customFormat="1" x14ac:dyDescent="0.25">
      <c r="A3513" s="136" t="s">
        <v>2622</v>
      </c>
      <c r="B3513" s="131" t="s">
        <v>267</v>
      </c>
      <c r="C3513" s="134" t="s">
        <v>12</v>
      </c>
      <c r="D3513" s="135">
        <v>5071.1989999999996</v>
      </c>
      <c r="E3513" s="135">
        <v>5071.1989999999996</v>
      </c>
      <c r="F3513" s="135">
        <v>0</v>
      </c>
      <c r="G3513" s="130"/>
      <c r="H3513" s="130"/>
    </row>
    <row r="3514" spans="1:8" s="27" customFormat="1" x14ac:dyDescent="0.25">
      <c r="A3514" s="136" t="s">
        <v>2622</v>
      </c>
      <c r="B3514" s="131" t="s">
        <v>267</v>
      </c>
      <c r="C3514" s="134" t="s">
        <v>14</v>
      </c>
      <c r="D3514" s="135">
        <v>3.15</v>
      </c>
      <c r="E3514" s="135">
        <v>3.15</v>
      </c>
      <c r="F3514" s="135">
        <v>0</v>
      </c>
      <c r="G3514" s="130"/>
      <c r="H3514" s="130"/>
    </row>
    <row r="3515" spans="1:8" s="27" customFormat="1" x14ac:dyDescent="0.25">
      <c r="A3515" s="136" t="s">
        <v>2622</v>
      </c>
      <c r="B3515" s="131" t="s">
        <v>267</v>
      </c>
      <c r="C3515" s="134" t="s">
        <v>2</v>
      </c>
      <c r="D3515" s="135">
        <v>12399.99999</v>
      </c>
      <c r="E3515" s="135">
        <v>12399.99999</v>
      </c>
      <c r="F3515" s="135">
        <v>0</v>
      </c>
      <c r="G3515" s="130"/>
      <c r="H3515" s="130"/>
    </row>
    <row r="3516" spans="1:8" ht="18.75" customHeight="1" thickBot="1" x14ac:dyDescent="0.3">
      <c r="A3516" s="56" t="s">
        <v>2622</v>
      </c>
      <c r="B3516" s="122" t="s">
        <v>1685</v>
      </c>
      <c r="C3516" s="123" t="s">
        <v>1686</v>
      </c>
      <c r="D3516" s="124">
        <v>36884.8292</v>
      </c>
      <c r="E3516" s="124">
        <v>36884.8292</v>
      </c>
      <c r="F3516" s="124">
        <v>0</v>
      </c>
    </row>
    <row r="3517" spans="1:8" ht="15.75" customHeight="1" thickTop="1" x14ac:dyDescent="0.25">
      <c r="A3517" s="56" t="s">
        <v>2622</v>
      </c>
      <c r="B3517" s="117" t="s">
        <v>267</v>
      </c>
      <c r="C3517" s="119" t="s">
        <v>10</v>
      </c>
      <c r="D3517" s="118">
        <v>36884.8292</v>
      </c>
      <c r="E3517" s="118">
        <v>36884.8292</v>
      </c>
      <c r="F3517" s="118">
        <v>0</v>
      </c>
    </row>
    <row r="3518" spans="1:8" ht="15" customHeight="1" x14ac:dyDescent="0.25">
      <c r="A3518" s="56" t="s">
        <v>2622</v>
      </c>
      <c r="B3518" s="117" t="s">
        <v>267</v>
      </c>
      <c r="C3518" s="121" t="s">
        <v>16</v>
      </c>
      <c r="D3518" s="120">
        <v>36884.8292</v>
      </c>
      <c r="E3518" s="120">
        <v>36884.8292</v>
      </c>
      <c r="F3518" s="120">
        <v>0</v>
      </c>
    </row>
    <row r="3519" spans="1:8" ht="18.75" customHeight="1" thickBot="1" x14ac:dyDescent="0.3">
      <c r="A3519" s="56" t="s">
        <v>2622</v>
      </c>
      <c r="B3519" s="122" t="s">
        <v>1687</v>
      </c>
      <c r="C3519" s="123" t="s">
        <v>1688</v>
      </c>
      <c r="D3519" s="124">
        <v>1931.7209499999999</v>
      </c>
      <c r="E3519" s="124">
        <v>1931.7209499999999</v>
      </c>
      <c r="F3519" s="124">
        <v>0</v>
      </c>
    </row>
    <row r="3520" spans="1:8" ht="15.75" customHeight="1" thickTop="1" x14ac:dyDescent="0.25">
      <c r="A3520" s="56" t="s">
        <v>2622</v>
      </c>
      <c r="B3520" s="117" t="s">
        <v>267</v>
      </c>
      <c r="C3520" s="119" t="s">
        <v>10</v>
      </c>
      <c r="D3520" s="118">
        <v>1931.7209499999999</v>
      </c>
      <c r="E3520" s="118">
        <v>1931.7209499999999</v>
      </c>
      <c r="F3520" s="118">
        <v>0</v>
      </c>
    </row>
    <row r="3521" spans="1:8" ht="15" customHeight="1" x14ac:dyDescent="0.25">
      <c r="A3521" s="56" t="s">
        <v>2622</v>
      </c>
      <c r="B3521" s="117" t="s">
        <v>267</v>
      </c>
      <c r="C3521" s="121" t="s">
        <v>12</v>
      </c>
      <c r="D3521" s="120">
        <v>79.218000000000004</v>
      </c>
      <c r="E3521" s="120">
        <v>79.218000000000004</v>
      </c>
      <c r="F3521" s="120">
        <v>0</v>
      </c>
    </row>
    <row r="3522" spans="1:8" ht="15" customHeight="1" x14ac:dyDescent="0.25">
      <c r="A3522" s="56" t="s">
        <v>2622</v>
      </c>
      <c r="B3522" s="117" t="s">
        <v>267</v>
      </c>
      <c r="C3522" s="121" t="s">
        <v>14</v>
      </c>
      <c r="D3522" s="120">
        <v>192.19973000000002</v>
      </c>
      <c r="E3522" s="120">
        <v>192.19973000000002</v>
      </c>
      <c r="F3522" s="120">
        <v>0</v>
      </c>
    </row>
    <row r="3523" spans="1:8" ht="15" customHeight="1" x14ac:dyDescent="0.25">
      <c r="A3523" s="56" t="s">
        <v>2622</v>
      </c>
      <c r="B3523" s="117" t="s">
        <v>267</v>
      </c>
      <c r="C3523" s="121" t="s">
        <v>2</v>
      </c>
      <c r="D3523" s="120">
        <v>1072.0249199999998</v>
      </c>
      <c r="E3523" s="120">
        <v>1072.0249199999998</v>
      </c>
      <c r="F3523" s="120">
        <v>0</v>
      </c>
    </row>
    <row r="3524" spans="1:8" ht="15" customHeight="1" x14ac:dyDescent="0.25">
      <c r="A3524" s="56" t="s">
        <v>2622</v>
      </c>
      <c r="B3524" s="117" t="s">
        <v>267</v>
      </c>
      <c r="C3524" s="121" t="s">
        <v>16</v>
      </c>
      <c r="D3524" s="120">
        <v>588.27830000000006</v>
      </c>
      <c r="E3524" s="120">
        <v>588.27830000000006</v>
      </c>
      <c r="F3524" s="120">
        <v>0</v>
      </c>
    </row>
    <row r="3525" spans="1:8" s="27" customFormat="1" ht="54.75" thickBot="1" x14ac:dyDescent="0.3">
      <c r="A3525" s="136" t="s">
        <v>2622</v>
      </c>
      <c r="B3525" s="127" t="s">
        <v>1689</v>
      </c>
      <c r="C3525" s="128" t="s">
        <v>1690</v>
      </c>
      <c r="D3525" s="129">
        <v>1891.83295</v>
      </c>
      <c r="E3525" s="129">
        <v>1891.83295</v>
      </c>
      <c r="F3525" s="129">
        <v>0</v>
      </c>
      <c r="G3525" s="130"/>
      <c r="H3525" s="130"/>
    </row>
    <row r="3526" spans="1:8" s="27" customFormat="1" ht="15.75" thickTop="1" x14ac:dyDescent="0.25">
      <c r="A3526" s="136" t="s">
        <v>2622</v>
      </c>
      <c r="B3526" s="131" t="s">
        <v>267</v>
      </c>
      <c r="C3526" s="132" t="s">
        <v>10</v>
      </c>
      <c r="D3526" s="133">
        <v>1891.83295</v>
      </c>
      <c r="E3526" s="133">
        <v>1891.83295</v>
      </c>
      <c r="F3526" s="133">
        <v>0</v>
      </c>
      <c r="G3526" s="130"/>
      <c r="H3526" s="130"/>
    </row>
    <row r="3527" spans="1:8" s="27" customFormat="1" x14ac:dyDescent="0.25">
      <c r="A3527" s="136" t="s">
        <v>2622</v>
      </c>
      <c r="B3527" s="131" t="s">
        <v>267</v>
      </c>
      <c r="C3527" s="134" t="s">
        <v>12</v>
      </c>
      <c r="D3527" s="135">
        <v>39.33</v>
      </c>
      <c r="E3527" s="135">
        <v>39.33</v>
      </c>
      <c r="F3527" s="135">
        <v>0</v>
      </c>
      <c r="G3527" s="130"/>
      <c r="H3527" s="130"/>
    </row>
    <row r="3528" spans="1:8" s="27" customFormat="1" x14ac:dyDescent="0.25">
      <c r="A3528" s="136" t="s">
        <v>2622</v>
      </c>
      <c r="B3528" s="131" t="s">
        <v>267</v>
      </c>
      <c r="C3528" s="134" t="s">
        <v>14</v>
      </c>
      <c r="D3528" s="135">
        <v>192.19973000000002</v>
      </c>
      <c r="E3528" s="135">
        <v>192.19973000000002</v>
      </c>
      <c r="F3528" s="135">
        <v>0</v>
      </c>
      <c r="G3528" s="130"/>
      <c r="H3528" s="130"/>
    </row>
    <row r="3529" spans="1:8" s="27" customFormat="1" x14ac:dyDescent="0.25">
      <c r="A3529" s="136" t="s">
        <v>2622</v>
      </c>
      <c r="B3529" s="131" t="s">
        <v>267</v>
      </c>
      <c r="C3529" s="134" t="s">
        <v>2</v>
      </c>
      <c r="D3529" s="135">
        <v>1072.0249199999998</v>
      </c>
      <c r="E3529" s="135">
        <v>1072.0249199999998</v>
      </c>
      <c r="F3529" s="135">
        <v>0</v>
      </c>
      <c r="G3529" s="130"/>
      <c r="H3529" s="130"/>
    </row>
    <row r="3530" spans="1:8" s="27" customFormat="1" x14ac:dyDescent="0.25">
      <c r="A3530" s="136" t="s">
        <v>2622</v>
      </c>
      <c r="B3530" s="131" t="s">
        <v>267</v>
      </c>
      <c r="C3530" s="134" t="s">
        <v>16</v>
      </c>
      <c r="D3530" s="135">
        <v>588.27830000000006</v>
      </c>
      <c r="E3530" s="135">
        <v>588.27830000000006</v>
      </c>
      <c r="F3530" s="135">
        <v>0</v>
      </c>
      <c r="G3530" s="130"/>
      <c r="H3530" s="130"/>
    </row>
    <row r="3531" spans="1:8" s="27" customFormat="1" ht="54.75" thickBot="1" x14ac:dyDescent="0.3">
      <c r="A3531" s="136" t="s">
        <v>2622</v>
      </c>
      <c r="B3531" s="127" t="s">
        <v>1691</v>
      </c>
      <c r="C3531" s="128" t="s">
        <v>1692</v>
      </c>
      <c r="D3531" s="129">
        <v>39.887999999999998</v>
      </c>
      <c r="E3531" s="129">
        <v>39.887999999999998</v>
      </c>
      <c r="F3531" s="129">
        <v>0</v>
      </c>
      <c r="G3531" s="130"/>
      <c r="H3531" s="130"/>
    </row>
    <row r="3532" spans="1:8" s="27" customFormat="1" ht="15.75" thickTop="1" x14ac:dyDescent="0.25">
      <c r="A3532" s="136" t="s">
        <v>2622</v>
      </c>
      <c r="B3532" s="131" t="s">
        <v>267</v>
      </c>
      <c r="C3532" s="132" t="s">
        <v>10</v>
      </c>
      <c r="D3532" s="133">
        <v>39.887999999999998</v>
      </c>
      <c r="E3532" s="133">
        <v>39.887999999999998</v>
      </c>
      <c r="F3532" s="133">
        <v>0</v>
      </c>
      <c r="G3532" s="130"/>
      <c r="H3532" s="130"/>
    </row>
    <row r="3533" spans="1:8" s="27" customFormat="1" x14ac:dyDescent="0.25">
      <c r="A3533" s="136" t="s">
        <v>2622</v>
      </c>
      <c r="B3533" s="131" t="s">
        <v>267</v>
      </c>
      <c r="C3533" s="134" t="s">
        <v>12</v>
      </c>
      <c r="D3533" s="135">
        <v>39.887999999999998</v>
      </c>
      <c r="E3533" s="135">
        <v>39.887999999999998</v>
      </c>
      <c r="F3533" s="135">
        <v>0</v>
      </c>
      <c r="G3533" s="130"/>
      <c r="H3533" s="130"/>
    </row>
    <row r="3534" spans="1:8" ht="36.75" customHeight="1" thickBot="1" x14ac:dyDescent="0.3">
      <c r="A3534" s="56" t="s">
        <v>2622</v>
      </c>
      <c r="B3534" s="122" t="s">
        <v>1693</v>
      </c>
      <c r="C3534" s="123" t="s">
        <v>1694</v>
      </c>
      <c r="D3534" s="124">
        <v>24518.034500000002</v>
      </c>
      <c r="E3534" s="124">
        <v>24518.034500000002</v>
      </c>
      <c r="F3534" s="124">
        <v>0</v>
      </c>
    </row>
    <row r="3535" spans="1:8" ht="15.75" customHeight="1" thickTop="1" x14ac:dyDescent="0.25">
      <c r="A3535" s="56" t="s">
        <v>2622</v>
      </c>
      <c r="B3535" s="117" t="s">
        <v>267</v>
      </c>
      <c r="C3535" s="119" t="s">
        <v>10</v>
      </c>
      <c r="D3535" s="118">
        <v>987.27184</v>
      </c>
      <c r="E3535" s="118">
        <v>987.27184</v>
      </c>
      <c r="F3535" s="118">
        <v>0</v>
      </c>
    </row>
    <row r="3536" spans="1:8" ht="15" customHeight="1" x14ac:dyDescent="0.25">
      <c r="A3536" s="56" t="s">
        <v>2622</v>
      </c>
      <c r="B3536" s="117" t="s">
        <v>267</v>
      </c>
      <c r="C3536" s="121" t="s">
        <v>12</v>
      </c>
      <c r="D3536" s="120">
        <v>987.27184</v>
      </c>
      <c r="E3536" s="120">
        <v>987.27184</v>
      </c>
      <c r="F3536" s="120">
        <v>0</v>
      </c>
    </row>
    <row r="3537" spans="1:8" ht="15" customHeight="1" x14ac:dyDescent="0.25">
      <c r="A3537" s="56" t="s">
        <v>2622</v>
      </c>
      <c r="B3537" s="117" t="s">
        <v>267</v>
      </c>
      <c r="C3537" s="119" t="s">
        <v>17</v>
      </c>
      <c r="D3537" s="118">
        <v>23530.76266</v>
      </c>
      <c r="E3537" s="118">
        <v>23530.76266</v>
      </c>
      <c r="F3537" s="118">
        <v>0</v>
      </c>
    </row>
    <row r="3538" spans="1:8" s="27" customFormat="1" ht="36.75" thickBot="1" x14ac:dyDescent="0.3">
      <c r="A3538" s="136" t="s">
        <v>2622</v>
      </c>
      <c r="B3538" s="127" t="s">
        <v>1695</v>
      </c>
      <c r="C3538" s="128" t="s">
        <v>1696</v>
      </c>
      <c r="D3538" s="129">
        <v>1011.77184</v>
      </c>
      <c r="E3538" s="129">
        <v>1011.77184</v>
      </c>
      <c r="F3538" s="129">
        <v>0</v>
      </c>
      <c r="G3538" s="130"/>
      <c r="H3538" s="130"/>
    </row>
    <row r="3539" spans="1:8" s="27" customFormat="1" ht="15.75" thickTop="1" x14ac:dyDescent="0.25">
      <c r="A3539" s="136" t="s">
        <v>2622</v>
      </c>
      <c r="B3539" s="131" t="s">
        <v>267</v>
      </c>
      <c r="C3539" s="132" t="s">
        <v>10</v>
      </c>
      <c r="D3539" s="133">
        <v>987.27184</v>
      </c>
      <c r="E3539" s="133">
        <v>987.27184</v>
      </c>
      <c r="F3539" s="133">
        <v>0</v>
      </c>
      <c r="G3539" s="130"/>
      <c r="H3539" s="130"/>
    </row>
    <row r="3540" spans="1:8" s="27" customFormat="1" x14ac:dyDescent="0.25">
      <c r="A3540" s="136" t="s">
        <v>2622</v>
      </c>
      <c r="B3540" s="131" t="s">
        <v>267</v>
      </c>
      <c r="C3540" s="134" t="s">
        <v>12</v>
      </c>
      <c r="D3540" s="135">
        <v>987.27184</v>
      </c>
      <c r="E3540" s="135">
        <v>987.27184</v>
      </c>
      <c r="F3540" s="135">
        <v>0</v>
      </c>
      <c r="G3540" s="130"/>
      <c r="H3540" s="130"/>
    </row>
    <row r="3541" spans="1:8" s="27" customFormat="1" x14ac:dyDescent="0.25">
      <c r="A3541" s="136" t="s">
        <v>2622</v>
      </c>
      <c r="B3541" s="131" t="s">
        <v>267</v>
      </c>
      <c r="C3541" s="132" t="s">
        <v>17</v>
      </c>
      <c r="D3541" s="133">
        <v>24.5</v>
      </c>
      <c r="E3541" s="133">
        <v>24.5</v>
      </c>
      <c r="F3541" s="133">
        <v>0</v>
      </c>
      <c r="G3541" s="130"/>
      <c r="H3541" s="130"/>
    </row>
    <row r="3542" spans="1:8" s="27" customFormat="1" ht="36.75" thickBot="1" x14ac:dyDescent="0.3">
      <c r="A3542" s="136" t="s">
        <v>2622</v>
      </c>
      <c r="B3542" s="127" t="s">
        <v>1697</v>
      </c>
      <c r="C3542" s="128" t="s">
        <v>1698</v>
      </c>
      <c r="D3542" s="129">
        <v>23506.26266</v>
      </c>
      <c r="E3542" s="129">
        <v>23506.26266</v>
      </c>
      <c r="F3542" s="129">
        <v>0</v>
      </c>
      <c r="G3542" s="130"/>
      <c r="H3542" s="130"/>
    </row>
    <row r="3543" spans="1:8" s="27" customFormat="1" ht="15.75" thickTop="1" x14ac:dyDescent="0.25">
      <c r="A3543" s="136" t="s">
        <v>2622</v>
      </c>
      <c r="B3543" s="131" t="s">
        <v>267</v>
      </c>
      <c r="C3543" s="132" t="s">
        <v>17</v>
      </c>
      <c r="D3543" s="133">
        <v>23506.26266</v>
      </c>
      <c r="E3543" s="133">
        <v>23506.26266</v>
      </c>
      <c r="F3543" s="133">
        <v>0</v>
      </c>
      <c r="G3543" s="130"/>
      <c r="H3543" s="130"/>
    </row>
    <row r="3544" spans="1:8" ht="18.75" customHeight="1" thickBot="1" x14ac:dyDescent="0.3">
      <c r="A3544" s="56" t="s">
        <v>2622</v>
      </c>
      <c r="B3544" s="122" t="s">
        <v>1699</v>
      </c>
      <c r="C3544" s="123" t="s">
        <v>1700</v>
      </c>
      <c r="D3544" s="124">
        <v>111.47902999999999</v>
      </c>
      <c r="E3544" s="124">
        <v>111.47902999999999</v>
      </c>
      <c r="F3544" s="124">
        <v>0</v>
      </c>
    </row>
    <row r="3545" spans="1:8" ht="15.75" customHeight="1" thickTop="1" x14ac:dyDescent="0.25">
      <c r="A3545" s="56" t="s">
        <v>2622</v>
      </c>
      <c r="B3545" s="117" t="s">
        <v>267</v>
      </c>
      <c r="C3545" s="119" t="s">
        <v>10</v>
      </c>
      <c r="D3545" s="118">
        <v>111.47902999999999</v>
      </c>
      <c r="E3545" s="118">
        <v>111.47902999999999</v>
      </c>
      <c r="F3545" s="118">
        <v>0</v>
      </c>
    </row>
    <row r="3546" spans="1:8" ht="15" customHeight="1" x14ac:dyDescent="0.25">
      <c r="A3546" s="56" t="s">
        <v>2622</v>
      </c>
      <c r="B3546" s="117" t="s">
        <v>267</v>
      </c>
      <c r="C3546" s="121" t="s">
        <v>12</v>
      </c>
      <c r="D3546" s="120">
        <v>111.47902999999999</v>
      </c>
      <c r="E3546" s="120">
        <v>111.47902999999999</v>
      </c>
      <c r="F3546" s="120">
        <v>0</v>
      </c>
    </row>
    <row r="3547" spans="1:8" s="27" customFormat="1" ht="54.75" thickBot="1" x14ac:dyDescent="0.3">
      <c r="A3547" s="136" t="s">
        <v>2622</v>
      </c>
      <c r="B3547" s="127" t="s">
        <v>1701</v>
      </c>
      <c r="C3547" s="128" t="s">
        <v>1702</v>
      </c>
      <c r="D3547" s="129">
        <v>49.59</v>
      </c>
      <c r="E3547" s="129">
        <v>49.59</v>
      </c>
      <c r="F3547" s="129">
        <v>0</v>
      </c>
      <c r="G3547" s="130"/>
      <c r="H3547" s="130"/>
    </row>
    <row r="3548" spans="1:8" s="27" customFormat="1" ht="15.75" thickTop="1" x14ac:dyDescent="0.25">
      <c r="A3548" s="136" t="s">
        <v>2622</v>
      </c>
      <c r="B3548" s="131" t="s">
        <v>267</v>
      </c>
      <c r="C3548" s="132" t="s">
        <v>10</v>
      </c>
      <c r="D3548" s="133">
        <v>49.59</v>
      </c>
      <c r="E3548" s="133">
        <v>49.59</v>
      </c>
      <c r="F3548" s="133">
        <v>0</v>
      </c>
      <c r="G3548" s="130"/>
      <c r="H3548" s="130"/>
    </row>
    <row r="3549" spans="1:8" s="27" customFormat="1" x14ac:dyDescent="0.25">
      <c r="A3549" s="136" t="s">
        <v>2622</v>
      </c>
      <c r="B3549" s="131" t="s">
        <v>267</v>
      </c>
      <c r="C3549" s="134" t="s">
        <v>12</v>
      </c>
      <c r="D3549" s="135">
        <v>49.59</v>
      </c>
      <c r="E3549" s="135">
        <v>49.59</v>
      </c>
      <c r="F3549" s="135">
        <v>0</v>
      </c>
      <c r="G3549" s="130"/>
      <c r="H3549" s="130"/>
    </row>
    <row r="3550" spans="1:8" s="27" customFormat="1" ht="54.75" thickBot="1" x14ac:dyDescent="0.3">
      <c r="A3550" s="136" t="s">
        <v>2622</v>
      </c>
      <c r="B3550" s="127" t="s">
        <v>1703</v>
      </c>
      <c r="C3550" s="128" t="s">
        <v>1704</v>
      </c>
      <c r="D3550" s="129">
        <v>61.889029999999998</v>
      </c>
      <c r="E3550" s="129">
        <v>61.889029999999998</v>
      </c>
      <c r="F3550" s="129">
        <v>0</v>
      </c>
      <c r="G3550" s="130"/>
      <c r="H3550" s="130"/>
    </row>
    <row r="3551" spans="1:8" s="27" customFormat="1" ht="15.75" thickTop="1" x14ac:dyDescent="0.25">
      <c r="A3551" s="136" t="s">
        <v>2622</v>
      </c>
      <c r="B3551" s="131" t="s">
        <v>267</v>
      </c>
      <c r="C3551" s="132" t="s">
        <v>10</v>
      </c>
      <c r="D3551" s="133">
        <v>61.889029999999998</v>
      </c>
      <c r="E3551" s="133">
        <v>61.889029999999998</v>
      </c>
      <c r="F3551" s="133">
        <v>0</v>
      </c>
      <c r="G3551" s="130"/>
      <c r="H3551" s="130"/>
    </row>
    <row r="3552" spans="1:8" s="27" customFormat="1" x14ac:dyDescent="0.25">
      <c r="A3552" s="136" t="s">
        <v>2622</v>
      </c>
      <c r="B3552" s="131" t="s">
        <v>267</v>
      </c>
      <c r="C3552" s="134" t="s">
        <v>12</v>
      </c>
      <c r="D3552" s="135">
        <v>61.889029999999998</v>
      </c>
      <c r="E3552" s="135">
        <v>61.889029999999998</v>
      </c>
      <c r="F3552" s="135">
        <v>0</v>
      </c>
      <c r="G3552" s="130"/>
      <c r="H3552" s="130"/>
    </row>
    <row r="3553" spans="1:6" ht="18.75" customHeight="1" thickBot="1" x14ac:dyDescent="0.3">
      <c r="A3553" s="56" t="s">
        <v>2622</v>
      </c>
      <c r="B3553" s="122" t="s">
        <v>1705</v>
      </c>
      <c r="C3553" s="123" t="s">
        <v>1706</v>
      </c>
      <c r="D3553" s="124">
        <v>41412.169139999998</v>
      </c>
      <c r="E3553" s="124">
        <v>34165.15986</v>
      </c>
      <c r="F3553" s="124">
        <v>7247.0092800000011</v>
      </c>
    </row>
    <row r="3554" spans="1:6" ht="15.75" customHeight="1" thickTop="1" x14ac:dyDescent="0.25">
      <c r="A3554" s="56" t="s">
        <v>2622</v>
      </c>
      <c r="B3554" s="117" t="s">
        <v>267</v>
      </c>
      <c r="C3554" s="119" t="s">
        <v>10</v>
      </c>
      <c r="D3554" s="118">
        <v>40344.950640000003</v>
      </c>
      <c r="E3554" s="118">
        <v>34064.893520000005</v>
      </c>
      <c r="F3554" s="118">
        <v>6280.0571200000004</v>
      </c>
    </row>
    <row r="3555" spans="1:6" ht="15" customHeight="1" x14ac:dyDescent="0.25">
      <c r="A3555" s="56" t="s">
        <v>2622</v>
      </c>
      <c r="B3555" s="117" t="s">
        <v>267</v>
      </c>
      <c r="C3555" s="121" t="s">
        <v>11</v>
      </c>
      <c r="D3555" s="120">
        <v>456.99907000000002</v>
      </c>
      <c r="E3555" s="120">
        <v>450.69907000000001</v>
      </c>
      <c r="F3555" s="120">
        <v>6.3</v>
      </c>
    </row>
    <row r="3556" spans="1:6" ht="15" customHeight="1" x14ac:dyDescent="0.25">
      <c r="A3556" s="56" t="s">
        <v>2622</v>
      </c>
      <c r="B3556" s="117" t="s">
        <v>267</v>
      </c>
      <c r="C3556" s="121" t="s">
        <v>12</v>
      </c>
      <c r="D3556" s="120">
        <v>7888.4570500000018</v>
      </c>
      <c r="E3556" s="120">
        <v>1630.3466600000002</v>
      </c>
      <c r="F3556" s="120">
        <v>6258.1103900000016</v>
      </c>
    </row>
    <row r="3557" spans="1:6" ht="15" customHeight="1" x14ac:dyDescent="0.25">
      <c r="A3557" s="56" t="s">
        <v>2622</v>
      </c>
      <c r="B3557" s="117" t="s">
        <v>267</v>
      </c>
      <c r="C3557" s="121" t="s">
        <v>14</v>
      </c>
      <c r="D3557" s="120">
        <v>5733.3408899999995</v>
      </c>
      <c r="E3557" s="120">
        <v>5733.3408899999995</v>
      </c>
      <c r="F3557" s="120">
        <v>0</v>
      </c>
    </row>
    <row r="3558" spans="1:6" ht="15" customHeight="1" x14ac:dyDescent="0.25">
      <c r="A3558" s="56" t="s">
        <v>2622</v>
      </c>
      <c r="B3558" s="117" t="s">
        <v>267</v>
      </c>
      <c r="C3558" s="121" t="s">
        <v>2</v>
      </c>
      <c r="D3558" s="120">
        <v>12.06246</v>
      </c>
      <c r="E3558" s="120">
        <v>12.06246</v>
      </c>
      <c r="F3558" s="120">
        <v>0</v>
      </c>
    </row>
    <row r="3559" spans="1:6" ht="15" customHeight="1" x14ac:dyDescent="0.25">
      <c r="A3559" s="56" t="s">
        <v>2622</v>
      </c>
      <c r="B3559" s="117" t="s">
        <v>267</v>
      </c>
      <c r="C3559" s="121" t="s">
        <v>15</v>
      </c>
      <c r="D3559" s="120">
        <v>34.235689999999998</v>
      </c>
      <c r="E3559" s="120">
        <v>31.540610000000001</v>
      </c>
      <c r="F3559" s="120">
        <v>2.6950799999999999</v>
      </c>
    </row>
    <row r="3560" spans="1:6" ht="15" customHeight="1" x14ac:dyDescent="0.25">
      <c r="A3560" s="56" t="s">
        <v>2622</v>
      </c>
      <c r="B3560" s="117" t="s">
        <v>267</v>
      </c>
      <c r="C3560" s="121" t="s">
        <v>16</v>
      </c>
      <c r="D3560" s="120">
        <v>26219.855480000006</v>
      </c>
      <c r="E3560" s="120">
        <v>26206.903830000007</v>
      </c>
      <c r="F3560" s="120">
        <v>12.951649999999999</v>
      </c>
    </row>
    <row r="3561" spans="1:6" ht="15" customHeight="1" x14ac:dyDescent="0.25">
      <c r="A3561" s="56" t="s">
        <v>2622</v>
      </c>
      <c r="B3561" s="117" t="s">
        <v>267</v>
      </c>
      <c r="C3561" s="119" t="s">
        <v>17</v>
      </c>
      <c r="D3561" s="118">
        <v>1067.2185000000002</v>
      </c>
      <c r="E3561" s="118">
        <v>100.26634</v>
      </c>
      <c r="F3561" s="118">
        <v>966.95216000000016</v>
      </c>
    </row>
    <row r="3562" spans="1:6" ht="18.75" customHeight="1" thickBot="1" x14ac:dyDescent="0.3">
      <c r="A3562" s="56" t="s">
        <v>2622</v>
      </c>
      <c r="B3562" s="122" t="s">
        <v>1707</v>
      </c>
      <c r="C3562" s="123" t="s">
        <v>1708</v>
      </c>
      <c r="D3562" s="124">
        <v>39163.668160000001</v>
      </c>
      <c r="E3562" s="124">
        <v>31918.758880000001</v>
      </c>
      <c r="F3562" s="124">
        <v>7244.9092800000008</v>
      </c>
    </row>
    <row r="3563" spans="1:6" ht="15.75" customHeight="1" thickTop="1" x14ac:dyDescent="0.25">
      <c r="A3563" s="56" t="s">
        <v>2622</v>
      </c>
      <c r="B3563" s="117" t="s">
        <v>267</v>
      </c>
      <c r="C3563" s="119" t="s">
        <v>10</v>
      </c>
      <c r="D3563" s="118">
        <v>38134.429660000002</v>
      </c>
      <c r="E3563" s="118">
        <v>31856.472540000002</v>
      </c>
      <c r="F3563" s="118">
        <v>6277.95712</v>
      </c>
    </row>
    <row r="3564" spans="1:6" ht="15" customHeight="1" x14ac:dyDescent="0.25">
      <c r="A3564" s="56" t="s">
        <v>2622</v>
      </c>
      <c r="B3564" s="117" t="s">
        <v>267</v>
      </c>
      <c r="C3564" s="121" t="s">
        <v>11</v>
      </c>
      <c r="D3564" s="120">
        <v>18.099019999999999</v>
      </c>
      <c r="E3564" s="120">
        <v>11.799020000000001</v>
      </c>
      <c r="F3564" s="120">
        <v>6.3</v>
      </c>
    </row>
    <row r="3565" spans="1:6" ht="15" customHeight="1" x14ac:dyDescent="0.25">
      <c r="A3565" s="56" t="s">
        <v>2622</v>
      </c>
      <c r="B3565" s="117" t="s">
        <v>267</v>
      </c>
      <c r="C3565" s="121" t="s">
        <v>12</v>
      </c>
      <c r="D3565" s="120">
        <v>6474.0395100000014</v>
      </c>
      <c r="E3565" s="120">
        <v>218.02912000000001</v>
      </c>
      <c r="F3565" s="120">
        <v>6256.0103900000013</v>
      </c>
    </row>
    <row r="3566" spans="1:6" ht="15" customHeight="1" x14ac:dyDescent="0.25">
      <c r="A3566" s="56" t="s">
        <v>2622</v>
      </c>
      <c r="B3566" s="117" t="s">
        <v>267</v>
      </c>
      <c r="C3566" s="121" t="s">
        <v>14</v>
      </c>
      <c r="D3566" s="120">
        <v>5420.3144699999993</v>
      </c>
      <c r="E3566" s="120">
        <v>5420.3144699999993</v>
      </c>
      <c r="F3566" s="120">
        <v>0</v>
      </c>
    </row>
    <row r="3567" spans="1:6" ht="15" customHeight="1" x14ac:dyDescent="0.25">
      <c r="A3567" s="56" t="s">
        <v>2622</v>
      </c>
      <c r="B3567" s="117" t="s">
        <v>267</v>
      </c>
      <c r="C3567" s="121" t="s">
        <v>2</v>
      </c>
      <c r="D3567" s="120">
        <v>0.5403</v>
      </c>
      <c r="E3567" s="120">
        <v>0.5403</v>
      </c>
      <c r="F3567" s="120">
        <v>0</v>
      </c>
    </row>
    <row r="3568" spans="1:6" ht="15" customHeight="1" x14ac:dyDescent="0.25">
      <c r="A3568" s="56" t="s">
        <v>2622</v>
      </c>
      <c r="B3568" s="117" t="s">
        <v>267</v>
      </c>
      <c r="C3568" s="121" t="s">
        <v>15</v>
      </c>
      <c r="D3568" s="120">
        <v>2.6950799999999999</v>
      </c>
      <c r="E3568" s="120">
        <v>0</v>
      </c>
      <c r="F3568" s="120">
        <v>2.6950799999999999</v>
      </c>
    </row>
    <row r="3569" spans="1:8" ht="15" customHeight="1" x14ac:dyDescent="0.25">
      <c r="A3569" s="56" t="s">
        <v>2622</v>
      </c>
      <c r="B3569" s="117" t="s">
        <v>267</v>
      </c>
      <c r="C3569" s="121" t="s">
        <v>16</v>
      </c>
      <c r="D3569" s="120">
        <v>26218.741280000002</v>
      </c>
      <c r="E3569" s="120">
        <v>26205.789630000003</v>
      </c>
      <c r="F3569" s="120">
        <v>12.951649999999999</v>
      </c>
    </row>
    <row r="3570" spans="1:8" ht="15" customHeight="1" x14ac:dyDescent="0.25">
      <c r="A3570" s="56" t="s">
        <v>2622</v>
      </c>
      <c r="B3570" s="117" t="s">
        <v>267</v>
      </c>
      <c r="C3570" s="119" t="s">
        <v>17</v>
      </c>
      <c r="D3570" s="118">
        <v>1029.2385000000002</v>
      </c>
      <c r="E3570" s="118">
        <v>62.286339999999996</v>
      </c>
      <c r="F3570" s="118">
        <v>966.95216000000016</v>
      </c>
    </row>
    <row r="3571" spans="1:8" s="27" customFormat="1" ht="54.75" thickBot="1" x14ac:dyDescent="0.3">
      <c r="A3571" s="136" t="s">
        <v>2622</v>
      </c>
      <c r="B3571" s="127" t="s">
        <v>1709</v>
      </c>
      <c r="C3571" s="128" t="s">
        <v>1710</v>
      </c>
      <c r="D3571" s="129">
        <v>26199.175999999999</v>
      </c>
      <c r="E3571" s="129">
        <v>26199.175999999999</v>
      </c>
      <c r="F3571" s="129">
        <v>0</v>
      </c>
      <c r="G3571" s="130"/>
      <c r="H3571" s="130"/>
    </row>
    <row r="3572" spans="1:8" s="27" customFormat="1" ht="15.75" thickTop="1" x14ac:dyDescent="0.25">
      <c r="A3572" s="136" t="s">
        <v>2622</v>
      </c>
      <c r="B3572" s="131" t="s">
        <v>267</v>
      </c>
      <c r="C3572" s="132" t="s">
        <v>10</v>
      </c>
      <c r="D3572" s="133">
        <v>26199.175999999999</v>
      </c>
      <c r="E3572" s="133">
        <v>26199.175999999999</v>
      </c>
      <c r="F3572" s="133">
        <v>0</v>
      </c>
      <c r="G3572" s="130"/>
      <c r="H3572" s="130"/>
    </row>
    <row r="3573" spans="1:8" s="27" customFormat="1" x14ac:dyDescent="0.25">
      <c r="A3573" s="136" t="s">
        <v>2622</v>
      </c>
      <c r="B3573" s="131" t="s">
        <v>267</v>
      </c>
      <c r="C3573" s="134" t="s">
        <v>16</v>
      </c>
      <c r="D3573" s="135">
        <v>26199.175999999999</v>
      </c>
      <c r="E3573" s="135">
        <v>26199.175999999999</v>
      </c>
      <c r="F3573" s="135">
        <v>0</v>
      </c>
      <c r="G3573" s="130"/>
      <c r="H3573" s="130"/>
    </row>
    <row r="3574" spans="1:8" s="27" customFormat="1" ht="36.75" thickBot="1" x14ac:dyDescent="0.3">
      <c r="A3574" s="136" t="s">
        <v>2622</v>
      </c>
      <c r="B3574" s="127" t="s">
        <v>1711</v>
      </c>
      <c r="C3574" s="128" t="s">
        <v>1712</v>
      </c>
      <c r="D3574" s="129">
        <v>819.51101000000006</v>
      </c>
      <c r="E3574" s="129">
        <v>235.58082000000002</v>
      </c>
      <c r="F3574" s="129">
        <v>583.93019000000004</v>
      </c>
      <c r="G3574" s="130"/>
      <c r="H3574" s="130"/>
    </row>
    <row r="3575" spans="1:8" s="27" customFormat="1" ht="15.75" thickTop="1" x14ac:dyDescent="0.25">
      <c r="A3575" s="136" t="s">
        <v>2622</v>
      </c>
      <c r="B3575" s="131" t="s">
        <v>267</v>
      </c>
      <c r="C3575" s="132" t="s">
        <v>10</v>
      </c>
      <c r="D3575" s="133">
        <v>570.88484000000005</v>
      </c>
      <c r="E3575" s="133">
        <v>235.58082000000002</v>
      </c>
      <c r="F3575" s="133">
        <v>335.30402000000004</v>
      </c>
      <c r="G3575" s="130"/>
      <c r="H3575" s="130"/>
    </row>
    <row r="3576" spans="1:8" s="27" customFormat="1" x14ac:dyDescent="0.25">
      <c r="A3576" s="136" t="s">
        <v>2622</v>
      </c>
      <c r="B3576" s="131" t="s">
        <v>267</v>
      </c>
      <c r="C3576" s="134" t="s">
        <v>12</v>
      </c>
      <c r="D3576" s="135">
        <v>335.30402000000004</v>
      </c>
      <c r="E3576" s="135">
        <v>0</v>
      </c>
      <c r="F3576" s="135">
        <v>335.30402000000004</v>
      </c>
      <c r="G3576" s="130"/>
      <c r="H3576" s="130"/>
    </row>
    <row r="3577" spans="1:8" s="27" customFormat="1" x14ac:dyDescent="0.25">
      <c r="A3577" s="136" t="s">
        <v>2622</v>
      </c>
      <c r="B3577" s="131" t="s">
        <v>267</v>
      </c>
      <c r="C3577" s="134" t="s">
        <v>14</v>
      </c>
      <c r="D3577" s="135">
        <v>235.58082000000002</v>
      </c>
      <c r="E3577" s="135">
        <v>235.58082000000002</v>
      </c>
      <c r="F3577" s="135">
        <v>0</v>
      </c>
      <c r="G3577" s="130"/>
      <c r="H3577" s="130"/>
    </row>
    <row r="3578" spans="1:8" s="27" customFormat="1" x14ac:dyDescent="0.25">
      <c r="A3578" s="136" t="s">
        <v>2622</v>
      </c>
      <c r="B3578" s="131" t="s">
        <v>267</v>
      </c>
      <c r="C3578" s="132" t="s">
        <v>17</v>
      </c>
      <c r="D3578" s="133">
        <v>248.62617</v>
      </c>
      <c r="E3578" s="133">
        <v>0</v>
      </c>
      <c r="F3578" s="133">
        <v>248.62617</v>
      </c>
      <c r="G3578" s="130"/>
      <c r="H3578" s="130"/>
    </row>
    <row r="3579" spans="1:8" s="27" customFormat="1" ht="36.75" thickBot="1" x14ac:dyDescent="0.3">
      <c r="A3579" s="136" t="s">
        <v>2622</v>
      </c>
      <c r="B3579" s="127" t="s">
        <v>1713</v>
      </c>
      <c r="C3579" s="128" t="s">
        <v>1714</v>
      </c>
      <c r="D3579" s="129">
        <v>1003.0619800000001</v>
      </c>
      <c r="E3579" s="129">
        <v>350.33668</v>
      </c>
      <c r="F3579" s="129">
        <v>652.72530000000006</v>
      </c>
      <c r="G3579" s="130"/>
      <c r="H3579" s="130"/>
    </row>
    <row r="3580" spans="1:8" s="27" customFormat="1" ht="15.75" thickTop="1" x14ac:dyDescent="0.25">
      <c r="A3580" s="136" t="s">
        <v>2622</v>
      </c>
      <c r="B3580" s="131" t="s">
        <v>267</v>
      </c>
      <c r="C3580" s="132" t="s">
        <v>10</v>
      </c>
      <c r="D3580" s="133">
        <v>1002.71198</v>
      </c>
      <c r="E3580" s="133">
        <v>350.33668</v>
      </c>
      <c r="F3580" s="133">
        <v>652.37530000000004</v>
      </c>
      <c r="G3580" s="130"/>
      <c r="H3580" s="130"/>
    </row>
    <row r="3581" spans="1:8" s="27" customFormat="1" x14ac:dyDescent="0.25">
      <c r="A3581" s="136" t="s">
        <v>2622</v>
      </c>
      <c r="B3581" s="131" t="s">
        <v>267</v>
      </c>
      <c r="C3581" s="134" t="s">
        <v>12</v>
      </c>
      <c r="D3581" s="135">
        <v>651.74318000000005</v>
      </c>
      <c r="E3581" s="135">
        <v>0</v>
      </c>
      <c r="F3581" s="135">
        <v>651.74318000000005</v>
      </c>
      <c r="G3581" s="130"/>
      <c r="H3581" s="130"/>
    </row>
    <row r="3582" spans="1:8" s="27" customFormat="1" x14ac:dyDescent="0.25">
      <c r="A3582" s="136" t="s">
        <v>2622</v>
      </c>
      <c r="B3582" s="131" t="s">
        <v>267</v>
      </c>
      <c r="C3582" s="134" t="s">
        <v>14</v>
      </c>
      <c r="D3582" s="135">
        <v>349.61068</v>
      </c>
      <c r="E3582" s="135">
        <v>349.61068</v>
      </c>
      <c r="F3582" s="135">
        <v>0</v>
      </c>
      <c r="G3582" s="130"/>
      <c r="H3582" s="130"/>
    </row>
    <row r="3583" spans="1:8" s="27" customFormat="1" x14ac:dyDescent="0.25">
      <c r="A3583" s="136" t="s">
        <v>2622</v>
      </c>
      <c r="B3583" s="131" t="s">
        <v>267</v>
      </c>
      <c r="C3583" s="134" t="s">
        <v>16</v>
      </c>
      <c r="D3583" s="135">
        <v>1.35812</v>
      </c>
      <c r="E3583" s="135">
        <v>0.72599999999999998</v>
      </c>
      <c r="F3583" s="135">
        <v>0.63212000000000002</v>
      </c>
      <c r="G3583" s="130"/>
      <c r="H3583" s="130"/>
    </row>
    <row r="3584" spans="1:8" s="27" customFormat="1" x14ac:dyDescent="0.25">
      <c r="A3584" s="136" t="s">
        <v>2622</v>
      </c>
      <c r="B3584" s="131" t="s">
        <v>267</v>
      </c>
      <c r="C3584" s="132" t="s">
        <v>17</v>
      </c>
      <c r="D3584" s="133">
        <v>0.35</v>
      </c>
      <c r="E3584" s="133">
        <v>0</v>
      </c>
      <c r="F3584" s="133">
        <v>0.35</v>
      </c>
      <c r="G3584" s="130"/>
      <c r="H3584" s="130"/>
    </row>
    <row r="3585" spans="1:8" s="27" customFormat="1" ht="36.75" thickBot="1" x14ac:dyDescent="0.3">
      <c r="A3585" s="136" t="s">
        <v>2622</v>
      </c>
      <c r="B3585" s="127" t="s">
        <v>1715</v>
      </c>
      <c r="C3585" s="128" t="s">
        <v>1716</v>
      </c>
      <c r="D3585" s="129">
        <v>649.57450000000006</v>
      </c>
      <c r="E3585" s="129">
        <v>257.49792000000002</v>
      </c>
      <c r="F3585" s="129">
        <v>392.07658000000004</v>
      </c>
      <c r="G3585" s="130"/>
      <c r="H3585" s="130"/>
    </row>
    <row r="3586" spans="1:8" s="27" customFormat="1" ht="15.75" thickTop="1" x14ac:dyDescent="0.25">
      <c r="A3586" s="136" t="s">
        <v>2622</v>
      </c>
      <c r="B3586" s="131" t="s">
        <v>267</v>
      </c>
      <c r="C3586" s="132" t="s">
        <v>10</v>
      </c>
      <c r="D3586" s="133">
        <v>632.22450000000003</v>
      </c>
      <c r="E3586" s="133">
        <v>257.49792000000002</v>
      </c>
      <c r="F3586" s="133">
        <v>374.72658000000001</v>
      </c>
      <c r="G3586" s="130"/>
      <c r="H3586" s="130"/>
    </row>
    <row r="3587" spans="1:8" s="27" customFormat="1" x14ac:dyDescent="0.25">
      <c r="A3587" s="136" t="s">
        <v>2622</v>
      </c>
      <c r="B3587" s="131" t="s">
        <v>267</v>
      </c>
      <c r="C3587" s="134" t="s">
        <v>12</v>
      </c>
      <c r="D3587" s="135">
        <v>371.03271000000001</v>
      </c>
      <c r="E3587" s="135">
        <v>0</v>
      </c>
      <c r="F3587" s="135">
        <v>371.03271000000001</v>
      </c>
      <c r="G3587" s="130"/>
      <c r="H3587" s="130"/>
    </row>
    <row r="3588" spans="1:8" s="27" customFormat="1" x14ac:dyDescent="0.25">
      <c r="A3588" s="136" t="s">
        <v>2622</v>
      </c>
      <c r="B3588" s="131" t="s">
        <v>267</v>
      </c>
      <c r="C3588" s="134" t="s">
        <v>14</v>
      </c>
      <c r="D3588" s="135">
        <v>257.37819000000002</v>
      </c>
      <c r="E3588" s="135">
        <v>257.37819000000002</v>
      </c>
      <c r="F3588" s="135">
        <v>0</v>
      </c>
      <c r="G3588" s="130"/>
      <c r="H3588" s="130"/>
    </row>
    <row r="3589" spans="1:8" s="27" customFormat="1" x14ac:dyDescent="0.25">
      <c r="A3589" s="136" t="s">
        <v>2622</v>
      </c>
      <c r="B3589" s="131" t="s">
        <v>267</v>
      </c>
      <c r="C3589" s="134" t="s">
        <v>16</v>
      </c>
      <c r="D3589" s="135">
        <v>3.8136000000000001</v>
      </c>
      <c r="E3589" s="135">
        <v>0.11973</v>
      </c>
      <c r="F3589" s="135">
        <v>3.69387</v>
      </c>
      <c r="G3589" s="130"/>
      <c r="H3589" s="130"/>
    </row>
    <row r="3590" spans="1:8" s="27" customFormat="1" x14ac:dyDescent="0.25">
      <c r="A3590" s="136" t="s">
        <v>2622</v>
      </c>
      <c r="B3590" s="131" t="s">
        <v>267</v>
      </c>
      <c r="C3590" s="132" t="s">
        <v>17</v>
      </c>
      <c r="D3590" s="133">
        <v>17.350000000000001</v>
      </c>
      <c r="E3590" s="133">
        <v>0</v>
      </c>
      <c r="F3590" s="133">
        <v>17.350000000000001</v>
      </c>
      <c r="G3590" s="130"/>
      <c r="H3590" s="130"/>
    </row>
    <row r="3591" spans="1:8" s="27" customFormat="1" ht="36.75" thickBot="1" x14ac:dyDescent="0.3">
      <c r="A3591" s="136" t="s">
        <v>2622</v>
      </c>
      <c r="B3591" s="127" t="s">
        <v>1717</v>
      </c>
      <c r="C3591" s="128" t="s">
        <v>1718</v>
      </c>
      <c r="D3591" s="129">
        <v>187.11541</v>
      </c>
      <c r="E3591" s="129">
        <v>83.760039999999989</v>
      </c>
      <c r="F3591" s="129">
        <v>103.35537000000001</v>
      </c>
      <c r="G3591" s="130"/>
      <c r="H3591" s="130"/>
    </row>
    <row r="3592" spans="1:8" s="27" customFormat="1" ht="15.75" thickTop="1" x14ac:dyDescent="0.25">
      <c r="A3592" s="136" t="s">
        <v>2622</v>
      </c>
      <c r="B3592" s="131" t="s">
        <v>267</v>
      </c>
      <c r="C3592" s="132" t="s">
        <v>10</v>
      </c>
      <c r="D3592" s="133">
        <v>176.78440999999998</v>
      </c>
      <c r="E3592" s="133">
        <v>83.760039999999989</v>
      </c>
      <c r="F3592" s="133">
        <v>93.024370000000005</v>
      </c>
      <c r="G3592" s="130"/>
      <c r="H3592" s="130"/>
    </row>
    <row r="3593" spans="1:8" s="27" customFormat="1" x14ac:dyDescent="0.25">
      <c r="A3593" s="136" t="s">
        <v>2622</v>
      </c>
      <c r="B3593" s="131" t="s">
        <v>267</v>
      </c>
      <c r="C3593" s="134" t="s">
        <v>12</v>
      </c>
      <c r="D3593" s="135">
        <v>92.729129999999998</v>
      </c>
      <c r="E3593" s="135">
        <v>0</v>
      </c>
      <c r="F3593" s="135">
        <v>92.729129999999998</v>
      </c>
      <c r="G3593" s="130"/>
      <c r="H3593" s="130"/>
    </row>
    <row r="3594" spans="1:8" s="27" customFormat="1" x14ac:dyDescent="0.25">
      <c r="A3594" s="136" t="s">
        <v>2622</v>
      </c>
      <c r="B3594" s="131" t="s">
        <v>267</v>
      </c>
      <c r="C3594" s="134" t="s">
        <v>14</v>
      </c>
      <c r="D3594" s="135">
        <v>83.760039999999989</v>
      </c>
      <c r="E3594" s="135">
        <v>83.760039999999989</v>
      </c>
      <c r="F3594" s="135">
        <v>0</v>
      </c>
      <c r="G3594" s="130"/>
      <c r="H3594" s="130"/>
    </row>
    <row r="3595" spans="1:8" s="27" customFormat="1" x14ac:dyDescent="0.25">
      <c r="A3595" s="136" t="s">
        <v>2622</v>
      </c>
      <c r="B3595" s="131" t="s">
        <v>267</v>
      </c>
      <c r="C3595" s="134" t="s">
        <v>15</v>
      </c>
      <c r="D3595" s="135">
        <v>0.29524</v>
      </c>
      <c r="E3595" s="135">
        <v>0</v>
      </c>
      <c r="F3595" s="135">
        <v>0.29524</v>
      </c>
      <c r="G3595" s="130"/>
      <c r="H3595" s="130"/>
    </row>
    <row r="3596" spans="1:8" s="27" customFormat="1" x14ac:dyDescent="0.25">
      <c r="A3596" s="136" t="s">
        <v>2622</v>
      </c>
      <c r="B3596" s="131" t="s">
        <v>267</v>
      </c>
      <c r="C3596" s="132" t="s">
        <v>17</v>
      </c>
      <c r="D3596" s="133">
        <v>10.331</v>
      </c>
      <c r="E3596" s="133">
        <v>0</v>
      </c>
      <c r="F3596" s="133">
        <v>10.331</v>
      </c>
      <c r="G3596" s="130"/>
      <c r="H3596" s="130"/>
    </row>
    <row r="3597" spans="1:8" s="27" customFormat="1" ht="36.75" thickBot="1" x14ac:dyDescent="0.3">
      <c r="A3597" s="136" t="s">
        <v>2622</v>
      </c>
      <c r="B3597" s="127" t="s">
        <v>1719</v>
      </c>
      <c r="C3597" s="128" t="s">
        <v>1720</v>
      </c>
      <c r="D3597" s="129">
        <v>373.22859</v>
      </c>
      <c r="E3597" s="129">
        <v>147.73151999999999</v>
      </c>
      <c r="F3597" s="129">
        <v>225.49707000000001</v>
      </c>
      <c r="G3597" s="130"/>
      <c r="H3597" s="130"/>
    </row>
    <row r="3598" spans="1:8" s="27" customFormat="1" ht="15.75" thickTop="1" x14ac:dyDescent="0.25">
      <c r="A3598" s="136" t="s">
        <v>2622</v>
      </c>
      <c r="B3598" s="131" t="s">
        <v>267</v>
      </c>
      <c r="C3598" s="132" t="s">
        <v>10</v>
      </c>
      <c r="D3598" s="133">
        <v>354.19858999999997</v>
      </c>
      <c r="E3598" s="133">
        <v>147.73151999999999</v>
      </c>
      <c r="F3598" s="133">
        <v>206.46707000000001</v>
      </c>
      <c r="G3598" s="130"/>
      <c r="H3598" s="130"/>
    </row>
    <row r="3599" spans="1:8" s="27" customFormat="1" x14ac:dyDescent="0.25">
      <c r="A3599" s="136" t="s">
        <v>2622</v>
      </c>
      <c r="B3599" s="131" t="s">
        <v>267</v>
      </c>
      <c r="C3599" s="134" t="s">
        <v>12</v>
      </c>
      <c r="D3599" s="135">
        <v>206.423</v>
      </c>
      <c r="E3599" s="135">
        <v>0</v>
      </c>
      <c r="F3599" s="135">
        <v>206.423</v>
      </c>
      <c r="G3599" s="130"/>
      <c r="H3599" s="130"/>
    </row>
    <row r="3600" spans="1:8" s="27" customFormat="1" x14ac:dyDescent="0.25">
      <c r="A3600" s="136" t="s">
        <v>2622</v>
      </c>
      <c r="B3600" s="131" t="s">
        <v>267</v>
      </c>
      <c r="C3600" s="134" t="s">
        <v>14</v>
      </c>
      <c r="D3600" s="135">
        <v>147.61151999999998</v>
      </c>
      <c r="E3600" s="135">
        <v>147.61151999999998</v>
      </c>
      <c r="F3600" s="135">
        <v>0</v>
      </c>
      <c r="G3600" s="130"/>
      <c r="H3600" s="130"/>
    </row>
    <row r="3601" spans="1:8" s="27" customFormat="1" x14ac:dyDescent="0.25">
      <c r="A3601" s="136" t="s">
        <v>2622</v>
      </c>
      <c r="B3601" s="131" t="s">
        <v>267</v>
      </c>
      <c r="C3601" s="134" t="s">
        <v>16</v>
      </c>
      <c r="D3601" s="135">
        <v>0.16406999999999999</v>
      </c>
      <c r="E3601" s="135">
        <v>0.12</v>
      </c>
      <c r="F3601" s="135">
        <v>4.4069999999999998E-2</v>
      </c>
      <c r="G3601" s="130"/>
      <c r="H3601" s="130"/>
    </row>
    <row r="3602" spans="1:8" s="27" customFormat="1" x14ac:dyDescent="0.25">
      <c r="A3602" s="136" t="s">
        <v>2622</v>
      </c>
      <c r="B3602" s="131" t="s">
        <v>267</v>
      </c>
      <c r="C3602" s="132" t="s">
        <v>17</v>
      </c>
      <c r="D3602" s="133">
        <v>19.03</v>
      </c>
      <c r="E3602" s="133">
        <v>0</v>
      </c>
      <c r="F3602" s="133">
        <v>19.03</v>
      </c>
      <c r="G3602" s="130"/>
      <c r="H3602" s="130"/>
    </row>
    <row r="3603" spans="1:8" s="27" customFormat="1" ht="36.75" thickBot="1" x14ac:dyDescent="0.3">
      <c r="A3603" s="136" t="s">
        <v>2622</v>
      </c>
      <c r="B3603" s="127" t="s">
        <v>1721</v>
      </c>
      <c r="C3603" s="128" t="s">
        <v>1722</v>
      </c>
      <c r="D3603" s="129">
        <v>913.67473000000018</v>
      </c>
      <c r="E3603" s="129">
        <v>360.1814</v>
      </c>
      <c r="F3603" s="129">
        <v>553.49333000000013</v>
      </c>
      <c r="G3603" s="130"/>
      <c r="H3603" s="130"/>
    </row>
    <row r="3604" spans="1:8" s="27" customFormat="1" ht="15.75" thickTop="1" x14ac:dyDescent="0.25">
      <c r="A3604" s="136" t="s">
        <v>2622</v>
      </c>
      <c r="B3604" s="131" t="s">
        <v>267</v>
      </c>
      <c r="C3604" s="132" t="s">
        <v>10</v>
      </c>
      <c r="D3604" s="133">
        <v>771.36158999999998</v>
      </c>
      <c r="E3604" s="133">
        <v>360.1814</v>
      </c>
      <c r="F3604" s="133">
        <v>411.18018999999998</v>
      </c>
      <c r="G3604" s="130"/>
      <c r="H3604" s="130"/>
    </row>
    <row r="3605" spans="1:8" s="27" customFormat="1" x14ac:dyDescent="0.25">
      <c r="A3605" s="136" t="s">
        <v>2622</v>
      </c>
      <c r="B3605" s="131" t="s">
        <v>267</v>
      </c>
      <c r="C3605" s="134" t="s">
        <v>12</v>
      </c>
      <c r="D3605" s="135">
        <v>411.01830000000001</v>
      </c>
      <c r="E3605" s="135">
        <v>0</v>
      </c>
      <c r="F3605" s="135">
        <v>411.01830000000001</v>
      </c>
      <c r="G3605" s="130"/>
      <c r="H3605" s="130"/>
    </row>
    <row r="3606" spans="1:8" s="27" customFormat="1" x14ac:dyDescent="0.25">
      <c r="A3606" s="136" t="s">
        <v>2622</v>
      </c>
      <c r="B3606" s="131" t="s">
        <v>267</v>
      </c>
      <c r="C3606" s="134" t="s">
        <v>14</v>
      </c>
      <c r="D3606" s="135">
        <v>359.35169999999999</v>
      </c>
      <c r="E3606" s="135">
        <v>359.35169999999999</v>
      </c>
      <c r="F3606" s="135">
        <v>0</v>
      </c>
      <c r="G3606" s="130"/>
      <c r="H3606" s="130"/>
    </row>
    <row r="3607" spans="1:8" s="27" customFormat="1" x14ac:dyDescent="0.25">
      <c r="A3607" s="136" t="s">
        <v>2622</v>
      </c>
      <c r="B3607" s="131" t="s">
        <v>267</v>
      </c>
      <c r="C3607" s="134" t="s">
        <v>2</v>
      </c>
      <c r="D3607" s="135">
        <v>0.27029999999999998</v>
      </c>
      <c r="E3607" s="135">
        <v>0.27029999999999998</v>
      </c>
      <c r="F3607" s="135">
        <v>0</v>
      </c>
      <c r="G3607" s="130"/>
      <c r="H3607" s="130"/>
    </row>
    <row r="3608" spans="1:8" s="27" customFormat="1" x14ac:dyDescent="0.25">
      <c r="A3608" s="136" t="s">
        <v>2622</v>
      </c>
      <c r="B3608" s="131" t="s">
        <v>267</v>
      </c>
      <c r="C3608" s="134" t="s">
        <v>16</v>
      </c>
      <c r="D3608" s="135">
        <v>0.72128999999999999</v>
      </c>
      <c r="E3608" s="135">
        <v>0.55940000000000001</v>
      </c>
      <c r="F3608" s="135">
        <v>0.16188999999999998</v>
      </c>
      <c r="G3608" s="130"/>
      <c r="H3608" s="130"/>
    </row>
    <row r="3609" spans="1:8" s="27" customFormat="1" x14ac:dyDescent="0.25">
      <c r="A3609" s="136" t="s">
        <v>2622</v>
      </c>
      <c r="B3609" s="131" t="s">
        <v>267</v>
      </c>
      <c r="C3609" s="132" t="s">
        <v>17</v>
      </c>
      <c r="D3609" s="133">
        <v>142.31314</v>
      </c>
      <c r="E3609" s="133">
        <v>0</v>
      </c>
      <c r="F3609" s="133">
        <v>142.31314</v>
      </c>
      <c r="G3609" s="130"/>
      <c r="H3609" s="130"/>
    </row>
    <row r="3610" spans="1:8" s="27" customFormat="1" ht="36.75" thickBot="1" x14ac:dyDescent="0.3">
      <c r="A3610" s="136" t="s">
        <v>2622</v>
      </c>
      <c r="B3610" s="127" t="s">
        <v>1723</v>
      </c>
      <c r="C3610" s="128" t="s">
        <v>1724</v>
      </c>
      <c r="D3610" s="129">
        <v>873.65589999999997</v>
      </c>
      <c r="E3610" s="129">
        <v>374.32016000000004</v>
      </c>
      <c r="F3610" s="129">
        <v>499.33573999999999</v>
      </c>
      <c r="G3610" s="130"/>
      <c r="H3610" s="130"/>
    </row>
    <row r="3611" spans="1:8" s="27" customFormat="1" ht="15.75" thickTop="1" x14ac:dyDescent="0.25">
      <c r="A3611" s="136" t="s">
        <v>2622</v>
      </c>
      <c r="B3611" s="131" t="s">
        <v>267</v>
      </c>
      <c r="C3611" s="132" t="s">
        <v>10</v>
      </c>
      <c r="D3611" s="133">
        <v>854.92185000000006</v>
      </c>
      <c r="E3611" s="133">
        <v>367.12016000000006</v>
      </c>
      <c r="F3611" s="133">
        <v>487.80169000000001</v>
      </c>
      <c r="G3611" s="130"/>
      <c r="H3611" s="130"/>
    </row>
    <row r="3612" spans="1:8" s="27" customFormat="1" x14ac:dyDescent="0.25">
      <c r="A3612" s="136" t="s">
        <v>2622</v>
      </c>
      <c r="B3612" s="131" t="s">
        <v>267</v>
      </c>
      <c r="C3612" s="134" t="s">
        <v>12</v>
      </c>
      <c r="D3612" s="135">
        <v>534.19029999999998</v>
      </c>
      <c r="E3612" s="135">
        <v>47.06861</v>
      </c>
      <c r="F3612" s="135">
        <v>487.12169</v>
      </c>
      <c r="G3612" s="130"/>
      <c r="H3612" s="130"/>
    </row>
    <row r="3613" spans="1:8" s="27" customFormat="1" x14ac:dyDescent="0.25">
      <c r="A3613" s="136" t="s">
        <v>2622</v>
      </c>
      <c r="B3613" s="131" t="s">
        <v>267</v>
      </c>
      <c r="C3613" s="134" t="s">
        <v>14</v>
      </c>
      <c r="D3613" s="135">
        <v>319.84676999999999</v>
      </c>
      <c r="E3613" s="135">
        <v>319.84676999999999</v>
      </c>
      <c r="F3613" s="135">
        <v>0</v>
      </c>
      <c r="G3613" s="130"/>
      <c r="H3613" s="130"/>
    </row>
    <row r="3614" spans="1:8" s="27" customFormat="1" x14ac:dyDescent="0.25">
      <c r="A3614" s="136" t="s">
        <v>2622</v>
      </c>
      <c r="B3614" s="131" t="s">
        <v>267</v>
      </c>
      <c r="C3614" s="134" t="s">
        <v>16</v>
      </c>
      <c r="D3614" s="135">
        <v>0.88478000000000001</v>
      </c>
      <c r="E3614" s="135">
        <v>0.20477999999999999</v>
      </c>
      <c r="F3614" s="135">
        <v>0.68</v>
      </c>
      <c r="G3614" s="130"/>
      <c r="H3614" s="130"/>
    </row>
    <row r="3615" spans="1:8" s="27" customFormat="1" x14ac:dyDescent="0.25">
      <c r="A3615" s="136" t="s">
        <v>2622</v>
      </c>
      <c r="B3615" s="131" t="s">
        <v>267</v>
      </c>
      <c r="C3615" s="132" t="s">
        <v>17</v>
      </c>
      <c r="D3615" s="133">
        <v>18.73405</v>
      </c>
      <c r="E3615" s="133">
        <v>7.2</v>
      </c>
      <c r="F3615" s="133">
        <v>11.534049999999999</v>
      </c>
      <c r="G3615" s="130"/>
      <c r="H3615" s="130"/>
    </row>
    <row r="3616" spans="1:8" s="27" customFormat="1" ht="36.75" thickBot="1" x14ac:dyDescent="0.3">
      <c r="A3616" s="136" t="s">
        <v>2622</v>
      </c>
      <c r="B3616" s="127" t="s">
        <v>1725</v>
      </c>
      <c r="C3616" s="128" t="s">
        <v>1726</v>
      </c>
      <c r="D3616" s="129">
        <v>358.00853999999998</v>
      </c>
      <c r="E3616" s="129">
        <v>204.22004999999999</v>
      </c>
      <c r="F3616" s="129">
        <v>153.78849</v>
      </c>
      <c r="G3616" s="130"/>
      <c r="H3616" s="130"/>
    </row>
    <row r="3617" spans="1:8" s="27" customFormat="1" ht="15.75" thickTop="1" x14ac:dyDescent="0.25">
      <c r="A3617" s="136" t="s">
        <v>2622</v>
      </c>
      <c r="B3617" s="131" t="s">
        <v>267</v>
      </c>
      <c r="C3617" s="132" t="s">
        <v>10</v>
      </c>
      <c r="D3617" s="133">
        <v>356.46853999999996</v>
      </c>
      <c r="E3617" s="133">
        <v>204.22004999999999</v>
      </c>
      <c r="F3617" s="133">
        <v>152.24849</v>
      </c>
      <c r="G3617" s="130"/>
      <c r="H3617" s="130"/>
    </row>
    <row r="3618" spans="1:8" s="27" customFormat="1" x14ac:dyDescent="0.25">
      <c r="A3618" s="136" t="s">
        <v>2622</v>
      </c>
      <c r="B3618" s="131" t="s">
        <v>267</v>
      </c>
      <c r="C3618" s="134" t="s">
        <v>12</v>
      </c>
      <c r="D3618" s="135">
        <v>151.99969000000002</v>
      </c>
      <c r="E3618" s="135">
        <v>0</v>
      </c>
      <c r="F3618" s="135">
        <v>151.99969000000002</v>
      </c>
      <c r="G3618" s="130"/>
      <c r="H3618" s="130"/>
    </row>
    <row r="3619" spans="1:8" s="27" customFormat="1" x14ac:dyDescent="0.25">
      <c r="A3619" s="136" t="s">
        <v>2622</v>
      </c>
      <c r="B3619" s="131" t="s">
        <v>267</v>
      </c>
      <c r="C3619" s="134" t="s">
        <v>14</v>
      </c>
      <c r="D3619" s="135">
        <v>203.77835999999999</v>
      </c>
      <c r="E3619" s="135">
        <v>203.77835999999999</v>
      </c>
      <c r="F3619" s="135">
        <v>0</v>
      </c>
      <c r="G3619" s="130"/>
      <c r="H3619" s="130"/>
    </row>
    <row r="3620" spans="1:8" s="27" customFormat="1" x14ac:dyDescent="0.25">
      <c r="A3620" s="136" t="s">
        <v>2622</v>
      </c>
      <c r="B3620" s="131" t="s">
        <v>267</v>
      </c>
      <c r="C3620" s="134" t="s">
        <v>15</v>
      </c>
      <c r="D3620" s="135">
        <v>0.24880000000000002</v>
      </c>
      <c r="E3620" s="135">
        <v>0</v>
      </c>
      <c r="F3620" s="135">
        <v>0.24880000000000002</v>
      </c>
      <c r="G3620" s="130"/>
      <c r="H3620" s="130"/>
    </row>
    <row r="3621" spans="1:8" s="27" customFormat="1" x14ac:dyDescent="0.25">
      <c r="A3621" s="136" t="s">
        <v>2622</v>
      </c>
      <c r="B3621" s="131" t="s">
        <v>267</v>
      </c>
      <c r="C3621" s="134" t="s">
        <v>16</v>
      </c>
      <c r="D3621" s="135">
        <v>0.44168999999999997</v>
      </c>
      <c r="E3621" s="135">
        <v>0.44168999999999997</v>
      </c>
      <c r="F3621" s="135">
        <v>0</v>
      </c>
      <c r="G3621" s="130"/>
      <c r="H3621" s="130"/>
    </row>
    <row r="3622" spans="1:8" s="27" customFormat="1" x14ac:dyDescent="0.25">
      <c r="A3622" s="136" t="s">
        <v>2622</v>
      </c>
      <c r="B3622" s="131" t="s">
        <v>267</v>
      </c>
      <c r="C3622" s="132" t="s">
        <v>17</v>
      </c>
      <c r="D3622" s="133">
        <v>1.54</v>
      </c>
      <c r="E3622" s="133">
        <v>0</v>
      </c>
      <c r="F3622" s="133">
        <v>1.54</v>
      </c>
      <c r="G3622" s="130"/>
      <c r="H3622" s="130"/>
    </row>
    <row r="3623" spans="1:8" s="27" customFormat="1" ht="36.75" thickBot="1" x14ac:dyDescent="0.3">
      <c r="A3623" s="136" t="s">
        <v>2622</v>
      </c>
      <c r="B3623" s="127" t="s">
        <v>1727</v>
      </c>
      <c r="C3623" s="128" t="s">
        <v>1728</v>
      </c>
      <c r="D3623" s="129">
        <v>481.89741000000004</v>
      </c>
      <c r="E3623" s="129">
        <v>229.28873000000002</v>
      </c>
      <c r="F3623" s="129">
        <v>252.60867999999999</v>
      </c>
      <c r="G3623" s="130"/>
      <c r="H3623" s="130"/>
    </row>
    <row r="3624" spans="1:8" s="27" customFormat="1" ht="15.75" thickTop="1" x14ac:dyDescent="0.25">
      <c r="A3624" s="136" t="s">
        <v>2622</v>
      </c>
      <c r="B3624" s="131" t="s">
        <v>267</v>
      </c>
      <c r="C3624" s="132" t="s">
        <v>10</v>
      </c>
      <c r="D3624" s="133">
        <v>462.31344999999999</v>
      </c>
      <c r="E3624" s="133">
        <v>229.28873000000002</v>
      </c>
      <c r="F3624" s="133">
        <v>233.02472</v>
      </c>
      <c r="G3624" s="130"/>
      <c r="H3624" s="130"/>
    </row>
    <row r="3625" spans="1:8" s="27" customFormat="1" x14ac:dyDescent="0.25">
      <c r="A3625" s="136" t="s">
        <v>2622</v>
      </c>
      <c r="B3625" s="131" t="s">
        <v>267</v>
      </c>
      <c r="C3625" s="134" t="s">
        <v>12</v>
      </c>
      <c r="D3625" s="135">
        <v>233.02472</v>
      </c>
      <c r="E3625" s="135">
        <v>0</v>
      </c>
      <c r="F3625" s="135">
        <v>233.02472</v>
      </c>
      <c r="G3625" s="130"/>
      <c r="H3625" s="130"/>
    </row>
    <row r="3626" spans="1:8" s="27" customFormat="1" x14ac:dyDescent="0.25">
      <c r="A3626" s="136" t="s">
        <v>2622</v>
      </c>
      <c r="B3626" s="131" t="s">
        <v>267</v>
      </c>
      <c r="C3626" s="134" t="s">
        <v>14</v>
      </c>
      <c r="D3626" s="135">
        <v>229.28873000000002</v>
      </c>
      <c r="E3626" s="135">
        <v>229.28873000000002</v>
      </c>
      <c r="F3626" s="135">
        <v>0</v>
      </c>
      <c r="G3626" s="130"/>
      <c r="H3626" s="130"/>
    </row>
    <row r="3627" spans="1:8" s="27" customFormat="1" x14ac:dyDescent="0.25">
      <c r="A3627" s="136" t="s">
        <v>2622</v>
      </c>
      <c r="B3627" s="131" t="s">
        <v>267</v>
      </c>
      <c r="C3627" s="132" t="s">
        <v>17</v>
      </c>
      <c r="D3627" s="133">
        <v>19.583959999999998</v>
      </c>
      <c r="E3627" s="133">
        <v>0</v>
      </c>
      <c r="F3627" s="133">
        <v>19.583959999999998</v>
      </c>
      <c r="G3627" s="130"/>
      <c r="H3627" s="130"/>
    </row>
    <row r="3628" spans="1:8" s="27" customFormat="1" ht="36.75" thickBot="1" x14ac:dyDescent="0.3">
      <c r="A3628" s="136" t="s">
        <v>2622</v>
      </c>
      <c r="B3628" s="127" t="s">
        <v>1729</v>
      </c>
      <c r="C3628" s="128" t="s">
        <v>1730</v>
      </c>
      <c r="D3628" s="129">
        <v>616.65280000000007</v>
      </c>
      <c r="E3628" s="129">
        <v>258.78158000000002</v>
      </c>
      <c r="F3628" s="129">
        <v>357.87122000000005</v>
      </c>
      <c r="G3628" s="130"/>
      <c r="H3628" s="130"/>
    </row>
    <row r="3629" spans="1:8" s="27" customFormat="1" ht="15.75" thickTop="1" x14ac:dyDescent="0.25">
      <c r="A3629" s="136" t="s">
        <v>2622</v>
      </c>
      <c r="B3629" s="131" t="s">
        <v>267</v>
      </c>
      <c r="C3629" s="132" t="s">
        <v>10</v>
      </c>
      <c r="D3629" s="133">
        <v>597.04280000000006</v>
      </c>
      <c r="E3629" s="133">
        <v>258.78158000000002</v>
      </c>
      <c r="F3629" s="133">
        <v>338.26122000000004</v>
      </c>
      <c r="G3629" s="130"/>
      <c r="H3629" s="130"/>
    </row>
    <row r="3630" spans="1:8" s="27" customFormat="1" x14ac:dyDescent="0.25">
      <c r="A3630" s="136" t="s">
        <v>2622</v>
      </c>
      <c r="B3630" s="131" t="s">
        <v>267</v>
      </c>
      <c r="C3630" s="134" t="s">
        <v>12</v>
      </c>
      <c r="D3630" s="135">
        <v>337.84939000000003</v>
      </c>
      <c r="E3630" s="135">
        <v>0</v>
      </c>
      <c r="F3630" s="135">
        <v>337.84939000000003</v>
      </c>
      <c r="G3630" s="130"/>
      <c r="H3630" s="130"/>
    </row>
    <row r="3631" spans="1:8" s="27" customFormat="1" x14ac:dyDescent="0.25">
      <c r="A3631" s="136" t="s">
        <v>2622</v>
      </c>
      <c r="B3631" s="131" t="s">
        <v>267</v>
      </c>
      <c r="C3631" s="134" t="s">
        <v>14</v>
      </c>
      <c r="D3631" s="135">
        <v>257.96539000000001</v>
      </c>
      <c r="E3631" s="135">
        <v>257.96539000000001</v>
      </c>
      <c r="F3631" s="135">
        <v>0</v>
      </c>
      <c r="G3631" s="130"/>
      <c r="H3631" s="130"/>
    </row>
    <row r="3632" spans="1:8" s="27" customFormat="1" x14ac:dyDescent="0.25">
      <c r="A3632" s="136" t="s">
        <v>2622</v>
      </c>
      <c r="B3632" s="131" t="s">
        <v>267</v>
      </c>
      <c r="C3632" s="134" t="s">
        <v>15</v>
      </c>
      <c r="D3632" s="135">
        <v>0.32058999999999999</v>
      </c>
      <c r="E3632" s="135">
        <v>0</v>
      </c>
      <c r="F3632" s="135">
        <v>0.32058999999999999</v>
      </c>
      <c r="G3632" s="130"/>
      <c r="H3632" s="130"/>
    </row>
    <row r="3633" spans="1:8" s="27" customFormat="1" x14ac:dyDescent="0.25">
      <c r="A3633" s="136" t="s">
        <v>2622</v>
      </c>
      <c r="B3633" s="131" t="s">
        <v>267</v>
      </c>
      <c r="C3633" s="134" t="s">
        <v>16</v>
      </c>
      <c r="D3633" s="135">
        <v>0.90743000000000007</v>
      </c>
      <c r="E3633" s="135">
        <v>0.81619000000000008</v>
      </c>
      <c r="F3633" s="135">
        <v>9.1240000000000002E-2</v>
      </c>
      <c r="G3633" s="130"/>
      <c r="H3633" s="130"/>
    </row>
    <row r="3634" spans="1:8" s="27" customFormat="1" x14ac:dyDescent="0.25">
      <c r="A3634" s="136" t="s">
        <v>2622</v>
      </c>
      <c r="B3634" s="131" t="s">
        <v>267</v>
      </c>
      <c r="C3634" s="132" t="s">
        <v>17</v>
      </c>
      <c r="D3634" s="133">
        <v>19.61</v>
      </c>
      <c r="E3634" s="133">
        <v>0</v>
      </c>
      <c r="F3634" s="133">
        <v>19.61</v>
      </c>
      <c r="G3634" s="130"/>
      <c r="H3634" s="130"/>
    </row>
    <row r="3635" spans="1:8" s="27" customFormat="1" ht="36.75" thickBot="1" x14ac:dyDescent="0.3">
      <c r="A3635" s="136" t="s">
        <v>2622</v>
      </c>
      <c r="B3635" s="127" t="s">
        <v>1731</v>
      </c>
      <c r="C3635" s="128" t="s">
        <v>1732</v>
      </c>
      <c r="D3635" s="129">
        <v>573.43129999999996</v>
      </c>
      <c r="E3635" s="129">
        <v>241.12062</v>
      </c>
      <c r="F3635" s="129">
        <v>332.31067999999999</v>
      </c>
      <c r="G3635" s="130"/>
      <c r="H3635" s="130"/>
    </row>
    <row r="3636" spans="1:8" s="27" customFormat="1" ht="15.75" thickTop="1" x14ac:dyDescent="0.25">
      <c r="A3636" s="136" t="s">
        <v>2622</v>
      </c>
      <c r="B3636" s="131" t="s">
        <v>267</v>
      </c>
      <c r="C3636" s="132" t="s">
        <v>10</v>
      </c>
      <c r="D3636" s="133">
        <v>572.47429999999997</v>
      </c>
      <c r="E3636" s="133">
        <v>241.12062</v>
      </c>
      <c r="F3636" s="133">
        <v>331.35368</v>
      </c>
      <c r="G3636" s="130"/>
      <c r="H3636" s="130"/>
    </row>
    <row r="3637" spans="1:8" s="27" customFormat="1" x14ac:dyDescent="0.25">
      <c r="A3637" s="136" t="s">
        <v>2622</v>
      </c>
      <c r="B3637" s="131" t="s">
        <v>267</v>
      </c>
      <c r="C3637" s="134" t="s">
        <v>12</v>
      </c>
      <c r="D3637" s="135">
        <v>330.85368</v>
      </c>
      <c r="E3637" s="135">
        <v>0</v>
      </c>
      <c r="F3637" s="135">
        <v>330.85368</v>
      </c>
      <c r="G3637" s="130"/>
      <c r="H3637" s="130"/>
    </row>
    <row r="3638" spans="1:8" s="27" customFormat="1" x14ac:dyDescent="0.25">
      <c r="A3638" s="136" t="s">
        <v>2622</v>
      </c>
      <c r="B3638" s="131" t="s">
        <v>267</v>
      </c>
      <c r="C3638" s="134" t="s">
        <v>14</v>
      </c>
      <c r="D3638" s="135">
        <v>240.74646999999999</v>
      </c>
      <c r="E3638" s="135">
        <v>240.74646999999999</v>
      </c>
      <c r="F3638" s="135">
        <v>0</v>
      </c>
      <c r="G3638" s="130"/>
      <c r="H3638" s="130"/>
    </row>
    <row r="3639" spans="1:8" s="27" customFormat="1" x14ac:dyDescent="0.25">
      <c r="A3639" s="136" t="s">
        <v>2622</v>
      </c>
      <c r="B3639" s="131" t="s">
        <v>267</v>
      </c>
      <c r="C3639" s="134" t="s">
        <v>16</v>
      </c>
      <c r="D3639" s="135">
        <v>0.87414999999999998</v>
      </c>
      <c r="E3639" s="135">
        <v>0.37414999999999998</v>
      </c>
      <c r="F3639" s="135">
        <v>0.5</v>
      </c>
      <c r="G3639" s="130"/>
      <c r="H3639" s="130"/>
    </row>
    <row r="3640" spans="1:8" s="27" customFormat="1" x14ac:dyDescent="0.25">
      <c r="A3640" s="136" t="s">
        <v>2622</v>
      </c>
      <c r="B3640" s="131" t="s">
        <v>267</v>
      </c>
      <c r="C3640" s="132" t="s">
        <v>17</v>
      </c>
      <c r="D3640" s="133">
        <v>0.95699999999999996</v>
      </c>
      <c r="E3640" s="133">
        <v>0</v>
      </c>
      <c r="F3640" s="133">
        <v>0.95699999999999996</v>
      </c>
      <c r="G3640" s="130"/>
      <c r="H3640" s="130"/>
    </row>
    <row r="3641" spans="1:8" s="27" customFormat="1" ht="36.75" thickBot="1" x14ac:dyDescent="0.3">
      <c r="A3641" s="136" t="s">
        <v>2622</v>
      </c>
      <c r="B3641" s="127" t="s">
        <v>1733</v>
      </c>
      <c r="C3641" s="128" t="s">
        <v>1734</v>
      </c>
      <c r="D3641" s="129">
        <v>614.55444</v>
      </c>
      <c r="E3641" s="129">
        <v>186.77424999999999</v>
      </c>
      <c r="F3641" s="129">
        <v>427.78019</v>
      </c>
      <c r="G3641" s="130"/>
      <c r="H3641" s="130"/>
    </row>
    <row r="3642" spans="1:8" s="27" customFormat="1" ht="15.75" thickTop="1" x14ac:dyDescent="0.25">
      <c r="A3642" s="136" t="s">
        <v>2622</v>
      </c>
      <c r="B3642" s="131" t="s">
        <v>267</v>
      </c>
      <c r="C3642" s="132" t="s">
        <v>10</v>
      </c>
      <c r="D3642" s="133">
        <v>399.53462999999999</v>
      </c>
      <c r="E3642" s="133">
        <v>186.77424999999999</v>
      </c>
      <c r="F3642" s="133">
        <v>212.76038</v>
      </c>
      <c r="G3642" s="130"/>
      <c r="H3642" s="130"/>
    </row>
    <row r="3643" spans="1:8" s="27" customFormat="1" x14ac:dyDescent="0.25">
      <c r="A3643" s="136" t="s">
        <v>2622</v>
      </c>
      <c r="B3643" s="131" t="s">
        <v>267</v>
      </c>
      <c r="C3643" s="134" t="s">
        <v>12</v>
      </c>
      <c r="D3643" s="135">
        <v>211.45318</v>
      </c>
      <c r="E3643" s="135">
        <v>0</v>
      </c>
      <c r="F3643" s="135">
        <v>211.45318</v>
      </c>
      <c r="G3643" s="130"/>
      <c r="H3643" s="130"/>
    </row>
    <row r="3644" spans="1:8" s="27" customFormat="1" x14ac:dyDescent="0.25">
      <c r="A3644" s="136" t="s">
        <v>2622</v>
      </c>
      <c r="B3644" s="131" t="s">
        <v>267</v>
      </c>
      <c r="C3644" s="134" t="s">
        <v>14</v>
      </c>
      <c r="D3644" s="135">
        <v>186.75235000000001</v>
      </c>
      <c r="E3644" s="135">
        <v>186.75235000000001</v>
      </c>
      <c r="F3644" s="135">
        <v>0</v>
      </c>
      <c r="G3644" s="130"/>
      <c r="H3644" s="130"/>
    </row>
    <row r="3645" spans="1:8" s="27" customFormat="1" x14ac:dyDescent="0.25">
      <c r="A3645" s="136" t="s">
        <v>2622</v>
      </c>
      <c r="B3645" s="131" t="s">
        <v>267</v>
      </c>
      <c r="C3645" s="134" t="s">
        <v>15</v>
      </c>
      <c r="D3645" s="135">
        <v>0.30719999999999997</v>
      </c>
      <c r="E3645" s="135">
        <v>0</v>
      </c>
      <c r="F3645" s="135">
        <v>0.30719999999999997</v>
      </c>
      <c r="G3645" s="130"/>
      <c r="H3645" s="130"/>
    </row>
    <row r="3646" spans="1:8" s="27" customFormat="1" x14ac:dyDescent="0.25">
      <c r="A3646" s="136" t="s">
        <v>2622</v>
      </c>
      <c r="B3646" s="131" t="s">
        <v>267</v>
      </c>
      <c r="C3646" s="134" t="s">
        <v>16</v>
      </c>
      <c r="D3646" s="135">
        <v>1.0219</v>
      </c>
      <c r="E3646" s="135">
        <v>2.1899999999999999E-2</v>
      </c>
      <c r="F3646" s="135">
        <v>1</v>
      </c>
      <c r="G3646" s="130"/>
      <c r="H3646" s="130"/>
    </row>
    <row r="3647" spans="1:8" s="27" customFormat="1" x14ac:dyDescent="0.25">
      <c r="A3647" s="136" t="s">
        <v>2622</v>
      </c>
      <c r="B3647" s="131" t="s">
        <v>267</v>
      </c>
      <c r="C3647" s="132" t="s">
        <v>17</v>
      </c>
      <c r="D3647" s="133">
        <v>215.01981000000001</v>
      </c>
      <c r="E3647" s="133">
        <v>0</v>
      </c>
      <c r="F3647" s="133">
        <v>215.01981000000001</v>
      </c>
      <c r="G3647" s="130"/>
      <c r="H3647" s="130"/>
    </row>
    <row r="3648" spans="1:8" s="27" customFormat="1" ht="36.75" thickBot="1" x14ac:dyDescent="0.3">
      <c r="A3648" s="136" t="s">
        <v>2622</v>
      </c>
      <c r="B3648" s="127" t="s">
        <v>1735</v>
      </c>
      <c r="C3648" s="128" t="s">
        <v>1736</v>
      </c>
      <c r="D3648" s="129">
        <v>368.87224000000003</v>
      </c>
      <c r="E3648" s="129">
        <v>141.82226</v>
      </c>
      <c r="F3648" s="129">
        <v>227.04998000000001</v>
      </c>
      <c r="G3648" s="130"/>
      <c r="H3648" s="130"/>
    </row>
    <row r="3649" spans="1:8" s="27" customFormat="1" ht="15.75" thickTop="1" x14ac:dyDescent="0.25">
      <c r="A3649" s="136" t="s">
        <v>2622</v>
      </c>
      <c r="B3649" s="131" t="s">
        <v>267</v>
      </c>
      <c r="C3649" s="132" t="s">
        <v>10</v>
      </c>
      <c r="D3649" s="133">
        <v>338.21078</v>
      </c>
      <c r="E3649" s="133">
        <v>141.82226</v>
      </c>
      <c r="F3649" s="133">
        <v>196.38852000000003</v>
      </c>
      <c r="G3649" s="130"/>
      <c r="H3649" s="130"/>
    </row>
    <row r="3650" spans="1:8" s="27" customFormat="1" x14ac:dyDescent="0.25">
      <c r="A3650" s="136" t="s">
        <v>2622</v>
      </c>
      <c r="B3650" s="131" t="s">
        <v>267</v>
      </c>
      <c r="C3650" s="134" t="s">
        <v>12</v>
      </c>
      <c r="D3650" s="135">
        <v>195.85238000000001</v>
      </c>
      <c r="E3650" s="135">
        <v>0</v>
      </c>
      <c r="F3650" s="135">
        <v>195.85238000000001</v>
      </c>
      <c r="G3650" s="130"/>
      <c r="H3650" s="130"/>
    </row>
    <row r="3651" spans="1:8" s="27" customFormat="1" x14ac:dyDescent="0.25">
      <c r="A3651" s="136" t="s">
        <v>2622</v>
      </c>
      <c r="B3651" s="131" t="s">
        <v>267</v>
      </c>
      <c r="C3651" s="134" t="s">
        <v>14</v>
      </c>
      <c r="D3651" s="135">
        <v>141.82226</v>
      </c>
      <c r="E3651" s="135">
        <v>141.82226</v>
      </c>
      <c r="F3651" s="135">
        <v>0</v>
      </c>
      <c r="G3651" s="130"/>
      <c r="H3651" s="130"/>
    </row>
    <row r="3652" spans="1:8" s="27" customFormat="1" x14ac:dyDescent="0.25">
      <c r="A3652" s="136" t="s">
        <v>2622</v>
      </c>
      <c r="B3652" s="131" t="s">
        <v>267</v>
      </c>
      <c r="C3652" s="134" t="s">
        <v>16</v>
      </c>
      <c r="D3652" s="135">
        <v>0.53613999999999995</v>
      </c>
      <c r="E3652" s="135">
        <v>0</v>
      </c>
      <c r="F3652" s="135">
        <v>0.53613999999999995</v>
      </c>
      <c r="G3652" s="130"/>
      <c r="H3652" s="130"/>
    </row>
    <row r="3653" spans="1:8" s="27" customFormat="1" x14ac:dyDescent="0.25">
      <c r="A3653" s="136" t="s">
        <v>2622</v>
      </c>
      <c r="B3653" s="131" t="s">
        <v>267</v>
      </c>
      <c r="C3653" s="132" t="s">
        <v>17</v>
      </c>
      <c r="D3653" s="133">
        <v>30.661459999999998</v>
      </c>
      <c r="E3653" s="133">
        <v>0</v>
      </c>
      <c r="F3653" s="133">
        <v>30.661459999999998</v>
      </c>
      <c r="G3653" s="130"/>
      <c r="H3653" s="130"/>
    </row>
    <row r="3654" spans="1:8" s="27" customFormat="1" ht="36.75" thickBot="1" x14ac:dyDescent="0.3">
      <c r="A3654" s="136" t="s">
        <v>2622</v>
      </c>
      <c r="B3654" s="127" t="s">
        <v>1737</v>
      </c>
      <c r="C3654" s="128" t="s">
        <v>1738</v>
      </c>
      <c r="D3654" s="129">
        <v>561.15128000000004</v>
      </c>
      <c r="E3654" s="129">
        <v>287.64202</v>
      </c>
      <c r="F3654" s="129">
        <v>273.50925999999998</v>
      </c>
      <c r="G3654" s="130"/>
      <c r="H3654" s="130"/>
    </row>
    <row r="3655" spans="1:8" s="27" customFormat="1" ht="15.75" thickTop="1" x14ac:dyDescent="0.25">
      <c r="A3655" s="136" t="s">
        <v>2622</v>
      </c>
      <c r="B3655" s="131" t="s">
        <v>267</v>
      </c>
      <c r="C3655" s="132" t="s">
        <v>10</v>
      </c>
      <c r="D3655" s="133">
        <v>560.97127999999998</v>
      </c>
      <c r="E3655" s="133">
        <v>287.64202</v>
      </c>
      <c r="F3655" s="133">
        <v>273.32926000000003</v>
      </c>
      <c r="G3655" s="130"/>
      <c r="H3655" s="130"/>
    </row>
    <row r="3656" spans="1:8" s="27" customFormat="1" x14ac:dyDescent="0.25">
      <c r="A3656" s="136" t="s">
        <v>2622</v>
      </c>
      <c r="B3656" s="131" t="s">
        <v>267</v>
      </c>
      <c r="C3656" s="134" t="s">
        <v>12</v>
      </c>
      <c r="D3656" s="135">
        <v>273.32926000000003</v>
      </c>
      <c r="E3656" s="135">
        <v>0</v>
      </c>
      <c r="F3656" s="135">
        <v>273.32926000000003</v>
      </c>
      <c r="G3656" s="130"/>
      <c r="H3656" s="130"/>
    </row>
    <row r="3657" spans="1:8" s="27" customFormat="1" x14ac:dyDescent="0.25">
      <c r="A3657" s="136" t="s">
        <v>2622</v>
      </c>
      <c r="B3657" s="131" t="s">
        <v>267</v>
      </c>
      <c r="C3657" s="134" t="s">
        <v>14</v>
      </c>
      <c r="D3657" s="135">
        <v>287.64202</v>
      </c>
      <c r="E3657" s="135">
        <v>287.64202</v>
      </c>
      <c r="F3657" s="135">
        <v>0</v>
      </c>
      <c r="G3657" s="130"/>
      <c r="H3657" s="130"/>
    </row>
    <row r="3658" spans="1:8" s="27" customFormat="1" x14ac:dyDescent="0.25">
      <c r="A3658" s="136" t="s">
        <v>2622</v>
      </c>
      <c r="B3658" s="131" t="s">
        <v>267</v>
      </c>
      <c r="C3658" s="132" t="s">
        <v>17</v>
      </c>
      <c r="D3658" s="133">
        <v>0.18</v>
      </c>
      <c r="E3658" s="133">
        <v>0</v>
      </c>
      <c r="F3658" s="133">
        <v>0.18</v>
      </c>
      <c r="G3658" s="130"/>
      <c r="H3658" s="130"/>
    </row>
    <row r="3659" spans="1:8" s="27" customFormat="1" ht="36.75" thickBot="1" x14ac:dyDescent="0.3">
      <c r="A3659" s="136" t="s">
        <v>2622</v>
      </c>
      <c r="B3659" s="127" t="s">
        <v>1739</v>
      </c>
      <c r="C3659" s="128" t="s">
        <v>1740</v>
      </c>
      <c r="D3659" s="129">
        <v>338.86487</v>
      </c>
      <c r="E3659" s="129">
        <v>195.50702999999999</v>
      </c>
      <c r="F3659" s="129">
        <v>143.35784000000001</v>
      </c>
      <c r="G3659" s="130"/>
      <c r="H3659" s="130"/>
    </row>
    <row r="3660" spans="1:8" s="27" customFormat="1" ht="15.75" thickTop="1" x14ac:dyDescent="0.25">
      <c r="A3660" s="136" t="s">
        <v>2622</v>
      </c>
      <c r="B3660" s="131" t="s">
        <v>267</v>
      </c>
      <c r="C3660" s="132" t="s">
        <v>10</v>
      </c>
      <c r="D3660" s="133">
        <v>338.86487</v>
      </c>
      <c r="E3660" s="133">
        <v>195.50702999999999</v>
      </c>
      <c r="F3660" s="133">
        <v>143.35784000000001</v>
      </c>
      <c r="G3660" s="130"/>
      <c r="H3660" s="130"/>
    </row>
    <row r="3661" spans="1:8" s="27" customFormat="1" x14ac:dyDescent="0.25">
      <c r="A3661" s="136" t="s">
        <v>2622</v>
      </c>
      <c r="B3661" s="131" t="s">
        <v>267</v>
      </c>
      <c r="C3661" s="134" t="s">
        <v>12</v>
      </c>
      <c r="D3661" s="135">
        <v>142.32507000000001</v>
      </c>
      <c r="E3661" s="135">
        <v>0</v>
      </c>
      <c r="F3661" s="135">
        <v>142.32507000000001</v>
      </c>
      <c r="G3661" s="130"/>
      <c r="H3661" s="130"/>
    </row>
    <row r="3662" spans="1:8" s="27" customFormat="1" x14ac:dyDescent="0.25">
      <c r="A3662" s="136" t="s">
        <v>2622</v>
      </c>
      <c r="B3662" s="131" t="s">
        <v>267</v>
      </c>
      <c r="C3662" s="134" t="s">
        <v>14</v>
      </c>
      <c r="D3662" s="135">
        <v>195.17250000000001</v>
      </c>
      <c r="E3662" s="135">
        <v>195.17250000000001</v>
      </c>
      <c r="F3662" s="135">
        <v>0</v>
      </c>
      <c r="G3662" s="130"/>
      <c r="H3662" s="130"/>
    </row>
    <row r="3663" spans="1:8" s="27" customFormat="1" x14ac:dyDescent="0.25">
      <c r="A3663" s="136" t="s">
        <v>2622</v>
      </c>
      <c r="B3663" s="131" t="s">
        <v>267</v>
      </c>
      <c r="C3663" s="134" t="s">
        <v>15</v>
      </c>
      <c r="D3663" s="135">
        <v>1.03277</v>
      </c>
      <c r="E3663" s="135">
        <v>0</v>
      </c>
      <c r="F3663" s="135">
        <v>1.03277</v>
      </c>
      <c r="G3663" s="130"/>
      <c r="H3663" s="130"/>
    </row>
    <row r="3664" spans="1:8" s="27" customFormat="1" x14ac:dyDescent="0.25">
      <c r="A3664" s="136" t="s">
        <v>2622</v>
      </c>
      <c r="B3664" s="131" t="s">
        <v>267</v>
      </c>
      <c r="C3664" s="134" t="s">
        <v>16</v>
      </c>
      <c r="D3664" s="135">
        <v>0.33452999999999999</v>
      </c>
      <c r="E3664" s="135">
        <v>0.33452999999999999</v>
      </c>
      <c r="F3664" s="135">
        <v>0</v>
      </c>
      <c r="G3664" s="130"/>
      <c r="H3664" s="130"/>
    </row>
    <row r="3665" spans="1:8" s="27" customFormat="1" ht="36.75" thickBot="1" x14ac:dyDescent="0.3">
      <c r="A3665" s="136" t="s">
        <v>2622</v>
      </c>
      <c r="B3665" s="127" t="s">
        <v>1741</v>
      </c>
      <c r="C3665" s="128" t="s">
        <v>1742</v>
      </c>
      <c r="D3665" s="129">
        <v>41.35933</v>
      </c>
      <c r="E3665" s="129">
        <v>41.35933</v>
      </c>
      <c r="F3665" s="129">
        <v>0</v>
      </c>
      <c r="G3665" s="130"/>
      <c r="H3665" s="130"/>
    </row>
    <row r="3666" spans="1:8" s="27" customFormat="1" ht="15.75" thickTop="1" x14ac:dyDescent="0.25">
      <c r="A3666" s="136" t="s">
        <v>2622</v>
      </c>
      <c r="B3666" s="131" t="s">
        <v>267</v>
      </c>
      <c r="C3666" s="132" t="s">
        <v>10</v>
      </c>
      <c r="D3666" s="133">
        <v>41.35933</v>
      </c>
      <c r="E3666" s="133">
        <v>41.35933</v>
      </c>
      <c r="F3666" s="133">
        <v>0</v>
      </c>
      <c r="G3666" s="130"/>
      <c r="H3666" s="130"/>
    </row>
    <row r="3667" spans="1:8" s="27" customFormat="1" x14ac:dyDescent="0.25">
      <c r="A3667" s="136" t="s">
        <v>2622</v>
      </c>
      <c r="B3667" s="131" t="s">
        <v>267</v>
      </c>
      <c r="C3667" s="134" t="s">
        <v>14</v>
      </c>
      <c r="D3667" s="135">
        <v>41.35933</v>
      </c>
      <c r="E3667" s="135">
        <v>41.35933</v>
      </c>
      <c r="F3667" s="135">
        <v>0</v>
      </c>
      <c r="G3667" s="130"/>
      <c r="H3667" s="130"/>
    </row>
    <row r="3668" spans="1:8" s="27" customFormat="1" ht="36.75" thickBot="1" x14ac:dyDescent="0.3">
      <c r="A3668" s="136" t="s">
        <v>2622</v>
      </c>
      <c r="B3668" s="127" t="s">
        <v>1743</v>
      </c>
      <c r="C3668" s="128" t="s">
        <v>1744</v>
      </c>
      <c r="D3668" s="129">
        <v>207.64848000000001</v>
      </c>
      <c r="E3668" s="129">
        <v>127.29348</v>
      </c>
      <c r="F3668" s="129">
        <v>80.355000000000004</v>
      </c>
      <c r="G3668" s="130"/>
      <c r="H3668" s="130"/>
    </row>
    <row r="3669" spans="1:8" s="27" customFormat="1" ht="15.75" thickTop="1" x14ac:dyDescent="0.25">
      <c r="A3669" s="136" t="s">
        <v>2622</v>
      </c>
      <c r="B3669" s="131" t="s">
        <v>267</v>
      </c>
      <c r="C3669" s="132" t="s">
        <v>10</v>
      </c>
      <c r="D3669" s="133">
        <v>207.64848000000001</v>
      </c>
      <c r="E3669" s="133">
        <v>127.29348</v>
      </c>
      <c r="F3669" s="133">
        <v>80.355000000000004</v>
      </c>
      <c r="G3669" s="130"/>
      <c r="H3669" s="130"/>
    </row>
    <row r="3670" spans="1:8" s="27" customFormat="1" x14ac:dyDescent="0.25">
      <c r="A3670" s="136" t="s">
        <v>2622</v>
      </c>
      <c r="B3670" s="131" t="s">
        <v>267</v>
      </c>
      <c r="C3670" s="134" t="s">
        <v>12</v>
      </c>
      <c r="D3670" s="135">
        <v>79.855000000000004</v>
      </c>
      <c r="E3670" s="135">
        <v>0</v>
      </c>
      <c r="F3670" s="135">
        <v>79.855000000000004</v>
      </c>
      <c r="G3670" s="130"/>
      <c r="H3670" s="130"/>
    </row>
    <row r="3671" spans="1:8" s="27" customFormat="1" x14ac:dyDescent="0.25">
      <c r="A3671" s="136" t="s">
        <v>2622</v>
      </c>
      <c r="B3671" s="131" t="s">
        <v>267</v>
      </c>
      <c r="C3671" s="134" t="s">
        <v>14</v>
      </c>
      <c r="D3671" s="135">
        <v>126.873</v>
      </c>
      <c r="E3671" s="135">
        <v>126.873</v>
      </c>
      <c r="F3671" s="135">
        <v>0</v>
      </c>
      <c r="G3671" s="130"/>
      <c r="H3671" s="130"/>
    </row>
    <row r="3672" spans="1:8" s="27" customFormat="1" x14ac:dyDescent="0.25">
      <c r="A3672" s="136" t="s">
        <v>2622</v>
      </c>
      <c r="B3672" s="131" t="s">
        <v>267</v>
      </c>
      <c r="C3672" s="134" t="s">
        <v>16</v>
      </c>
      <c r="D3672" s="135">
        <v>0.92047999999999996</v>
      </c>
      <c r="E3672" s="135">
        <v>0.42048000000000002</v>
      </c>
      <c r="F3672" s="135">
        <v>0.5</v>
      </c>
      <c r="G3672" s="130"/>
      <c r="H3672" s="130"/>
    </row>
    <row r="3673" spans="1:8" s="27" customFormat="1" ht="54.75" thickBot="1" x14ac:dyDescent="0.3">
      <c r="A3673" s="136" t="s">
        <v>2622</v>
      </c>
      <c r="B3673" s="127" t="s">
        <v>1745</v>
      </c>
      <c r="C3673" s="128" t="s">
        <v>1746</v>
      </c>
      <c r="D3673" s="129">
        <v>327.00454999999999</v>
      </c>
      <c r="E3673" s="129">
        <v>214.62853000000001</v>
      </c>
      <c r="F3673" s="129">
        <v>112.37602000000001</v>
      </c>
      <c r="G3673" s="130"/>
      <c r="H3673" s="130"/>
    </row>
    <row r="3674" spans="1:8" s="27" customFormat="1" ht="15.75" thickTop="1" x14ac:dyDescent="0.25">
      <c r="A3674" s="136" t="s">
        <v>2622</v>
      </c>
      <c r="B3674" s="131" t="s">
        <v>267</v>
      </c>
      <c r="C3674" s="132" t="s">
        <v>10</v>
      </c>
      <c r="D3674" s="133">
        <v>284.49387999999999</v>
      </c>
      <c r="E3674" s="133">
        <v>213.82853</v>
      </c>
      <c r="F3674" s="133">
        <v>70.665350000000004</v>
      </c>
      <c r="G3674" s="130"/>
      <c r="H3674" s="130"/>
    </row>
    <row r="3675" spans="1:8" s="27" customFormat="1" x14ac:dyDescent="0.25">
      <c r="A3675" s="136" t="s">
        <v>2622</v>
      </c>
      <c r="B3675" s="131" t="s">
        <v>267</v>
      </c>
      <c r="C3675" s="134" t="s">
        <v>12</v>
      </c>
      <c r="D3675" s="135">
        <v>70.665350000000004</v>
      </c>
      <c r="E3675" s="135">
        <v>0</v>
      </c>
      <c r="F3675" s="135">
        <v>70.665350000000004</v>
      </c>
      <c r="G3675" s="130"/>
      <c r="H3675" s="130"/>
    </row>
    <row r="3676" spans="1:8" s="27" customFormat="1" x14ac:dyDescent="0.25">
      <c r="A3676" s="136" t="s">
        <v>2622</v>
      </c>
      <c r="B3676" s="131" t="s">
        <v>267</v>
      </c>
      <c r="C3676" s="134" t="s">
        <v>14</v>
      </c>
      <c r="D3676" s="135">
        <v>213.82853</v>
      </c>
      <c r="E3676" s="135">
        <v>213.82853</v>
      </c>
      <c r="F3676" s="135">
        <v>0</v>
      </c>
      <c r="G3676" s="130"/>
      <c r="H3676" s="130"/>
    </row>
    <row r="3677" spans="1:8" s="27" customFormat="1" x14ac:dyDescent="0.25">
      <c r="A3677" s="136" t="s">
        <v>2622</v>
      </c>
      <c r="B3677" s="131" t="s">
        <v>267</v>
      </c>
      <c r="C3677" s="132" t="s">
        <v>17</v>
      </c>
      <c r="D3677" s="133">
        <v>42.510669999999998</v>
      </c>
      <c r="E3677" s="133">
        <v>0.8</v>
      </c>
      <c r="F3677" s="133">
        <v>41.71067</v>
      </c>
      <c r="G3677" s="130"/>
      <c r="H3677" s="130"/>
    </row>
    <row r="3678" spans="1:8" s="27" customFormat="1" ht="36.75" thickBot="1" x14ac:dyDescent="0.3">
      <c r="A3678" s="136" t="s">
        <v>2622</v>
      </c>
      <c r="B3678" s="127" t="s">
        <v>1747</v>
      </c>
      <c r="C3678" s="128" t="s">
        <v>107</v>
      </c>
      <c r="D3678" s="129">
        <v>82.852199999999996</v>
      </c>
      <c r="E3678" s="129">
        <v>49.09695</v>
      </c>
      <c r="F3678" s="129">
        <v>33.755249999999997</v>
      </c>
      <c r="G3678" s="130"/>
      <c r="H3678" s="130"/>
    </row>
    <row r="3679" spans="1:8" s="27" customFormat="1" ht="15.75" thickTop="1" x14ac:dyDescent="0.25">
      <c r="A3679" s="136" t="s">
        <v>2622</v>
      </c>
      <c r="B3679" s="131" t="s">
        <v>267</v>
      </c>
      <c r="C3679" s="132" t="s">
        <v>10</v>
      </c>
      <c r="D3679" s="133">
        <v>82.852199999999996</v>
      </c>
      <c r="E3679" s="133">
        <v>49.09695</v>
      </c>
      <c r="F3679" s="133">
        <v>33.755249999999997</v>
      </c>
      <c r="G3679" s="130"/>
      <c r="H3679" s="130"/>
    </row>
    <row r="3680" spans="1:8" s="27" customFormat="1" x14ac:dyDescent="0.25">
      <c r="A3680" s="136" t="s">
        <v>2622</v>
      </c>
      <c r="B3680" s="131" t="s">
        <v>267</v>
      </c>
      <c r="C3680" s="134" t="s">
        <v>12</v>
      </c>
      <c r="D3680" s="135">
        <v>33.755249999999997</v>
      </c>
      <c r="E3680" s="135">
        <v>0</v>
      </c>
      <c r="F3680" s="135">
        <v>33.755249999999997</v>
      </c>
      <c r="G3680" s="130"/>
      <c r="H3680" s="130"/>
    </row>
    <row r="3681" spans="1:8" s="27" customFormat="1" x14ac:dyDescent="0.25">
      <c r="A3681" s="136" t="s">
        <v>2622</v>
      </c>
      <c r="B3681" s="131" t="s">
        <v>267</v>
      </c>
      <c r="C3681" s="134" t="s">
        <v>14</v>
      </c>
      <c r="D3681" s="135">
        <v>49.09695</v>
      </c>
      <c r="E3681" s="135">
        <v>49.09695</v>
      </c>
      <c r="F3681" s="135">
        <v>0</v>
      </c>
      <c r="G3681" s="130"/>
      <c r="H3681" s="130"/>
    </row>
    <row r="3682" spans="1:8" s="27" customFormat="1" ht="36.75" thickBot="1" x14ac:dyDescent="0.3">
      <c r="A3682" s="136" t="s">
        <v>2622</v>
      </c>
      <c r="B3682" s="127" t="s">
        <v>1748</v>
      </c>
      <c r="C3682" s="128" t="s">
        <v>1749</v>
      </c>
      <c r="D3682" s="129">
        <v>368.61311000000001</v>
      </c>
      <c r="E3682" s="129">
        <v>198.03534999999999</v>
      </c>
      <c r="F3682" s="129">
        <v>170.57776000000001</v>
      </c>
      <c r="G3682" s="130"/>
      <c r="H3682" s="130"/>
    </row>
    <row r="3683" spans="1:8" s="27" customFormat="1" ht="15.75" thickTop="1" x14ac:dyDescent="0.25">
      <c r="A3683" s="136" t="s">
        <v>2622</v>
      </c>
      <c r="B3683" s="131" t="s">
        <v>267</v>
      </c>
      <c r="C3683" s="132" t="s">
        <v>10</v>
      </c>
      <c r="D3683" s="133">
        <v>365.61610999999999</v>
      </c>
      <c r="E3683" s="133">
        <v>198.03534999999999</v>
      </c>
      <c r="F3683" s="133">
        <v>167.58076</v>
      </c>
      <c r="G3683" s="130"/>
      <c r="H3683" s="130"/>
    </row>
    <row r="3684" spans="1:8" s="27" customFormat="1" x14ac:dyDescent="0.25">
      <c r="A3684" s="136" t="s">
        <v>2622</v>
      </c>
      <c r="B3684" s="131" t="s">
        <v>267</v>
      </c>
      <c r="C3684" s="134" t="s">
        <v>12</v>
      </c>
      <c r="D3684" s="135">
        <v>167.08076</v>
      </c>
      <c r="E3684" s="135">
        <v>0</v>
      </c>
      <c r="F3684" s="135">
        <v>167.08076</v>
      </c>
      <c r="G3684" s="130"/>
      <c r="H3684" s="130"/>
    </row>
    <row r="3685" spans="1:8" s="27" customFormat="1" x14ac:dyDescent="0.25">
      <c r="A3685" s="136" t="s">
        <v>2622</v>
      </c>
      <c r="B3685" s="131" t="s">
        <v>267</v>
      </c>
      <c r="C3685" s="134" t="s">
        <v>14</v>
      </c>
      <c r="D3685" s="135">
        <v>197.98635000000002</v>
      </c>
      <c r="E3685" s="135">
        <v>197.98635000000002</v>
      </c>
      <c r="F3685" s="135">
        <v>0</v>
      </c>
      <c r="G3685" s="130"/>
      <c r="H3685" s="130"/>
    </row>
    <row r="3686" spans="1:8" s="27" customFormat="1" x14ac:dyDescent="0.25">
      <c r="A3686" s="136" t="s">
        <v>2622</v>
      </c>
      <c r="B3686" s="131" t="s">
        <v>267</v>
      </c>
      <c r="C3686" s="134" t="s">
        <v>16</v>
      </c>
      <c r="D3686" s="135">
        <v>0.54900000000000004</v>
      </c>
      <c r="E3686" s="135">
        <v>4.9000000000000002E-2</v>
      </c>
      <c r="F3686" s="135">
        <v>0.5</v>
      </c>
      <c r="G3686" s="130"/>
      <c r="H3686" s="130"/>
    </row>
    <row r="3687" spans="1:8" s="27" customFormat="1" x14ac:dyDescent="0.25">
      <c r="A3687" s="136" t="s">
        <v>2622</v>
      </c>
      <c r="B3687" s="131" t="s">
        <v>267</v>
      </c>
      <c r="C3687" s="132" t="s">
        <v>17</v>
      </c>
      <c r="D3687" s="133">
        <v>2.9969999999999999</v>
      </c>
      <c r="E3687" s="133">
        <v>0</v>
      </c>
      <c r="F3687" s="133">
        <v>2.9969999999999999</v>
      </c>
      <c r="G3687" s="130"/>
      <c r="H3687" s="130"/>
    </row>
    <row r="3688" spans="1:8" s="27" customFormat="1" ht="36.75" thickBot="1" x14ac:dyDescent="0.3">
      <c r="A3688" s="136" t="s">
        <v>2622</v>
      </c>
      <c r="B3688" s="127" t="s">
        <v>1750</v>
      </c>
      <c r="C3688" s="128" t="s">
        <v>1751</v>
      </c>
      <c r="D3688" s="129">
        <v>515.00071000000003</v>
      </c>
      <c r="E3688" s="129">
        <v>229.30964</v>
      </c>
      <c r="F3688" s="129">
        <v>285.69107000000002</v>
      </c>
      <c r="G3688" s="130"/>
      <c r="H3688" s="130"/>
    </row>
    <row r="3689" spans="1:8" s="27" customFormat="1" ht="15.75" thickTop="1" x14ac:dyDescent="0.25">
      <c r="A3689" s="136" t="s">
        <v>2622</v>
      </c>
      <c r="B3689" s="131" t="s">
        <v>267</v>
      </c>
      <c r="C3689" s="132" t="s">
        <v>10</v>
      </c>
      <c r="D3689" s="133">
        <v>509.98371000000003</v>
      </c>
      <c r="E3689" s="133">
        <v>229.30964</v>
      </c>
      <c r="F3689" s="133">
        <v>280.67407000000003</v>
      </c>
      <c r="G3689" s="130"/>
      <c r="H3689" s="130"/>
    </row>
    <row r="3690" spans="1:8" s="27" customFormat="1" x14ac:dyDescent="0.25">
      <c r="A3690" s="136" t="s">
        <v>2622</v>
      </c>
      <c r="B3690" s="131" t="s">
        <v>267</v>
      </c>
      <c r="C3690" s="134" t="s">
        <v>12</v>
      </c>
      <c r="D3690" s="135">
        <v>279.01544000000001</v>
      </c>
      <c r="E3690" s="135">
        <v>0</v>
      </c>
      <c r="F3690" s="135">
        <v>279.01544000000001</v>
      </c>
      <c r="G3690" s="130"/>
      <c r="H3690" s="130"/>
    </row>
    <row r="3691" spans="1:8" s="27" customFormat="1" x14ac:dyDescent="0.25">
      <c r="A3691" s="136" t="s">
        <v>2622</v>
      </c>
      <c r="B3691" s="131" t="s">
        <v>267</v>
      </c>
      <c r="C3691" s="134" t="s">
        <v>14</v>
      </c>
      <c r="D3691" s="135">
        <v>228.97964000000002</v>
      </c>
      <c r="E3691" s="135">
        <v>228.97964000000002</v>
      </c>
      <c r="F3691" s="135">
        <v>0</v>
      </c>
      <c r="G3691" s="130"/>
      <c r="H3691" s="130"/>
    </row>
    <row r="3692" spans="1:8" s="27" customFormat="1" x14ac:dyDescent="0.25">
      <c r="A3692" s="136" t="s">
        <v>2622</v>
      </c>
      <c r="B3692" s="131" t="s">
        <v>267</v>
      </c>
      <c r="C3692" s="134" t="s">
        <v>2</v>
      </c>
      <c r="D3692" s="135">
        <v>0.27</v>
      </c>
      <c r="E3692" s="135">
        <v>0.27</v>
      </c>
      <c r="F3692" s="135">
        <v>0</v>
      </c>
      <c r="G3692" s="130"/>
      <c r="H3692" s="130"/>
    </row>
    <row r="3693" spans="1:8" s="27" customFormat="1" x14ac:dyDescent="0.25">
      <c r="A3693" s="136" t="s">
        <v>2622</v>
      </c>
      <c r="B3693" s="131" t="s">
        <v>267</v>
      </c>
      <c r="C3693" s="134" t="s">
        <v>15</v>
      </c>
      <c r="D3693" s="135">
        <v>0.49048000000000003</v>
      </c>
      <c r="E3693" s="135">
        <v>0</v>
      </c>
      <c r="F3693" s="135">
        <v>0.49048000000000003</v>
      </c>
      <c r="G3693" s="130"/>
      <c r="H3693" s="130"/>
    </row>
    <row r="3694" spans="1:8" s="27" customFormat="1" x14ac:dyDescent="0.25">
      <c r="A3694" s="136" t="s">
        <v>2622</v>
      </c>
      <c r="B3694" s="131" t="s">
        <v>267</v>
      </c>
      <c r="C3694" s="134" t="s">
        <v>16</v>
      </c>
      <c r="D3694" s="135">
        <v>1.2281500000000001</v>
      </c>
      <c r="E3694" s="135">
        <v>0.06</v>
      </c>
      <c r="F3694" s="135">
        <v>1.16815</v>
      </c>
      <c r="G3694" s="130"/>
      <c r="H3694" s="130"/>
    </row>
    <row r="3695" spans="1:8" s="27" customFormat="1" x14ac:dyDescent="0.25">
      <c r="A3695" s="136" t="s">
        <v>2622</v>
      </c>
      <c r="B3695" s="131" t="s">
        <v>267</v>
      </c>
      <c r="C3695" s="132" t="s">
        <v>17</v>
      </c>
      <c r="D3695" s="133">
        <v>5.0170000000000003</v>
      </c>
      <c r="E3695" s="133">
        <v>0</v>
      </c>
      <c r="F3695" s="133">
        <v>5.0170000000000003</v>
      </c>
      <c r="G3695" s="130"/>
      <c r="H3695" s="130"/>
    </row>
    <row r="3696" spans="1:8" s="27" customFormat="1" ht="36.75" thickBot="1" x14ac:dyDescent="0.3">
      <c r="A3696" s="136" t="s">
        <v>2622</v>
      </c>
      <c r="B3696" s="127" t="s">
        <v>1752</v>
      </c>
      <c r="C3696" s="128" t="s">
        <v>1753</v>
      </c>
      <c r="D3696" s="129">
        <v>302.45668000000001</v>
      </c>
      <c r="E3696" s="129">
        <v>128.96458000000001</v>
      </c>
      <c r="F3696" s="129">
        <v>173.49209999999999</v>
      </c>
      <c r="G3696" s="130"/>
      <c r="H3696" s="130"/>
    </row>
    <row r="3697" spans="1:8" s="27" customFormat="1" ht="15.75" thickTop="1" x14ac:dyDescent="0.25">
      <c r="A3697" s="136" t="s">
        <v>2622</v>
      </c>
      <c r="B3697" s="131" t="s">
        <v>267</v>
      </c>
      <c r="C3697" s="132" t="s">
        <v>10</v>
      </c>
      <c r="D3697" s="133">
        <v>299.87368000000004</v>
      </c>
      <c r="E3697" s="133">
        <v>128.96458000000001</v>
      </c>
      <c r="F3697" s="133">
        <v>170.9091</v>
      </c>
      <c r="G3697" s="130"/>
      <c r="H3697" s="130"/>
    </row>
    <row r="3698" spans="1:8" s="27" customFormat="1" x14ac:dyDescent="0.25">
      <c r="A3698" s="136" t="s">
        <v>2622</v>
      </c>
      <c r="B3698" s="131" t="s">
        <v>267</v>
      </c>
      <c r="C3698" s="134" t="s">
        <v>12</v>
      </c>
      <c r="D3698" s="135">
        <v>170.4091</v>
      </c>
      <c r="E3698" s="135">
        <v>0</v>
      </c>
      <c r="F3698" s="135">
        <v>170.4091</v>
      </c>
      <c r="G3698" s="130"/>
      <c r="H3698" s="130"/>
    </row>
    <row r="3699" spans="1:8" s="27" customFormat="1" x14ac:dyDescent="0.25">
      <c r="A3699" s="136" t="s">
        <v>2622</v>
      </c>
      <c r="B3699" s="131" t="s">
        <v>267</v>
      </c>
      <c r="C3699" s="134" t="s">
        <v>14</v>
      </c>
      <c r="D3699" s="135">
        <v>128.81721999999999</v>
      </c>
      <c r="E3699" s="135">
        <v>128.81721999999999</v>
      </c>
      <c r="F3699" s="135">
        <v>0</v>
      </c>
      <c r="G3699" s="130"/>
      <c r="H3699" s="130"/>
    </row>
    <row r="3700" spans="1:8" s="27" customFormat="1" x14ac:dyDescent="0.25">
      <c r="A3700" s="136" t="s">
        <v>2622</v>
      </c>
      <c r="B3700" s="131" t="s">
        <v>267</v>
      </c>
      <c r="C3700" s="134" t="s">
        <v>16</v>
      </c>
      <c r="D3700" s="135">
        <v>0.64736000000000005</v>
      </c>
      <c r="E3700" s="135">
        <v>0.14736000000000002</v>
      </c>
      <c r="F3700" s="135">
        <v>0.5</v>
      </c>
      <c r="G3700" s="130"/>
      <c r="H3700" s="130"/>
    </row>
    <row r="3701" spans="1:8" s="27" customFormat="1" x14ac:dyDescent="0.25">
      <c r="A3701" s="136" t="s">
        <v>2622</v>
      </c>
      <c r="B3701" s="131" t="s">
        <v>267</v>
      </c>
      <c r="C3701" s="132" t="s">
        <v>17</v>
      </c>
      <c r="D3701" s="133">
        <v>2.5830000000000002</v>
      </c>
      <c r="E3701" s="133">
        <v>0</v>
      </c>
      <c r="F3701" s="133">
        <v>2.5830000000000002</v>
      </c>
      <c r="G3701" s="130"/>
      <c r="H3701" s="130"/>
    </row>
    <row r="3702" spans="1:8" s="27" customFormat="1" ht="36.75" thickBot="1" x14ac:dyDescent="0.3">
      <c r="A3702" s="136" t="s">
        <v>2622</v>
      </c>
      <c r="B3702" s="127" t="s">
        <v>1754</v>
      </c>
      <c r="C3702" s="128" t="s">
        <v>1755</v>
      </c>
      <c r="D3702" s="129">
        <v>807.62647000000004</v>
      </c>
      <c r="E3702" s="129">
        <v>232.52081000000001</v>
      </c>
      <c r="F3702" s="129">
        <v>575.10566000000006</v>
      </c>
      <c r="G3702" s="130"/>
      <c r="H3702" s="130"/>
    </row>
    <row r="3703" spans="1:8" s="27" customFormat="1" ht="15.75" thickTop="1" x14ac:dyDescent="0.25">
      <c r="A3703" s="136" t="s">
        <v>2622</v>
      </c>
      <c r="B3703" s="131" t="s">
        <v>267</v>
      </c>
      <c r="C3703" s="132" t="s">
        <v>10</v>
      </c>
      <c r="D3703" s="133">
        <v>807.62647000000004</v>
      </c>
      <c r="E3703" s="133">
        <v>232.52081000000001</v>
      </c>
      <c r="F3703" s="133">
        <v>575.10566000000006</v>
      </c>
      <c r="G3703" s="130"/>
      <c r="H3703" s="130"/>
    </row>
    <row r="3704" spans="1:8" s="27" customFormat="1" x14ac:dyDescent="0.25">
      <c r="A3704" s="136" t="s">
        <v>2622</v>
      </c>
      <c r="B3704" s="131" t="s">
        <v>267</v>
      </c>
      <c r="C3704" s="134" t="s">
        <v>12</v>
      </c>
      <c r="D3704" s="135">
        <v>572.43931000000009</v>
      </c>
      <c r="E3704" s="135">
        <v>0</v>
      </c>
      <c r="F3704" s="135">
        <v>572.43931000000009</v>
      </c>
      <c r="G3704" s="130"/>
      <c r="H3704" s="130"/>
    </row>
    <row r="3705" spans="1:8" s="27" customFormat="1" x14ac:dyDescent="0.25">
      <c r="A3705" s="136" t="s">
        <v>2622</v>
      </c>
      <c r="B3705" s="131" t="s">
        <v>267</v>
      </c>
      <c r="C3705" s="134" t="s">
        <v>14</v>
      </c>
      <c r="D3705" s="135">
        <v>231.64330999999999</v>
      </c>
      <c r="E3705" s="135">
        <v>231.64330999999999</v>
      </c>
      <c r="F3705" s="135">
        <v>0</v>
      </c>
      <c r="G3705" s="130"/>
      <c r="H3705" s="130"/>
    </row>
    <row r="3706" spans="1:8" s="27" customFormat="1" x14ac:dyDescent="0.25">
      <c r="A3706" s="136" t="s">
        <v>2622</v>
      </c>
      <c r="B3706" s="131" t="s">
        <v>267</v>
      </c>
      <c r="C3706" s="134" t="s">
        <v>16</v>
      </c>
      <c r="D3706" s="135">
        <v>3.5438499999999999</v>
      </c>
      <c r="E3706" s="135">
        <v>0.87749999999999995</v>
      </c>
      <c r="F3706" s="135">
        <v>2.66635</v>
      </c>
      <c r="G3706" s="130"/>
      <c r="H3706" s="130"/>
    </row>
    <row r="3707" spans="1:8" s="27" customFormat="1" ht="36.75" thickBot="1" x14ac:dyDescent="0.3">
      <c r="A3707" s="136" t="s">
        <v>2622</v>
      </c>
      <c r="B3707" s="127" t="s">
        <v>1756</v>
      </c>
      <c r="C3707" s="128" t="s">
        <v>1757</v>
      </c>
      <c r="D3707" s="129">
        <v>633.91493999999989</v>
      </c>
      <c r="E3707" s="129">
        <v>299.29983999999996</v>
      </c>
      <c r="F3707" s="129">
        <v>334.61509999999998</v>
      </c>
      <c r="G3707" s="130"/>
      <c r="H3707" s="130"/>
    </row>
    <row r="3708" spans="1:8" s="27" customFormat="1" ht="15.75" thickTop="1" x14ac:dyDescent="0.25">
      <c r="A3708" s="136" t="s">
        <v>2622</v>
      </c>
      <c r="B3708" s="131" t="s">
        <v>267</v>
      </c>
      <c r="C3708" s="132" t="s">
        <v>10</v>
      </c>
      <c r="D3708" s="133">
        <v>484.20399999999995</v>
      </c>
      <c r="E3708" s="133">
        <v>267.8528</v>
      </c>
      <c r="F3708" s="133">
        <v>216.35119999999998</v>
      </c>
      <c r="G3708" s="130"/>
      <c r="H3708" s="130"/>
    </row>
    <row r="3709" spans="1:8" s="27" customFormat="1" x14ac:dyDescent="0.25">
      <c r="A3709" s="136" t="s">
        <v>2622</v>
      </c>
      <c r="B3709" s="131" t="s">
        <v>267</v>
      </c>
      <c r="C3709" s="134" t="s">
        <v>12</v>
      </c>
      <c r="D3709" s="135">
        <v>330.65541999999994</v>
      </c>
      <c r="E3709" s="135">
        <v>114.47936999999999</v>
      </c>
      <c r="F3709" s="135">
        <v>216.17604999999998</v>
      </c>
      <c r="G3709" s="130"/>
      <c r="H3709" s="130"/>
    </row>
    <row r="3710" spans="1:8" s="27" customFormat="1" x14ac:dyDescent="0.25">
      <c r="A3710" s="136" t="s">
        <v>2622</v>
      </c>
      <c r="B3710" s="131" t="s">
        <v>267</v>
      </c>
      <c r="C3710" s="134" t="s">
        <v>14</v>
      </c>
      <c r="D3710" s="135">
        <v>153.19743</v>
      </c>
      <c r="E3710" s="135">
        <v>153.19743</v>
      </c>
      <c r="F3710" s="135">
        <v>0</v>
      </c>
      <c r="G3710" s="130"/>
      <c r="H3710" s="130"/>
    </row>
    <row r="3711" spans="1:8" s="27" customFormat="1" x14ac:dyDescent="0.25">
      <c r="A3711" s="136" t="s">
        <v>2622</v>
      </c>
      <c r="B3711" s="131" t="s">
        <v>267</v>
      </c>
      <c r="C3711" s="134" t="s">
        <v>16</v>
      </c>
      <c r="D3711" s="135">
        <v>0.35114999999999996</v>
      </c>
      <c r="E3711" s="135">
        <v>0.17599999999999999</v>
      </c>
      <c r="F3711" s="135">
        <v>0.17515</v>
      </c>
      <c r="G3711" s="130"/>
      <c r="H3711" s="130"/>
    </row>
    <row r="3712" spans="1:8" s="27" customFormat="1" x14ac:dyDescent="0.25">
      <c r="A3712" s="136" t="s">
        <v>2622</v>
      </c>
      <c r="B3712" s="131" t="s">
        <v>267</v>
      </c>
      <c r="C3712" s="132" t="s">
        <v>17</v>
      </c>
      <c r="D3712" s="133">
        <v>149.71093999999999</v>
      </c>
      <c r="E3712" s="133">
        <v>31.447040000000001</v>
      </c>
      <c r="F3712" s="133">
        <v>118.26389999999999</v>
      </c>
      <c r="G3712" s="130"/>
      <c r="H3712" s="130"/>
    </row>
    <row r="3713" spans="1:8" s="27" customFormat="1" ht="36.75" thickBot="1" x14ac:dyDescent="0.3">
      <c r="A3713" s="136" t="s">
        <v>2622</v>
      </c>
      <c r="B3713" s="127" t="s">
        <v>1758</v>
      </c>
      <c r="C3713" s="128" t="s">
        <v>1759</v>
      </c>
      <c r="D3713" s="129">
        <v>377.94096000000002</v>
      </c>
      <c r="E3713" s="129">
        <v>202.77314000000001</v>
      </c>
      <c r="F3713" s="129">
        <v>175.16782000000001</v>
      </c>
      <c r="G3713" s="130"/>
      <c r="H3713" s="130"/>
    </row>
    <row r="3714" spans="1:8" s="27" customFormat="1" ht="15.75" thickTop="1" x14ac:dyDescent="0.25">
      <c r="A3714" s="136" t="s">
        <v>2622</v>
      </c>
      <c r="B3714" s="131" t="s">
        <v>267</v>
      </c>
      <c r="C3714" s="132" t="s">
        <v>10</v>
      </c>
      <c r="D3714" s="133">
        <v>324.41166000000004</v>
      </c>
      <c r="E3714" s="133">
        <v>181.88384000000002</v>
      </c>
      <c r="F3714" s="133">
        <v>142.52782000000002</v>
      </c>
      <c r="G3714" s="130"/>
      <c r="H3714" s="130"/>
    </row>
    <row r="3715" spans="1:8" s="27" customFormat="1" x14ac:dyDescent="0.25">
      <c r="A3715" s="136" t="s">
        <v>2622</v>
      </c>
      <c r="B3715" s="131" t="s">
        <v>267</v>
      </c>
      <c r="C3715" s="134" t="s">
        <v>12</v>
      </c>
      <c r="D3715" s="135">
        <v>174.60296000000002</v>
      </c>
      <c r="E3715" s="135">
        <v>32.075139999999998</v>
      </c>
      <c r="F3715" s="135">
        <v>142.52782000000002</v>
      </c>
      <c r="G3715" s="130"/>
      <c r="H3715" s="130"/>
    </row>
    <row r="3716" spans="1:8" s="27" customFormat="1" x14ac:dyDescent="0.25">
      <c r="A3716" s="136" t="s">
        <v>2622</v>
      </c>
      <c r="B3716" s="131" t="s">
        <v>267</v>
      </c>
      <c r="C3716" s="134" t="s">
        <v>14</v>
      </c>
      <c r="D3716" s="135">
        <v>149.80870000000002</v>
      </c>
      <c r="E3716" s="135">
        <v>149.80870000000002</v>
      </c>
      <c r="F3716" s="135">
        <v>0</v>
      </c>
      <c r="G3716" s="130"/>
      <c r="H3716" s="130"/>
    </row>
    <row r="3717" spans="1:8" s="27" customFormat="1" x14ac:dyDescent="0.25">
      <c r="A3717" s="136" t="s">
        <v>2622</v>
      </c>
      <c r="B3717" s="131" t="s">
        <v>267</v>
      </c>
      <c r="C3717" s="132" t="s">
        <v>17</v>
      </c>
      <c r="D3717" s="133">
        <v>53.529299999999999</v>
      </c>
      <c r="E3717" s="133">
        <v>20.889299999999999</v>
      </c>
      <c r="F3717" s="133">
        <v>32.64</v>
      </c>
      <c r="G3717" s="130"/>
      <c r="H3717" s="130"/>
    </row>
    <row r="3718" spans="1:8" s="27" customFormat="1" ht="36.75" thickBot="1" x14ac:dyDescent="0.3">
      <c r="A3718" s="136" t="s">
        <v>2622</v>
      </c>
      <c r="B3718" s="127" t="s">
        <v>1760</v>
      </c>
      <c r="C3718" s="128" t="s">
        <v>1761</v>
      </c>
      <c r="D3718" s="129">
        <v>300.71228000000002</v>
      </c>
      <c r="E3718" s="129">
        <v>215.8922</v>
      </c>
      <c r="F3718" s="129">
        <v>84.820080000000004</v>
      </c>
      <c r="G3718" s="130"/>
      <c r="H3718" s="130"/>
    </row>
    <row r="3719" spans="1:8" s="27" customFormat="1" ht="15.75" thickTop="1" x14ac:dyDescent="0.25">
      <c r="A3719" s="136" t="s">
        <v>2622</v>
      </c>
      <c r="B3719" s="131" t="s">
        <v>267</v>
      </c>
      <c r="C3719" s="132" t="s">
        <v>10</v>
      </c>
      <c r="D3719" s="133">
        <v>294.41728000000001</v>
      </c>
      <c r="E3719" s="133">
        <v>213.94220000000001</v>
      </c>
      <c r="F3719" s="133">
        <v>80.475080000000005</v>
      </c>
      <c r="G3719" s="130"/>
      <c r="H3719" s="130"/>
    </row>
    <row r="3720" spans="1:8" s="27" customFormat="1" x14ac:dyDescent="0.25">
      <c r="A3720" s="136" t="s">
        <v>2622</v>
      </c>
      <c r="B3720" s="131" t="s">
        <v>267</v>
      </c>
      <c r="C3720" s="134" t="s">
        <v>11</v>
      </c>
      <c r="D3720" s="135">
        <v>18.099019999999999</v>
      </c>
      <c r="E3720" s="135">
        <v>11.799020000000001</v>
      </c>
      <c r="F3720" s="135">
        <v>6.3</v>
      </c>
      <c r="G3720" s="130"/>
      <c r="H3720" s="130"/>
    </row>
    <row r="3721" spans="1:8" s="27" customFormat="1" x14ac:dyDescent="0.25">
      <c r="A3721" s="136" t="s">
        <v>2622</v>
      </c>
      <c r="B3721" s="131" t="s">
        <v>267</v>
      </c>
      <c r="C3721" s="134" t="s">
        <v>12</v>
      </c>
      <c r="D3721" s="135">
        <v>98.478409999999997</v>
      </c>
      <c r="E3721" s="135">
        <v>24.405999999999999</v>
      </c>
      <c r="F3721" s="135">
        <v>74.072410000000005</v>
      </c>
      <c r="G3721" s="130"/>
      <c r="H3721" s="130"/>
    </row>
    <row r="3722" spans="1:8" s="27" customFormat="1" x14ac:dyDescent="0.25">
      <c r="A3722" s="136" t="s">
        <v>2622</v>
      </c>
      <c r="B3722" s="131" t="s">
        <v>267</v>
      </c>
      <c r="C3722" s="134" t="s">
        <v>14</v>
      </c>
      <c r="D3722" s="135">
        <v>176.63921999999999</v>
      </c>
      <c r="E3722" s="135">
        <v>176.63921999999999</v>
      </c>
      <c r="F3722" s="135">
        <v>0</v>
      </c>
      <c r="G3722" s="130"/>
      <c r="H3722" s="130"/>
    </row>
    <row r="3723" spans="1:8" s="27" customFormat="1" x14ac:dyDescent="0.25">
      <c r="A3723" s="136" t="s">
        <v>2622</v>
      </c>
      <c r="B3723" s="131" t="s">
        <v>267</v>
      </c>
      <c r="C3723" s="134" t="s">
        <v>16</v>
      </c>
      <c r="D3723" s="135">
        <v>1.2006300000000001</v>
      </c>
      <c r="E3723" s="135">
        <v>1.09796</v>
      </c>
      <c r="F3723" s="135">
        <v>0.10267</v>
      </c>
      <c r="G3723" s="130"/>
      <c r="H3723" s="130"/>
    </row>
    <row r="3724" spans="1:8" s="27" customFormat="1" x14ac:dyDescent="0.25">
      <c r="A3724" s="136" t="s">
        <v>2622</v>
      </c>
      <c r="B3724" s="131" t="s">
        <v>267</v>
      </c>
      <c r="C3724" s="132" t="s">
        <v>17</v>
      </c>
      <c r="D3724" s="133">
        <v>6.2949999999999999</v>
      </c>
      <c r="E3724" s="133">
        <v>1.95</v>
      </c>
      <c r="F3724" s="133">
        <v>4.3449999999999998</v>
      </c>
      <c r="G3724" s="130"/>
      <c r="H3724" s="130"/>
    </row>
    <row r="3725" spans="1:8" s="27" customFormat="1" ht="36.75" thickBot="1" x14ac:dyDescent="0.3">
      <c r="A3725" s="136" t="s">
        <v>2622</v>
      </c>
      <c r="B3725" s="127" t="s">
        <v>1762</v>
      </c>
      <c r="C3725" s="128" t="s">
        <v>158</v>
      </c>
      <c r="D3725" s="129">
        <v>141.25731999999999</v>
      </c>
      <c r="E3725" s="129">
        <v>107.10732</v>
      </c>
      <c r="F3725" s="129">
        <v>34.15</v>
      </c>
      <c r="G3725" s="130"/>
      <c r="H3725" s="130"/>
    </row>
    <row r="3726" spans="1:8" s="27" customFormat="1" ht="15.75" thickTop="1" x14ac:dyDescent="0.25">
      <c r="A3726" s="136" t="s">
        <v>2622</v>
      </c>
      <c r="B3726" s="131" t="s">
        <v>267</v>
      </c>
      <c r="C3726" s="132" t="s">
        <v>10</v>
      </c>
      <c r="D3726" s="133">
        <v>119.79832</v>
      </c>
      <c r="E3726" s="133">
        <v>107.10732</v>
      </c>
      <c r="F3726" s="133">
        <v>12.691000000000001</v>
      </c>
      <c r="G3726" s="130"/>
      <c r="H3726" s="130"/>
    </row>
    <row r="3727" spans="1:8" s="27" customFormat="1" x14ac:dyDescent="0.25">
      <c r="A3727" s="136" t="s">
        <v>2622</v>
      </c>
      <c r="B3727" s="131" t="s">
        <v>267</v>
      </c>
      <c r="C3727" s="134" t="s">
        <v>12</v>
      </c>
      <c r="D3727" s="135">
        <v>12.691000000000001</v>
      </c>
      <c r="E3727" s="135">
        <v>0</v>
      </c>
      <c r="F3727" s="135">
        <v>12.691000000000001</v>
      </c>
      <c r="G3727" s="130"/>
      <c r="H3727" s="130"/>
    </row>
    <row r="3728" spans="1:8" s="27" customFormat="1" x14ac:dyDescent="0.25">
      <c r="A3728" s="136" t="s">
        <v>2622</v>
      </c>
      <c r="B3728" s="131" t="s">
        <v>267</v>
      </c>
      <c r="C3728" s="134" t="s">
        <v>14</v>
      </c>
      <c r="D3728" s="135">
        <v>107.10732</v>
      </c>
      <c r="E3728" s="135">
        <v>107.10732</v>
      </c>
      <c r="F3728" s="135">
        <v>0</v>
      </c>
      <c r="G3728" s="130"/>
      <c r="H3728" s="130"/>
    </row>
    <row r="3729" spans="1:8" s="27" customFormat="1" x14ac:dyDescent="0.25">
      <c r="A3729" s="136" t="s">
        <v>2622</v>
      </c>
      <c r="B3729" s="131" t="s">
        <v>267</v>
      </c>
      <c r="C3729" s="132" t="s">
        <v>17</v>
      </c>
      <c r="D3729" s="133">
        <v>21.459</v>
      </c>
      <c r="E3729" s="133">
        <v>0</v>
      </c>
      <c r="F3729" s="133">
        <v>21.459</v>
      </c>
      <c r="G3729" s="130"/>
      <c r="H3729" s="130"/>
    </row>
    <row r="3730" spans="1:8" s="27" customFormat="1" ht="36.75" thickBot="1" x14ac:dyDescent="0.3">
      <c r="A3730" s="136" t="s">
        <v>2622</v>
      </c>
      <c r="B3730" s="127" t="s">
        <v>1763</v>
      </c>
      <c r="C3730" s="128" t="s">
        <v>152</v>
      </c>
      <c r="D3730" s="129">
        <v>124.85013000000001</v>
      </c>
      <c r="E3730" s="129">
        <v>118.73663000000001</v>
      </c>
      <c r="F3730" s="129">
        <v>6.1135000000000002</v>
      </c>
      <c r="G3730" s="130"/>
      <c r="H3730" s="130"/>
    </row>
    <row r="3731" spans="1:8" s="27" customFormat="1" ht="15.75" thickTop="1" x14ac:dyDescent="0.25">
      <c r="A3731" s="136" t="s">
        <v>2622</v>
      </c>
      <c r="B3731" s="131" t="s">
        <v>267</v>
      </c>
      <c r="C3731" s="132" t="s">
        <v>10</v>
      </c>
      <c r="D3731" s="133">
        <v>124.00013</v>
      </c>
      <c r="E3731" s="133">
        <v>118.73663000000001</v>
      </c>
      <c r="F3731" s="133">
        <v>5.2634999999999996</v>
      </c>
      <c r="G3731" s="130"/>
      <c r="H3731" s="130"/>
    </row>
    <row r="3732" spans="1:8" s="27" customFormat="1" x14ac:dyDescent="0.25">
      <c r="A3732" s="136" t="s">
        <v>2622</v>
      </c>
      <c r="B3732" s="131" t="s">
        <v>267</v>
      </c>
      <c r="C3732" s="134" t="s">
        <v>12</v>
      </c>
      <c r="D3732" s="135">
        <v>5.2634999999999996</v>
      </c>
      <c r="E3732" s="135">
        <v>0</v>
      </c>
      <c r="F3732" s="135">
        <v>5.2634999999999996</v>
      </c>
      <c r="G3732" s="130"/>
      <c r="H3732" s="130"/>
    </row>
    <row r="3733" spans="1:8" s="27" customFormat="1" x14ac:dyDescent="0.25">
      <c r="A3733" s="136" t="s">
        <v>2622</v>
      </c>
      <c r="B3733" s="131" t="s">
        <v>267</v>
      </c>
      <c r="C3733" s="134" t="s">
        <v>14</v>
      </c>
      <c r="D3733" s="135">
        <v>118.66967</v>
      </c>
      <c r="E3733" s="135">
        <v>118.66967</v>
      </c>
      <c r="F3733" s="135">
        <v>0</v>
      </c>
      <c r="G3733" s="130"/>
      <c r="H3733" s="130"/>
    </row>
    <row r="3734" spans="1:8" s="27" customFormat="1" x14ac:dyDescent="0.25">
      <c r="A3734" s="136" t="s">
        <v>2622</v>
      </c>
      <c r="B3734" s="131" t="s">
        <v>267</v>
      </c>
      <c r="C3734" s="134" t="s">
        <v>16</v>
      </c>
      <c r="D3734" s="135">
        <v>6.6959999999999992E-2</v>
      </c>
      <c r="E3734" s="135">
        <v>6.6959999999999992E-2</v>
      </c>
      <c r="F3734" s="135">
        <v>0</v>
      </c>
      <c r="G3734" s="130"/>
      <c r="H3734" s="130"/>
    </row>
    <row r="3735" spans="1:8" s="27" customFormat="1" x14ac:dyDescent="0.25">
      <c r="A3735" s="136" t="s">
        <v>2622</v>
      </c>
      <c r="B3735" s="131" t="s">
        <v>267</v>
      </c>
      <c r="C3735" s="132" t="s">
        <v>17</v>
      </c>
      <c r="D3735" s="133">
        <v>0.85</v>
      </c>
      <c r="E3735" s="133">
        <v>0</v>
      </c>
      <c r="F3735" s="133">
        <v>0.85</v>
      </c>
      <c r="G3735" s="130"/>
      <c r="H3735" s="130"/>
    </row>
    <row r="3736" spans="1:8" ht="18.75" customHeight="1" thickBot="1" x14ac:dyDescent="0.3">
      <c r="A3736" s="56" t="s">
        <v>2622</v>
      </c>
      <c r="B3736" s="122" t="s">
        <v>1764</v>
      </c>
      <c r="C3736" s="123" t="s">
        <v>1765</v>
      </c>
      <c r="D3736" s="124">
        <v>1242.80026</v>
      </c>
      <c r="E3736" s="124">
        <v>1242.80026</v>
      </c>
      <c r="F3736" s="124">
        <v>0</v>
      </c>
    </row>
    <row r="3737" spans="1:8" ht="15.75" customHeight="1" thickTop="1" x14ac:dyDescent="0.25">
      <c r="A3737" s="56" t="s">
        <v>2622</v>
      </c>
      <c r="B3737" s="117" t="s">
        <v>267</v>
      </c>
      <c r="C3737" s="119" t="s">
        <v>10</v>
      </c>
      <c r="D3737" s="118">
        <v>1224.80026</v>
      </c>
      <c r="E3737" s="118">
        <v>1224.80026</v>
      </c>
      <c r="F3737" s="118">
        <v>0</v>
      </c>
    </row>
    <row r="3738" spans="1:8" ht="15" customHeight="1" x14ac:dyDescent="0.25">
      <c r="A3738" s="56" t="s">
        <v>2622</v>
      </c>
      <c r="B3738" s="117" t="s">
        <v>267</v>
      </c>
      <c r="C3738" s="121" t="s">
        <v>11</v>
      </c>
      <c r="D3738" s="120">
        <v>391.01175000000001</v>
      </c>
      <c r="E3738" s="120">
        <v>391.01175000000001</v>
      </c>
      <c r="F3738" s="120">
        <v>0</v>
      </c>
    </row>
    <row r="3739" spans="1:8" ht="15" customHeight="1" x14ac:dyDescent="0.25">
      <c r="A3739" s="56" t="s">
        <v>2622</v>
      </c>
      <c r="B3739" s="117" t="s">
        <v>267</v>
      </c>
      <c r="C3739" s="121" t="s">
        <v>12</v>
      </c>
      <c r="D3739" s="120">
        <v>489.27345000000008</v>
      </c>
      <c r="E3739" s="120">
        <v>489.27345000000008</v>
      </c>
      <c r="F3739" s="120">
        <v>0</v>
      </c>
    </row>
    <row r="3740" spans="1:8" ht="15" customHeight="1" x14ac:dyDescent="0.25">
      <c r="A3740" s="56" t="s">
        <v>2622</v>
      </c>
      <c r="B3740" s="117" t="s">
        <v>267</v>
      </c>
      <c r="C3740" s="121" t="s">
        <v>14</v>
      </c>
      <c r="D3740" s="120">
        <v>313.02641999999997</v>
      </c>
      <c r="E3740" s="120">
        <v>313.02641999999997</v>
      </c>
      <c r="F3740" s="120">
        <v>0</v>
      </c>
    </row>
    <row r="3741" spans="1:8" ht="15" customHeight="1" x14ac:dyDescent="0.25">
      <c r="A3741" s="56" t="s">
        <v>2622</v>
      </c>
      <c r="B3741" s="117" t="s">
        <v>267</v>
      </c>
      <c r="C3741" s="121" t="s">
        <v>2</v>
      </c>
      <c r="D3741" s="120">
        <v>11.52216</v>
      </c>
      <c r="E3741" s="120">
        <v>11.52216</v>
      </c>
      <c r="F3741" s="120">
        <v>0</v>
      </c>
    </row>
    <row r="3742" spans="1:8" ht="15" customHeight="1" x14ac:dyDescent="0.25">
      <c r="A3742" s="56" t="s">
        <v>2622</v>
      </c>
      <c r="B3742" s="117" t="s">
        <v>267</v>
      </c>
      <c r="C3742" s="121" t="s">
        <v>15</v>
      </c>
      <c r="D3742" s="120">
        <v>19.308880000000002</v>
      </c>
      <c r="E3742" s="120">
        <v>19.308880000000002</v>
      </c>
      <c r="F3742" s="120">
        <v>0</v>
      </c>
    </row>
    <row r="3743" spans="1:8" ht="15" customHeight="1" x14ac:dyDescent="0.25">
      <c r="A3743" s="56" t="s">
        <v>2622</v>
      </c>
      <c r="B3743" s="117" t="s">
        <v>267</v>
      </c>
      <c r="C3743" s="121" t="s">
        <v>16</v>
      </c>
      <c r="D3743" s="120">
        <v>0.65760000000000007</v>
      </c>
      <c r="E3743" s="120">
        <v>0.65760000000000007</v>
      </c>
      <c r="F3743" s="120">
        <v>0</v>
      </c>
    </row>
    <row r="3744" spans="1:8" ht="15" customHeight="1" x14ac:dyDescent="0.25">
      <c r="A3744" s="56" t="s">
        <v>2622</v>
      </c>
      <c r="B3744" s="117" t="s">
        <v>267</v>
      </c>
      <c r="C3744" s="119" t="s">
        <v>17</v>
      </c>
      <c r="D3744" s="118">
        <v>18</v>
      </c>
      <c r="E3744" s="118">
        <v>18</v>
      </c>
      <c r="F3744" s="118">
        <v>0</v>
      </c>
    </row>
    <row r="3745" spans="1:8" s="27" customFormat="1" ht="36.75" thickBot="1" x14ac:dyDescent="0.3">
      <c r="A3745" s="136" t="s">
        <v>2622</v>
      </c>
      <c r="B3745" s="127" t="s">
        <v>1766</v>
      </c>
      <c r="C3745" s="128" t="s">
        <v>165</v>
      </c>
      <c r="D3745" s="129">
        <v>621.00235999999995</v>
      </c>
      <c r="E3745" s="129">
        <v>621.00235999999995</v>
      </c>
      <c r="F3745" s="129">
        <v>0</v>
      </c>
      <c r="G3745" s="130"/>
      <c r="H3745" s="130"/>
    </row>
    <row r="3746" spans="1:8" s="27" customFormat="1" ht="15.75" thickTop="1" x14ac:dyDescent="0.25">
      <c r="A3746" s="136" t="s">
        <v>2622</v>
      </c>
      <c r="B3746" s="131" t="s">
        <v>267</v>
      </c>
      <c r="C3746" s="132" t="s">
        <v>10</v>
      </c>
      <c r="D3746" s="133">
        <v>603.00235999999995</v>
      </c>
      <c r="E3746" s="133">
        <v>603.00235999999995</v>
      </c>
      <c r="F3746" s="133">
        <v>0</v>
      </c>
      <c r="G3746" s="130"/>
      <c r="H3746" s="130"/>
    </row>
    <row r="3747" spans="1:8" s="27" customFormat="1" x14ac:dyDescent="0.25">
      <c r="A3747" s="136" t="s">
        <v>2622</v>
      </c>
      <c r="B3747" s="131" t="s">
        <v>267</v>
      </c>
      <c r="C3747" s="134" t="s">
        <v>11</v>
      </c>
      <c r="D3747" s="135">
        <v>391.01175000000001</v>
      </c>
      <c r="E3747" s="135">
        <v>391.01175000000001</v>
      </c>
      <c r="F3747" s="135">
        <v>0</v>
      </c>
      <c r="G3747" s="130"/>
      <c r="H3747" s="130"/>
    </row>
    <row r="3748" spans="1:8" s="27" customFormat="1" x14ac:dyDescent="0.25">
      <c r="A3748" s="136" t="s">
        <v>2622</v>
      </c>
      <c r="B3748" s="131" t="s">
        <v>267</v>
      </c>
      <c r="C3748" s="134" t="s">
        <v>12</v>
      </c>
      <c r="D3748" s="135">
        <v>204.18556000000001</v>
      </c>
      <c r="E3748" s="135">
        <v>204.18556000000001</v>
      </c>
      <c r="F3748" s="135">
        <v>0</v>
      </c>
      <c r="G3748" s="130"/>
      <c r="H3748" s="130"/>
    </row>
    <row r="3749" spans="1:8" s="27" customFormat="1" x14ac:dyDescent="0.25">
      <c r="A3749" s="136" t="s">
        <v>2622</v>
      </c>
      <c r="B3749" s="131" t="s">
        <v>267</v>
      </c>
      <c r="C3749" s="134" t="s">
        <v>15</v>
      </c>
      <c r="D3749" s="135">
        <v>7.1474500000000001</v>
      </c>
      <c r="E3749" s="135">
        <v>7.1474500000000001</v>
      </c>
      <c r="F3749" s="135">
        <v>0</v>
      </c>
      <c r="G3749" s="130"/>
      <c r="H3749" s="130"/>
    </row>
    <row r="3750" spans="1:8" s="27" customFormat="1" x14ac:dyDescent="0.25">
      <c r="A3750" s="136" t="s">
        <v>2622</v>
      </c>
      <c r="B3750" s="131" t="s">
        <v>267</v>
      </c>
      <c r="C3750" s="134" t="s">
        <v>16</v>
      </c>
      <c r="D3750" s="135">
        <v>0.65760000000000007</v>
      </c>
      <c r="E3750" s="135">
        <v>0.65760000000000007</v>
      </c>
      <c r="F3750" s="135">
        <v>0</v>
      </c>
      <c r="G3750" s="130"/>
      <c r="H3750" s="130"/>
    </row>
    <row r="3751" spans="1:8" s="27" customFormat="1" x14ac:dyDescent="0.25">
      <c r="A3751" s="136" t="s">
        <v>2622</v>
      </c>
      <c r="B3751" s="131" t="s">
        <v>267</v>
      </c>
      <c r="C3751" s="132" t="s">
        <v>17</v>
      </c>
      <c r="D3751" s="133">
        <v>18</v>
      </c>
      <c r="E3751" s="133">
        <v>18</v>
      </c>
      <c r="F3751" s="133">
        <v>0</v>
      </c>
      <c r="G3751" s="130"/>
      <c r="H3751" s="130"/>
    </row>
    <row r="3752" spans="1:8" s="27" customFormat="1" ht="36.75" thickBot="1" x14ac:dyDescent="0.3">
      <c r="A3752" s="136" t="s">
        <v>2622</v>
      </c>
      <c r="B3752" s="127" t="s">
        <v>1767</v>
      </c>
      <c r="C3752" s="128" t="s">
        <v>1768</v>
      </c>
      <c r="D3752" s="129">
        <v>621.79790000000014</v>
      </c>
      <c r="E3752" s="129">
        <v>621.79790000000014</v>
      </c>
      <c r="F3752" s="129">
        <v>0</v>
      </c>
      <c r="G3752" s="130"/>
      <c r="H3752" s="130"/>
    </row>
    <row r="3753" spans="1:8" s="27" customFormat="1" ht="15.75" thickTop="1" x14ac:dyDescent="0.25">
      <c r="A3753" s="136" t="s">
        <v>2622</v>
      </c>
      <c r="B3753" s="131" t="s">
        <v>267</v>
      </c>
      <c r="C3753" s="132" t="s">
        <v>10</v>
      </c>
      <c r="D3753" s="133">
        <v>621.79790000000014</v>
      </c>
      <c r="E3753" s="133">
        <v>621.79790000000014</v>
      </c>
      <c r="F3753" s="133">
        <v>0</v>
      </c>
      <c r="G3753" s="130"/>
      <c r="H3753" s="130"/>
    </row>
    <row r="3754" spans="1:8" s="27" customFormat="1" x14ac:dyDescent="0.25">
      <c r="A3754" s="136" t="s">
        <v>2622</v>
      </c>
      <c r="B3754" s="131" t="s">
        <v>267</v>
      </c>
      <c r="C3754" s="134" t="s">
        <v>12</v>
      </c>
      <c r="D3754" s="135">
        <v>285.08789000000002</v>
      </c>
      <c r="E3754" s="135">
        <v>285.08789000000002</v>
      </c>
      <c r="F3754" s="135">
        <v>0</v>
      </c>
      <c r="G3754" s="130"/>
      <c r="H3754" s="130"/>
    </row>
    <row r="3755" spans="1:8" s="27" customFormat="1" x14ac:dyDescent="0.25">
      <c r="A3755" s="136" t="s">
        <v>2622</v>
      </c>
      <c r="B3755" s="131" t="s">
        <v>267</v>
      </c>
      <c r="C3755" s="134" t="s">
        <v>14</v>
      </c>
      <c r="D3755" s="135">
        <v>313.02641999999997</v>
      </c>
      <c r="E3755" s="135">
        <v>313.02641999999997</v>
      </c>
      <c r="F3755" s="135">
        <v>0</v>
      </c>
      <c r="G3755" s="130"/>
      <c r="H3755" s="130"/>
    </row>
    <row r="3756" spans="1:8" s="27" customFormat="1" x14ac:dyDescent="0.25">
      <c r="A3756" s="136" t="s">
        <v>2622</v>
      </c>
      <c r="B3756" s="131" t="s">
        <v>267</v>
      </c>
      <c r="C3756" s="134" t="s">
        <v>2</v>
      </c>
      <c r="D3756" s="135">
        <v>11.52216</v>
      </c>
      <c r="E3756" s="135">
        <v>11.52216</v>
      </c>
      <c r="F3756" s="135">
        <v>0</v>
      </c>
      <c r="G3756" s="130"/>
      <c r="H3756" s="130"/>
    </row>
    <row r="3757" spans="1:8" s="27" customFormat="1" x14ac:dyDescent="0.25">
      <c r="A3757" s="136" t="s">
        <v>2622</v>
      </c>
      <c r="B3757" s="131" t="s">
        <v>267</v>
      </c>
      <c r="C3757" s="134" t="s">
        <v>15</v>
      </c>
      <c r="D3757" s="135">
        <v>12.161430000000001</v>
      </c>
      <c r="E3757" s="135">
        <v>12.161430000000001</v>
      </c>
      <c r="F3757" s="135">
        <v>0</v>
      </c>
      <c r="G3757" s="130"/>
      <c r="H3757" s="130"/>
    </row>
    <row r="3758" spans="1:8" ht="18.75" customHeight="1" thickBot="1" x14ac:dyDescent="0.3">
      <c r="A3758" s="56" t="s">
        <v>2622</v>
      </c>
      <c r="B3758" s="122" t="s">
        <v>1769</v>
      </c>
      <c r="C3758" s="123" t="s">
        <v>1770</v>
      </c>
      <c r="D3758" s="124">
        <v>1005.70072</v>
      </c>
      <c r="E3758" s="124">
        <v>1003.60072</v>
      </c>
      <c r="F3758" s="124">
        <v>2.1</v>
      </c>
    </row>
    <row r="3759" spans="1:8" ht="15.75" customHeight="1" thickTop="1" x14ac:dyDescent="0.25">
      <c r="A3759" s="56" t="s">
        <v>2622</v>
      </c>
      <c r="B3759" s="117" t="s">
        <v>267</v>
      </c>
      <c r="C3759" s="119" t="s">
        <v>10</v>
      </c>
      <c r="D3759" s="118">
        <v>985.72072000000003</v>
      </c>
      <c r="E3759" s="118">
        <v>983.62072000000001</v>
      </c>
      <c r="F3759" s="118">
        <v>2.1</v>
      </c>
    </row>
    <row r="3760" spans="1:8" ht="15" customHeight="1" x14ac:dyDescent="0.25">
      <c r="A3760" s="56" t="s">
        <v>2622</v>
      </c>
      <c r="B3760" s="117" t="s">
        <v>267</v>
      </c>
      <c r="C3760" s="121" t="s">
        <v>11</v>
      </c>
      <c r="D3760" s="120">
        <v>47.888300000000001</v>
      </c>
      <c r="E3760" s="120">
        <v>47.888300000000001</v>
      </c>
      <c r="F3760" s="120">
        <v>0</v>
      </c>
    </row>
    <row r="3761" spans="1:6" ht="15" customHeight="1" x14ac:dyDescent="0.25">
      <c r="A3761" s="56" t="s">
        <v>2622</v>
      </c>
      <c r="B3761" s="117" t="s">
        <v>267</v>
      </c>
      <c r="C3761" s="121" t="s">
        <v>12</v>
      </c>
      <c r="D3761" s="120">
        <v>925.14409000000001</v>
      </c>
      <c r="E3761" s="120">
        <v>923.04408999999998</v>
      </c>
      <c r="F3761" s="120">
        <v>2.1</v>
      </c>
    </row>
    <row r="3762" spans="1:6" ht="15" customHeight="1" x14ac:dyDescent="0.25">
      <c r="A3762" s="56" t="s">
        <v>2622</v>
      </c>
      <c r="B3762" s="117" t="s">
        <v>267</v>
      </c>
      <c r="C3762" s="121" t="s">
        <v>15</v>
      </c>
      <c r="D3762" s="120">
        <v>12.231729999999999</v>
      </c>
      <c r="E3762" s="120">
        <v>12.231729999999999</v>
      </c>
      <c r="F3762" s="120">
        <v>0</v>
      </c>
    </row>
    <row r="3763" spans="1:6" ht="15" customHeight="1" x14ac:dyDescent="0.25">
      <c r="A3763" s="56" t="s">
        <v>2622</v>
      </c>
      <c r="B3763" s="117" t="s">
        <v>267</v>
      </c>
      <c r="C3763" s="121" t="s">
        <v>16</v>
      </c>
      <c r="D3763" s="120">
        <v>0.45660000000000001</v>
      </c>
      <c r="E3763" s="120">
        <v>0.45660000000000001</v>
      </c>
      <c r="F3763" s="120">
        <v>0</v>
      </c>
    </row>
    <row r="3764" spans="1:6" ht="15" customHeight="1" x14ac:dyDescent="0.25">
      <c r="A3764" s="56" t="s">
        <v>2622</v>
      </c>
      <c r="B3764" s="117" t="s">
        <v>267</v>
      </c>
      <c r="C3764" s="119" t="s">
        <v>17</v>
      </c>
      <c r="D3764" s="118">
        <v>19.98</v>
      </c>
      <c r="E3764" s="118">
        <v>19.98</v>
      </c>
      <c r="F3764" s="118">
        <v>0</v>
      </c>
    </row>
    <row r="3765" spans="1:6" ht="18.75" customHeight="1" thickBot="1" x14ac:dyDescent="0.3">
      <c r="A3765" s="56" t="s">
        <v>2622</v>
      </c>
      <c r="B3765" s="122" t="s">
        <v>1771</v>
      </c>
      <c r="C3765" s="123" t="s">
        <v>1772</v>
      </c>
      <c r="D3765" s="124">
        <v>123052.59567000001</v>
      </c>
      <c r="E3765" s="124">
        <v>35767.405340000005</v>
      </c>
      <c r="F3765" s="124">
        <v>87285.190329999998</v>
      </c>
    </row>
    <row r="3766" spans="1:6" ht="15.75" customHeight="1" thickTop="1" x14ac:dyDescent="0.25">
      <c r="A3766" s="56" t="s">
        <v>2622</v>
      </c>
      <c r="B3766" s="117" t="s">
        <v>267</v>
      </c>
      <c r="C3766" s="119" t="s">
        <v>10</v>
      </c>
      <c r="D3766" s="118">
        <v>113084.4029</v>
      </c>
      <c r="E3766" s="118">
        <v>35583.745940000008</v>
      </c>
      <c r="F3766" s="118">
        <v>77500.656959999993</v>
      </c>
    </row>
    <row r="3767" spans="1:6" ht="15" customHeight="1" x14ac:dyDescent="0.25">
      <c r="A3767" s="56" t="s">
        <v>2622</v>
      </c>
      <c r="B3767" s="117" t="s">
        <v>267</v>
      </c>
      <c r="C3767" s="121" t="s">
        <v>11</v>
      </c>
      <c r="D3767" s="120">
        <v>38638.44973</v>
      </c>
      <c r="E3767" s="120">
        <v>1604.18841</v>
      </c>
      <c r="F3767" s="120">
        <v>37034.261319999998</v>
      </c>
    </row>
    <row r="3768" spans="1:6" ht="15" customHeight="1" x14ac:dyDescent="0.25">
      <c r="A3768" s="56" t="s">
        <v>2622</v>
      </c>
      <c r="B3768" s="117" t="s">
        <v>267</v>
      </c>
      <c r="C3768" s="121" t="s">
        <v>12</v>
      </c>
      <c r="D3768" s="120">
        <v>35456.016530000008</v>
      </c>
      <c r="E3768" s="120">
        <v>1512.89276</v>
      </c>
      <c r="F3768" s="120">
        <v>33943.123770000006</v>
      </c>
    </row>
    <row r="3769" spans="1:6" ht="15" customHeight="1" x14ac:dyDescent="0.25">
      <c r="A3769" s="56" t="s">
        <v>2622</v>
      </c>
      <c r="B3769" s="117" t="s">
        <v>267</v>
      </c>
      <c r="C3769" s="121" t="s">
        <v>14</v>
      </c>
      <c r="D3769" s="120">
        <v>2798.3686700000003</v>
      </c>
      <c r="E3769" s="120">
        <v>2729.4003700000003</v>
      </c>
      <c r="F3769" s="120">
        <v>68.968299999999999</v>
      </c>
    </row>
    <row r="3770" spans="1:6" ht="15" customHeight="1" x14ac:dyDescent="0.25">
      <c r="A3770" s="56" t="s">
        <v>2622</v>
      </c>
      <c r="B3770" s="117" t="s">
        <v>267</v>
      </c>
      <c r="C3770" s="121" t="s">
        <v>2</v>
      </c>
      <c r="D3770" s="120">
        <v>2048.9006300000001</v>
      </c>
      <c r="E3770" s="120">
        <v>1375.5898500000001</v>
      </c>
      <c r="F3770" s="120">
        <v>673.31078000000002</v>
      </c>
    </row>
    <row r="3771" spans="1:6" ht="15" customHeight="1" x14ac:dyDescent="0.25">
      <c r="A3771" s="56" t="s">
        <v>2622</v>
      </c>
      <c r="B3771" s="117" t="s">
        <v>267</v>
      </c>
      <c r="C3771" s="121" t="s">
        <v>15</v>
      </c>
      <c r="D3771" s="120">
        <v>339.97471999999999</v>
      </c>
      <c r="E3771" s="120">
        <v>2.38917</v>
      </c>
      <c r="F3771" s="120">
        <v>337.58555000000001</v>
      </c>
    </row>
    <row r="3772" spans="1:6" ht="15" customHeight="1" x14ac:dyDescent="0.25">
      <c r="A3772" s="56" t="s">
        <v>2622</v>
      </c>
      <c r="B3772" s="117" t="s">
        <v>267</v>
      </c>
      <c r="C3772" s="121" t="s">
        <v>16</v>
      </c>
      <c r="D3772" s="120">
        <v>33802.692619999994</v>
      </c>
      <c r="E3772" s="120">
        <v>28359.285379999998</v>
      </c>
      <c r="F3772" s="120">
        <v>5443.4072399999995</v>
      </c>
    </row>
    <row r="3773" spans="1:6" ht="15" customHeight="1" x14ac:dyDescent="0.25">
      <c r="A3773" s="56" t="s">
        <v>2622</v>
      </c>
      <c r="B3773" s="117" t="s">
        <v>267</v>
      </c>
      <c r="C3773" s="119" t="s">
        <v>17</v>
      </c>
      <c r="D3773" s="118">
        <v>9968.1927700000015</v>
      </c>
      <c r="E3773" s="118">
        <v>183.65940000000001</v>
      </c>
      <c r="F3773" s="118">
        <v>9784.533370000001</v>
      </c>
    </row>
    <row r="3774" spans="1:6" ht="18.75" customHeight="1" thickBot="1" x14ac:dyDescent="0.3">
      <c r="A3774" s="56" t="s">
        <v>2622</v>
      </c>
      <c r="B3774" s="122" t="s">
        <v>1773</v>
      </c>
      <c r="C3774" s="123" t="s">
        <v>1774</v>
      </c>
      <c r="D3774" s="124">
        <v>2626.9013100000002</v>
      </c>
      <c r="E3774" s="124">
        <v>2444.1078700000003</v>
      </c>
      <c r="F3774" s="124">
        <v>182.79344</v>
      </c>
    </row>
    <row r="3775" spans="1:6" ht="15.75" customHeight="1" thickTop="1" x14ac:dyDescent="0.25">
      <c r="A3775" s="56" t="s">
        <v>2622</v>
      </c>
      <c r="B3775" s="117" t="s">
        <v>267</v>
      </c>
      <c r="C3775" s="119" t="s">
        <v>10</v>
      </c>
      <c r="D3775" s="118">
        <v>2559.9013100000002</v>
      </c>
      <c r="E3775" s="118">
        <v>2377.1078700000003</v>
      </c>
      <c r="F3775" s="118">
        <v>182.79344</v>
      </c>
    </row>
    <row r="3776" spans="1:6" ht="15" customHeight="1" x14ac:dyDescent="0.25">
      <c r="A3776" s="56" t="s">
        <v>2622</v>
      </c>
      <c r="B3776" s="117" t="s">
        <v>267</v>
      </c>
      <c r="C3776" s="121" t="s">
        <v>11</v>
      </c>
      <c r="D3776" s="120">
        <v>1506.8441599999999</v>
      </c>
      <c r="E3776" s="120">
        <v>1506.8441599999999</v>
      </c>
      <c r="F3776" s="120">
        <v>0</v>
      </c>
    </row>
    <row r="3777" spans="1:8" ht="15" customHeight="1" x14ac:dyDescent="0.25">
      <c r="A3777" s="56" t="s">
        <v>2622</v>
      </c>
      <c r="B3777" s="117" t="s">
        <v>267</v>
      </c>
      <c r="C3777" s="121" t="s">
        <v>12</v>
      </c>
      <c r="D3777" s="120">
        <v>887.74743999999998</v>
      </c>
      <c r="E3777" s="120">
        <v>865.25400000000002</v>
      </c>
      <c r="F3777" s="120">
        <v>22.49344</v>
      </c>
    </row>
    <row r="3778" spans="1:8" ht="15" customHeight="1" x14ac:dyDescent="0.25">
      <c r="A3778" s="56" t="s">
        <v>2622</v>
      </c>
      <c r="B3778" s="117" t="s">
        <v>267</v>
      </c>
      <c r="C3778" s="121" t="s">
        <v>2</v>
      </c>
      <c r="D3778" s="120">
        <v>160</v>
      </c>
      <c r="E3778" s="120">
        <v>0</v>
      </c>
      <c r="F3778" s="120">
        <v>160</v>
      </c>
    </row>
    <row r="3779" spans="1:8" ht="15" customHeight="1" x14ac:dyDescent="0.25">
      <c r="A3779" s="56" t="s">
        <v>2622</v>
      </c>
      <c r="B3779" s="117" t="s">
        <v>267</v>
      </c>
      <c r="C3779" s="121" t="s">
        <v>16</v>
      </c>
      <c r="D3779" s="120">
        <v>5.3097099999999999</v>
      </c>
      <c r="E3779" s="120">
        <v>5.0097100000000001</v>
      </c>
      <c r="F3779" s="120">
        <v>0.3</v>
      </c>
    </row>
    <row r="3780" spans="1:8" ht="15" customHeight="1" x14ac:dyDescent="0.25">
      <c r="A3780" s="56" t="s">
        <v>2622</v>
      </c>
      <c r="B3780" s="117" t="s">
        <v>267</v>
      </c>
      <c r="C3780" s="119" t="s">
        <v>17</v>
      </c>
      <c r="D3780" s="118">
        <v>67</v>
      </c>
      <c r="E3780" s="118">
        <v>67</v>
      </c>
      <c r="F3780" s="118">
        <v>0</v>
      </c>
    </row>
    <row r="3781" spans="1:8" s="27" customFormat="1" ht="36.75" thickBot="1" x14ac:dyDescent="0.3">
      <c r="A3781" s="136" t="s">
        <v>2622</v>
      </c>
      <c r="B3781" s="127" t="s">
        <v>1775</v>
      </c>
      <c r="C3781" s="128" t="s">
        <v>1776</v>
      </c>
      <c r="D3781" s="129">
        <v>1866.0469099999998</v>
      </c>
      <c r="E3781" s="129">
        <v>1683.2534699999999</v>
      </c>
      <c r="F3781" s="129">
        <v>182.79344</v>
      </c>
      <c r="G3781" s="130"/>
      <c r="H3781" s="130"/>
    </row>
    <row r="3782" spans="1:8" s="27" customFormat="1" ht="15.75" thickTop="1" x14ac:dyDescent="0.25">
      <c r="A3782" s="136" t="s">
        <v>2622</v>
      </c>
      <c r="B3782" s="131" t="s">
        <v>267</v>
      </c>
      <c r="C3782" s="132" t="s">
        <v>10</v>
      </c>
      <c r="D3782" s="133">
        <v>1866.0469099999998</v>
      </c>
      <c r="E3782" s="133">
        <v>1683.2534699999999</v>
      </c>
      <c r="F3782" s="133">
        <v>182.79344</v>
      </c>
      <c r="G3782" s="130"/>
      <c r="H3782" s="130"/>
    </row>
    <row r="3783" spans="1:8" s="27" customFormat="1" x14ac:dyDescent="0.25">
      <c r="A3783" s="136" t="s">
        <v>2622</v>
      </c>
      <c r="B3783" s="131" t="s">
        <v>267</v>
      </c>
      <c r="C3783" s="134" t="s">
        <v>11</v>
      </c>
      <c r="D3783" s="135">
        <v>1506.8441599999999</v>
      </c>
      <c r="E3783" s="135">
        <v>1506.8441599999999</v>
      </c>
      <c r="F3783" s="135">
        <v>0</v>
      </c>
      <c r="G3783" s="130"/>
      <c r="H3783" s="130"/>
    </row>
    <row r="3784" spans="1:8" s="27" customFormat="1" x14ac:dyDescent="0.25">
      <c r="A3784" s="136" t="s">
        <v>2622</v>
      </c>
      <c r="B3784" s="131" t="s">
        <v>267</v>
      </c>
      <c r="C3784" s="134" t="s">
        <v>12</v>
      </c>
      <c r="D3784" s="135">
        <v>193.89303999999998</v>
      </c>
      <c r="E3784" s="135">
        <v>171.39959999999999</v>
      </c>
      <c r="F3784" s="135">
        <v>22.49344</v>
      </c>
      <c r="G3784" s="130"/>
      <c r="H3784" s="130"/>
    </row>
    <row r="3785" spans="1:8" s="27" customFormat="1" x14ac:dyDescent="0.25">
      <c r="A3785" s="136" t="s">
        <v>2622</v>
      </c>
      <c r="B3785" s="131" t="s">
        <v>267</v>
      </c>
      <c r="C3785" s="134" t="s">
        <v>2</v>
      </c>
      <c r="D3785" s="135">
        <v>160</v>
      </c>
      <c r="E3785" s="135">
        <v>0</v>
      </c>
      <c r="F3785" s="135">
        <v>160</v>
      </c>
      <c r="G3785" s="130"/>
      <c r="H3785" s="130"/>
    </row>
    <row r="3786" spans="1:8" s="27" customFormat="1" x14ac:dyDescent="0.25">
      <c r="A3786" s="136" t="s">
        <v>2622</v>
      </c>
      <c r="B3786" s="131" t="s">
        <v>267</v>
      </c>
      <c r="C3786" s="134" t="s">
        <v>16</v>
      </c>
      <c r="D3786" s="135">
        <v>5.3097099999999999</v>
      </c>
      <c r="E3786" s="135">
        <v>5.0097100000000001</v>
      </c>
      <c r="F3786" s="135">
        <v>0.3</v>
      </c>
      <c r="G3786" s="130"/>
      <c r="H3786" s="130"/>
    </row>
    <row r="3787" spans="1:8" s="27" customFormat="1" ht="36.75" thickBot="1" x14ac:dyDescent="0.3">
      <c r="A3787" s="136" t="s">
        <v>2622</v>
      </c>
      <c r="B3787" s="127" t="s">
        <v>1777</v>
      </c>
      <c r="C3787" s="128" t="s">
        <v>1778</v>
      </c>
      <c r="D3787" s="129">
        <v>760.85440000000006</v>
      </c>
      <c r="E3787" s="129">
        <v>760.85440000000006</v>
      </c>
      <c r="F3787" s="129">
        <v>0</v>
      </c>
      <c r="G3787" s="130"/>
      <c r="H3787" s="130"/>
    </row>
    <row r="3788" spans="1:8" s="27" customFormat="1" ht="15.75" thickTop="1" x14ac:dyDescent="0.25">
      <c r="A3788" s="136" t="s">
        <v>2622</v>
      </c>
      <c r="B3788" s="131" t="s">
        <v>267</v>
      </c>
      <c r="C3788" s="132" t="s">
        <v>10</v>
      </c>
      <c r="D3788" s="133">
        <v>693.85440000000006</v>
      </c>
      <c r="E3788" s="133">
        <v>693.85440000000006</v>
      </c>
      <c r="F3788" s="133">
        <v>0</v>
      </c>
      <c r="G3788" s="130"/>
      <c r="H3788" s="130"/>
    </row>
    <row r="3789" spans="1:8" s="27" customFormat="1" x14ac:dyDescent="0.25">
      <c r="A3789" s="136" t="s">
        <v>2622</v>
      </c>
      <c r="B3789" s="131" t="s">
        <v>267</v>
      </c>
      <c r="C3789" s="134" t="s">
        <v>12</v>
      </c>
      <c r="D3789" s="135">
        <v>693.85440000000006</v>
      </c>
      <c r="E3789" s="135">
        <v>693.85440000000006</v>
      </c>
      <c r="F3789" s="135">
        <v>0</v>
      </c>
      <c r="G3789" s="130"/>
      <c r="H3789" s="130"/>
    </row>
    <row r="3790" spans="1:8" s="27" customFormat="1" x14ac:dyDescent="0.25">
      <c r="A3790" s="136" t="s">
        <v>2622</v>
      </c>
      <c r="B3790" s="131" t="s">
        <v>267</v>
      </c>
      <c r="C3790" s="132" t="s">
        <v>17</v>
      </c>
      <c r="D3790" s="133">
        <v>67</v>
      </c>
      <c r="E3790" s="133">
        <v>67</v>
      </c>
      <c r="F3790" s="133">
        <v>0</v>
      </c>
      <c r="G3790" s="130"/>
      <c r="H3790" s="130"/>
    </row>
    <row r="3791" spans="1:8" ht="36.75" customHeight="1" thickBot="1" x14ac:dyDescent="0.3">
      <c r="A3791" s="138" t="s">
        <v>2622</v>
      </c>
      <c r="B3791" s="122" t="s">
        <v>1779</v>
      </c>
      <c r="C3791" s="123" t="s">
        <v>1780</v>
      </c>
      <c r="D3791" s="124">
        <v>28255.759559999999</v>
      </c>
      <c r="E3791" s="124">
        <v>28255.759559999999</v>
      </c>
      <c r="F3791" s="124">
        <v>0</v>
      </c>
    </row>
    <row r="3792" spans="1:8" ht="15.75" customHeight="1" thickTop="1" x14ac:dyDescent="0.25">
      <c r="A3792" s="138" t="s">
        <v>2622</v>
      </c>
      <c r="B3792" s="117" t="s">
        <v>267</v>
      </c>
      <c r="C3792" s="119" t="s">
        <v>10</v>
      </c>
      <c r="D3792" s="118">
        <v>28255.759559999999</v>
      </c>
      <c r="E3792" s="118">
        <v>28255.759559999999</v>
      </c>
      <c r="F3792" s="118">
        <v>0</v>
      </c>
    </row>
    <row r="3793" spans="1:8" ht="15" customHeight="1" x14ac:dyDescent="0.25">
      <c r="A3793" s="138" t="s">
        <v>2622</v>
      </c>
      <c r="B3793" s="117" t="s">
        <v>267</v>
      </c>
      <c r="C3793" s="121" t="s">
        <v>12</v>
      </c>
      <c r="D3793" s="120">
        <v>270.07825000000003</v>
      </c>
      <c r="E3793" s="120">
        <v>270.07825000000003</v>
      </c>
      <c r="F3793" s="120">
        <v>0</v>
      </c>
    </row>
    <row r="3794" spans="1:8" ht="15" customHeight="1" x14ac:dyDescent="0.25">
      <c r="A3794" s="138" t="s">
        <v>2622</v>
      </c>
      <c r="B3794" s="117" t="s">
        <v>267</v>
      </c>
      <c r="C3794" s="121" t="s">
        <v>2</v>
      </c>
      <c r="D3794" s="120">
        <v>1177.752</v>
      </c>
      <c r="E3794" s="120">
        <v>1177.752</v>
      </c>
      <c r="F3794" s="120">
        <v>0</v>
      </c>
    </row>
    <row r="3795" spans="1:8" ht="15" customHeight="1" x14ac:dyDescent="0.25">
      <c r="A3795" s="138" t="s">
        <v>2622</v>
      </c>
      <c r="B3795" s="117" t="s">
        <v>267</v>
      </c>
      <c r="C3795" s="121" t="s">
        <v>16</v>
      </c>
      <c r="D3795" s="120">
        <v>26807.92931</v>
      </c>
      <c r="E3795" s="120">
        <v>26807.92931</v>
      </c>
      <c r="F3795" s="120">
        <v>0</v>
      </c>
    </row>
    <row r="3796" spans="1:8" s="27" customFormat="1" ht="36.75" thickBot="1" x14ac:dyDescent="0.3">
      <c r="A3796" s="136" t="s">
        <v>2622</v>
      </c>
      <c r="B3796" s="127" t="s">
        <v>1781</v>
      </c>
      <c r="C3796" s="128" t="s">
        <v>1782</v>
      </c>
      <c r="D3796" s="129">
        <v>21034.506249999999</v>
      </c>
      <c r="E3796" s="129">
        <v>21034.506249999999</v>
      </c>
      <c r="F3796" s="129">
        <v>0</v>
      </c>
      <c r="G3796" s="130"/>
      <c r="H3796" s="130"/>
    </row>
    <row r="3797" spans="1:8" s="27" customFormat="1" ht="15.75" thickTop="1" x14ac:dyDescent="0.25">
      <c r="A3797" s="136" t="s">
        <v>2622</v>
      </c>
      <c r="B3797" s="131" t="s">
        <v>267</v>
      </c>
      <c r="C3797" s="132" t="s">
        <v>10</v>
      </c>
      <c r="D3797" s="133">
        <v>21034.506249999999</v>
      </c>
      <c r="E3797" s="133">
        <v>21034.506249999999</v>
      </c>
      <c r="F3797" s="133">
        <v>0</v>
      </c>
      <c r="G3797" s="130"/>
      <c r="H3797" s="130"/>
    </row>
    <row r="3798" spans="1:8" s="27" customFormat="1" x14ac:dyDescent="0.25">
      <c r="A3798" s="136" t="s">
        <v>2622</v>
      </c>
      <c r="B3798" s="131" t="s">
        <v>267</v>
      </c>
      <c r="C3798" s="134" t="s">
        <v>16</v>
      </c>
      <c r="D3798" s="135">
        <v>21034.506249999999</v>
      </c>
      <c r="E3798" s="135">
        <v>21034.506249999999</v>
      </c>
      <c r="F3798" s="135">
        <v>0</v>
      </c>
      <c r="G3798" s="130"/>
      <c r="H3798" s="130"/>
    </row>
    <row r="3799" spans="1:8" s="27" customFormat="1" ht="36.75" thickBot="1" x14ac:dyDescent="0.3">
      <c r="A3799" s="136" t="s">
        <v>2622</v>
      </c>
      <c r="B3799" s="127" t="s">
        <v>1783</v>
      </c>
      <c r="C3799" s="128" t="s">
        <v>1784</v>
      </c>
      <c r="D3799" s="129">
        <v>1101.5625</v>
      </c>
      <c r="E3799" s="129">
        <v>1101.5625</v>
      </c>
      <c r="F3799" s="129">
        <v>0</v>
      </c>
      <c r="G3799" s="130"/>
      <c r="H3799" s="130"/>
    </row>
    <row r="3800" spans="1:8" s="27" customFormat="1" ht="15.75" thickTop="1" x14ac:dyDescent="0.25">
      <c r="A3800" s="136" t="s">
        <v>2622</v>
      </c>
      <c r="B3800" s="131" t="s">
        <v>267</v>
      </c>
      <c r="C3800" s="132" t="s">
        <v>10</v>
      </c>
      <c r="D3800" s="133">
        <v>1101.5625</v>
      </c>
      <c r="E3800" s="133">
        <v>1101.5625</v>
      </c>
      <c r="F3800" s="133">
        <v>0</v>
      </c>
      <c r="G3800" s="130"/>
      <c r="H3800" s="130"/>
    </row>
    <row r="3801" spans="1:8" s="27" customFormat="1" x14ac:dyDescent="0.25">
      <c r="A3801" s="136" t="s">
        <v>2622</v>
      </c>
      <c r="B3801" s="131" t="s">
        <v>267</v>
      </c>
      <c r="C3801" s="134" t="s">
        <v>16</v>
      </c>
      <c r="D3801" s="135">
        <v>1101.5625</v>
      </c>
      <c r="E3801" s="135">
        <v>1101.5625</v>
      </c>
      <c r="F3801" s="135">
        <v>0</v>
      </c>
      <c r="G3801" s="130"/>
      <c r="H3801" s="130"/>
    </row>
    <row r="3802" spans="1:8" s="27" customFormat="1" ht="36.75" thickBot="1" x14ac:dyDescent="0.3">
      <c r="A3802" s="136" t="s">
        <v>2622</v>
      </c>
      <c r="B3802" s="127" t="s">
        <v>1785</v>
      </c>
      <c r="C3802" s="128" t="s">
        <v>1786</v>
      </c>
      <c r="D3802" s="129">
        <v>1633.5105600000002</v>
      </c>
      <c r="E3802" s="129">
        <v>1633.5105600000002</v>
      </c>
      <c r="F3802" s="129">
        <v>0</v>
      </c>
      <c r="G3802" s="130"/>
      <c r="H3802" s="130"/>
    </row>
    <row r="3803" spans="1:8" s="27" customFormat="1" ht="15.75" thickTop="1" x14ac:dyDescent="0.25">
      <c r="A3803" s="136" t="s">
        <v>2622</v>
      </c>
      <c r="B3803" s="131" t="s">
        <v>267</v>
      </c>
      <c r="C3803" s="132" t="s">
        <v>10</v>
      </c>
      <c r="D3803" s="133">
        <v>1633.5105600000002</v>
      </c>
      <c r="E3803" s="133">
        <v>1633.5105600000002</v>
      </c>
      <c r="F3803" s="133">
        <v>0</v>
      </c>
      <c r="G3803" s="130"/>
      <c r="H3803" s="130"/>
    </row>
    <row r="3804" spans="1:8" s="27" customFormat="1" x14ac:dyDescent="0.25">
      <c r="A3804" s="136" t="s">
        <v>2622</v>
      </c>
      <c r="B3804" s="131" t="s">
        <v>267</v>
      </c>
      <c r="C3804" s="134" t="s">
        <v>16</v>
      </c>
      <c r="D3804" s="135">
        <v>1633.5105600000002</v>
      </c>
      <c r="E3804" s="135">
        <v>1633.5105600000002</v>
      </c>
      <c r="F3804" s="135">
        <v>0</v>
      </c>
      <c r="G3804" s="130"/>
      <c r="H3804" s="130"/>
    </row>
    <row r="3805" spans="1:8" s="27" customFormat="1" ht="36.75" thickBot="1" x14ac:dyDescent="0.3">
      <c r="A3805" s="136" t="s">
        <v>2622</v>
      </c>
      <c r="B3805" s="127" t="s">
        <v>1787</v>
      </c>
      <c r="C3805" s="128" t="s">
        <v>1788</v>
      </c>
      <c r="D3805" s="129">
        <v>3001.8</v>
      </c>
      <c r="E3805" s="129">
        <v>3001.8</v>
      </c>
      <c r="F3805" s="129">
        <v>0</v>
      </c>
      <c r="G3805" s="130"/>
      <c r="H3805" s="130"/>
    </row>
    <row r="3806" spans="1:8" s="27" customFormat="1" ht="15.75" thickTop="1" x14ac:dyDescent="0.25">
      <c r="A3806" s="136" t="s">
        <v>2622</v>
      </c>
      <c r="B3806" s="131" t="s">
        <v>267</v>
      </c>
      <c r="C3806" s="132" t="s">
        <v>10</v>
      </c>
      <c r="D3806" s="133">
        <v>3001.8</v>
      </c>
      <c r="E3806" s="133">
        <v>3001.8</v>
      </c>
      <c r="F3806" s="133">
        <v>0</v>
      </c>
      <c r="G3806" s="130"/>
      <c r="H3806" s="130"/>
    </row>
    <row r="3807" spans="1:8" s="27" customFormat="1" x14ac:dyDescent="0.25">
      <c r="A3807" s="136" t="s">
        <v>2622</v>
      </c>
      <c r="B3807" s="131" t="s">
        <v>267</v>
      </c>
      <c r="C3807" s="134" t="s">
        <v>16</v>
      </c>
      <c r="D3807" s="135">
        <v>3001.8</v>
      </c>
      <c r="E3807" s="135">
        <v>3001.8</v>
      </c>
      <c r="F3807" s="135">
        <v>0</v>
      </c>
      <c r="G3807" s="130"/>
      <c r="H3807" s="130"/>
    </row>
    <row r="3808" spans="1:8" s="27" customFormat="1" ht="54.75" thickBot="1" x14ac:dyDescent="0.3">
      <c r="A3808" s="136" t="s">
        <v>2622</v>
      </c>
      <c r="B3808" s="127" t="s">
        <v>1789</v>
      </c>
      <c r="C3808" s="128" t="s">
        <v>1790</v>
      </c>
      <c r="D3808" s="129">
        <v>2.4</v>
      </c>
      <c r="E3808" s="129">
        <v>2.4</v>
      </c>
      <c r="F3808" s="129">
        <v>0</v>
      </c>
      <c r="G3808" s="130"/>
      <c r="H3808" s="130"/>
    </row>
    <row r="3809" spans="1:8" s="27" customFormat="1" ht="15.75" thickTop="1" x14ac:dyDescent="0.25">
      <c r="A3809" s="136" t="s">
        <v>2622</v>
      </c>
      <c r="B3809" s="131" t="s">
        <v>267</v>
      </c>
      <c r="C3809" s="132" t="s">
        <v>10</v>
      </c>
      <c r="D3809" s="133">
        <v>2.4</v>
      </c>
      <c r="E3809" s="133">
        <v>2.4</v>
      </c>
      <c r="F3809" s="133">
        <v>0</v>
      </c>
      <c r="G3809" s="130"/>
      <c r="H3809" s="130"/>
    </row>
    <row r="3810" spans="1:8" s="27" customFormat="1" x14ac:dyDescent="0.25">
      <c r="A3810" s="136" t="s">
        <v>2622</v>
      </c>
      <c r="B3810" s="131" t="s">
        <v>267</v>
      </c>
      <c r="C3810" s="134" t="s">
        <v>16</v>
      </c>
      <c r="D3810" s="135">
        <v>2.4</v>
      </c>
      <c r="E3810" s="135">
        <v>2.4</v>
      </c>
      <c r="F3810" s="135">
        <v>0</v>
      </c>
      <c r="G3810" s="130"/>
      <c r="H3810" s="130"/>
    </row>
    <row r="3811" spans="1:8" s="27" customFormat="1" ht="36.75" thickBot="1" x14ac:dyDescent="0.3">
      <c r="A3811" s="136" t="s">
        <v>2622</v>
      </c>
      <c r="B3811" s="127" t="s">
        <v>1791</v>
      </c>
      <c r="C3811" s="128" t="s">
        <v>1792</v>
      </c>
      <c r="D3811" s="129">
        <v>798</v>
      </c>
      <c r="E3811" s="129">
        <v>798</v>
      </c>
      <c r="F3811" s="129">
        <v>0</v>
      </c>
      <c r="G3811" s="130"/>
      <c r="H3811" s="130"/>
    </row>
    <row r="3812" spans="1:8" s="27" customFormat="1" ht="15.75" thickTop="1" x14ac:dyDescent="0.25">
      <c r="A3812" s="136" t="s">
        <v>2622</v>
      </c>
      <c r="B3812" s="131" t="s">
        <v>267</v>
      </c>
      <c r="C3812" s="132" t="s">
        <v>10</v>
      </c>
      <c r="D3812" s="133">
        <v>798</v>
      </c>
      <c r="E3812" s="133">
        <v>798</v>
      </c>
      <c r="F3812" s="133">
        <v>0</v>
      </c>
      <c r="G3812" s="130"/>
      <c r="H3812" s="130"/>
    </row>
    <row r="3813" spans="1:8" s="27" customFormat="1" x14ac:dyDescent="0.25">
      <c r="A3813" s="136" t="s">
        <v>2622</v>
      </c>
      <c r="B3813" s="131" t="s">
        <v>267</v>
      </c>
      <c r="C3813" s="134" t="s">
        <v>16</v>
      </c>
      <c r="D3813" s="135">
        <v>798</v>
      </c>
      <c r="E3813" s="135">
        <v>798</v>
      </c>
      <c r="F3813" s="135">
        <v>0</v>
      </c>
      <c r="G3813" s="130"/>
      <c r="H3813" s="130"/>
    </row>
    <row r="3814" spans="1:8" s="27" customFormat="1" ht="36.75" thickBot="1" x14ac:dyDescent="0.3">
      <c r="A3814" s="136" t="s">
        <v>2622</v>
      </c>
      <c r="B3814" s="127" t="s">
        <v>1793</v>
      </c>
      <c r="C3814" s="128" t="s">
        <v>1794</v>
      </c>
      <c r="D3814" s="129">
        <v>601.20000000000005</v>
      </c>
      <c r="E3814" s="129">
        <v>601.20000000000005</v>
      </c>
      <c r="F3814" s="129">
        <v>0</v>
      </c>
      <c r="G3814" s="130"/>
      <c r="H3814" s="130"/>
    </row>
    <row r="3815" spans="1:8" s="27" customFormat="1" ht="15.75" thickTop="1" x14ac:dyDescent="0.25">
      <c r="A3815" s="136" t="s">
        <v>2622</v>
      </c>
      <c r="B3815" s="131" t="s">
        <v>267</v>
      </c>
      <c r="C3815" s="132" t="s">
        <v>10</v>
      </c>
      <c r="D3815" s="133">
        <v>601.20000000000005</v>
      </c>
      <c r="E3815" s="133">
        <v>601.20000000000005</v>
      </c>
      <c r="F3815" s="133">
        <v>0</v>
      </c>
      <c r="G3815" s="130"/>
      <c r="H3815" s="130"/>
    </row>
    <row r="3816" spans="1:8" s="27" customFormat="1" x14ac:dyDescent="0.25">
      <c r="A3816" s="136" t="s">
        <v>2622</v>
      </c>
      <c r="B3816" s="131" t="s">
        <v>267</v>
      </c>
      <c r="C3816" s="134" t="s">
        <v>16</v>
      </c>
      <c r="D3816" s="135">
        <v>601.20000000000005</v>
      </c>
      <c r="E3816" s="135">
        <v>601.20000000000005</v>
      </c>
      <c r="F3816" s="135">
        <v>0</v>
      </c>
      <c r="G3816" s="130"/>
      <c r="H3816" s="130"/>
    </row>
    <row r="3817" spans="1:8" s="27" customFormat="1" ht="36.75" thickBot="1" x14ac:dyDescent="0.3">
      <c r="A3817" s="136" t="s">
        <v>2622</v>
      </c>
      <c r="B3817" s="127" t="s">
        <v>1795</v>
      </c>
      <c r="C3817" s="128" t="s">
        <v>1796</v>
      </c>
      <c r="D3817" s="129">
        <v>215.4</v>
      </c>
      <c r="E3817" s="129">
        <v>215.4</v>
      </c>
      <c r="F3817" s="129">
        <v>0</v>
      </c>
      <c r="G3817" s="130"/>
      <c r="H3817" s="130"/>
    </row>
    <row r="3818" spans="1:8" s="27" customFormat="1" ht="15.75" thickTop="1" x14ac:dyDescent="0.25">
      <c r="A3818" s="136" t="s">
        <v>2622</v>
      </c>
      <c r="B3818" s="131" t="s">
        <v>267</v>
      </c>
      <c r="C3818" s="132" t="s">
        <v>10</v>
      </c>
      <c r="D3818" s="133">
        <v>215.4</v>
      </c>
      <c r="E3818" s="133">
        <v>215.4</v>
      </c>
      <c r="F3818" s="133">
        <v>0</v>
      </c>
      <c r="G3818" s="130"/>
      <c r="H3818" s="130"/>
    </row>
    <row r="3819" spans="1:8" s="27" customFormat="1" x14ac:dyDescent="0.25">
      <c r="A3819" s="136" t="s">
        <v>2622</v>
      </c>
      <c r="B3819" s="131" t="s">
        <v>267</v>
      </c>
      <c r="C3819" s="134" t="s">
        <v>16</v>
      </c>
      <c r="D3819" s="135">
        <v>215.4</v>
      </c>
      <c r="E3819" s="135">
        <v>215.4</v>
      </c>
      <c r="F3819" s="135">
        <v>0</v>
      </c>
      <c r="G3819" s="130"/>
      <c r="H3819" s="130"/>
    </row>
    <row r="3820" spans="1:8" s="27" customFormat="1" ht="36.75" thickBot="1" x14ac:dyDescent="0.3">
      <c r="A3820" s="136" t="s">
        <v>2622</v>
      </c>
      <c r="B3820" s="127" t="s">
        <v>1797</v>
      </c>
      <c r="C3820" s="128" t="s">
        <v>1798</v>
      </c>
      <c r="D3820" s="129">
        <v>58.8</v>
      </c>
      <c r="E3820" s="129">
        <v>58.8</v>
      </c>
      <c r="F3820" s="129">
        <v>0</v>
      </c>
      <c r="G3820" s="130"/>
      <c r="H3820" s="130"/>
    </row>
    <row r="3821" spans="1:8" s="27" customFormat="1" ht="15.75" thickTop="1" x14ac:dyDescent="0.25">
      <c r="A3821" s="136" t="s">
        <v>2622</v>
      </c>
      <c r="B3821" s="131" t="s">
        <v>267</v>
      </c>
      <c r="C3821" s="132" t="s">
        <v>10</v>
      </c>
      <c r="D3821" s="133">
        <v>58.8</v>
      </c>
      <c r="E3821" s="133">
        <v>58.8</v>
      </c>
      <c r="F3821" s="133">
        <v>0</v>
      </c>
      <c r="G3821" s="130"/>
      <c r="H3821" s="130"/>
    </row>
    <row r="3822" spans="1:8" s="27" customFormat="1" x14ac:dyDescent="0.25">
      <c r="A3822" s="136" t="s">
        <v>2622</v>
      </c>
      <c r="B3822" s="131" t="s">
        <v>267</v>
      </c>
      <c r="C3822" s="134" t="s">
        <v>16</v>
      </c>
      <c r="D3822" s="135">
        <v>58.8</v>
      </c>
      <c r="E3822" s="135">
        <v>58.8</v>
      </c>
      <c r="F3822" s="135">
        <v>0</v>
      </c>
      <c r="G3822" s="130"/>
      <c r="H3822" s="130"/>
    </row>
    <row r="3823" spans="1:8" s="27" customFormat="1" ht="36.75" thickBot="1" x14ac:dyDescent="0.3">
      <c r="A3823" s="136" t="s">
        <v>2622</v>
      </c>
      <c r="B3823" s="127" t="s">
        <v>1799</v>
      </c>
      <c r="C3823" s="128" t="s">
        <v>1800</v>
      </c>
      <c r="D3823" s="129">
        <v>64.2</v>
      </c>
      <c r="E3823" s="129">
        <v>64.2</v>
      </c>
      <c r="F3823" s="129">
        <v>0</v>
      </c>
      <c r="G3823" s="130"/>
      <c r="H3823" s="130"/>
    </row>
    <row r="3824" spans="1:8" s="27" customFormat="1" ht="15.75" thickTop="1" x14ac:dyDescent="0.25">
      <c r="A3824" s="136" t="s">
        <v>2622</v>
      </c>
      <c r="B3824" s="131" t="s">
        <v>267</v>
      </c>
      <c r="C3824" s="132" t="s">
        <v>10</v>
      </c>
      <c r="D3824" s="133">
        <v>64.2</v>
      </c>
      <c r="E3824" s="133">
        <v>64.2</v>
      </c>
      <c r="F3824" s="133">
        <v>0</v>
      </c>
      <c r="G3824" s="130"/>
      <c r="H3824" s="130"/>
    </row>
    <row r="3825" spans="1:8" s="27" customFormat="1" x14ac:dyDescent="0.25">
      <c r="A3825" s="136" t="s">
        <v>2622</v>
      </c>
      <c r="B3825" s="131" t="s">
        <v>267</v>
      </c>
      <c r="C3825" s="134" t="s">
        <v>16</v>
      </c>
      <c r="D3825" s="135">
        <v>64.2</v>
      </c>
      <c r="E3825" s="135">
        <v>64.2</v>
      </c>
      <c r="F3825" s="135">
        <v>0</v>
      </c>
      <c r="G3825" s="130"/>
      <c r="H3825" s="130"/>
    </row>
    <row r="3826" spans="1:8" s="27" customFormat="1" ht="36.75" thickBot="1" x14ac:dyDescent="0.3">
      <c r="A3826" s="136" t="s">
        <v>2622</v>
      </c>
      <c r="B3826" s="127" t="s">
        <v>1801</v>
      </c>
      <c r="C3826" s="128" t="s">
        <v>1802</v>
      </c>
      <c r="D3826" s="129">
        <v>533.4</v>
      </c>
      <c r="E3826" s="129">
        <v>533.4</v>
      </c>
      <c r="F3826" s="129">
        <v>0</v>
      </c>
      <c r="G3826" s="130"/>
      <c r="H3826" s="130"/>
    </row>
    <row r="3827" spans="1:8" s="27" customFormat="1" ht="15.75" thickTop="1" x14ac:dyDescent="0.25">
      <c r="A3827" s="136" t="s">
        <v>2622</v>
      </c>
      <c r="B3827" s="131" t="s">
        <v>267</v>
      </c>
      <c r="C3827" s="132" t="s">
        <v>10</v>
      </c>
      <c r="D3827" s="133">
        <v>533.4</v>
      </c>
      <c r="E3827" s="133">
        <v>533.4</v>
      </c>
      <c r="F3827" s="133">
        <v>0</v>
      </c>
      <c r="G3827" s="130"/>
      <c r="H3827" s="130"/>
    </row>
    <row r="3828" spans="1:8" s="27" customFormat="1" x14ac:dyDescent="0.25">
      <c r="A3828" s="136" t="s">
        <v>2622</v>
      </c>
      <c r="B3828" s="131" t="s">
        <v>267</v>
      </c>
      <c r="C3828" s="134" t="s">
        <v>16</v>
      </c>
      <c r="D3828" s="135">
        <v>533.4</v>
      </c>
      <c r="E3828" s="135">
        <v>533.4</v>
      </c>
      <c r="F3828" s="135">
        <v>0</v>
      </c>
      <c r="G3828" s="130"/>
      <c r="H3828" s="130"/>
    </row>
    <row r="3829" spans="1:8" s="27" customFormat="1" ht="36.75" thickBot="1" x14ac:dyDescent="0.3">
      <c r="A3829" s="136" t="s">
        <v>2622</v>
      </c>
      <c r="B3829" s="127" t="s">
        <v>1803</v>
      </c>
      <c r="C3829" s="128" t="s">
        <v>1804</v>
      </c>
      <c r="D3829" s="129">
        <v>301.8</v>
      </c>
      <c r="E3829" s="129">
        <v>301.8</v>
      </c>
      <c r="F3829" s="129">
        <v>0</v>
      </c>
      <c r="G3829" s="130"/>
      <c r="H3829" s="130"/>
    </row>
    <row r="3830" spans="1:8" s="27" customFormat="1" ht="15.75" thickTop="1" x14ac:dyDescent="0.25">
      <c r="A3830" s="136" t="s">
        <v>2622</v>
      </c>
      <c r="B3830" s="131" t="s">
        <v>267</v>
      </c>
      <c r="C3830" s="132" t="s">
        <v>10</v>
      </c>
      <c r="D3830" s="133">
        <v>301.8</v>
      </c>
      <c r="E3830" s="133">
        <v>301.8</v>
      </c>
      <c r="F3830" s="133">
        <v>0</v>
      </c>
      <c r="G3830" s="130"/>
      <c r="H3830" s="130"/>
    </row>
    <row r="3831" spans="1:8" s="27" customFormat="1" x14ac:dyDescent="0.25">
      <c r="A3831" s="136" t="s">
        <v>2622</v>
      </c>
      <c r="B3831" s="131" t="s">
        <v>267</v>
      </c>
      <c r="C3831" s="134" t="s">
        <v>16</v>
      </c>
      <c r="D3831" s="135">
        <v>301.8</v>
      </c>
      <c r="E3831" s="135">
        <v>301.8</v>
      </c>
      <c r="F3831" s="135">
        <v>0</v>
      </c>
      <c r="G3831" s="130"/>
      <c r="H3831" s="130"/>
    </row>
    <row r="3832" spans="1:8" s="27" customFormat="1" ht="36.75" thickBot="1" x14ac:dyDescent="0.3">
      <c r="A3832" s="136" t="s">
        <v>2622</v>
      </c>
      <c r="B3832" s="127" t="s">
        <v>1805</v>
      </c>
      <c r="C3832" s="128" t="s">
        <v>1806</v>
      </c>
      <c r="D3832" s="129">
        <v>111</v>
      </c>
      <c r="E3832" s="129">
        <v>111</v>
      </c>
      <c r="F3832" s="129">
        <v>0</v>
      </c>
      <c r="G3832" s="130"/>
      <c r="H3832" s="130"/>
    </row>
    <row r="3833" spans="1:8" s="27" customFormat="1" ht="15.75" thickTop="1" x14ac:dyDescent="0.25">
      <c r="A3833" s="136" t="s">
        <v>2622</v>
      </c>
      <c r="B3833" s="131" t="s">
        <v>267</v>
      </c>
      <c r="C3833" s="132" t="s">
        <v>10</v>
      </c>
      <c r="D3833" s="133">
        <v>111</v>
      </c>
      <c r="E3833" s="133">
        <v>111</v>
      </c>
      <c r="F3833" s="133">
        <v>0</v>
      </c>
      <c r="G3833" s="130"/>
      <c r="H3833" s="130"/>
    </row>
    <row r="3834" spans="1:8" s="27" customFormat="1" x14ac:dyDescent="0.25">
      <c r="A3834" s="136" t="s">
        <v>2622</v>
      </c>
      <c r="B3834" s="131" t="s">
        <v>267</v>
      </c>
      <c r="C3834" s="134" t="s">
        <v>16</v>
      </c>
      <c r="D3834" s="135">
        <v>111</v>
      </c>
      <c r="E3834" s="135">
        <v>111</v>
      </c>
      <c r="F3834" s="135">
        <v>0</v>
      </c>
      <c r="G3834" s="130"/>
      <c r="H3834" s="130"/>
    </row>
    <row r="3835" spans="1:8" s="27" customFormat="1" ht="36.75" thickBot="1" x14ac:dyDescent="0.3">
      <c r="A3835" s="136" t="s">
        <v>2622</v>
      </c>
      <c r="B3835" s="127" t="s">
        <v>1807</v>
      </c>
      <c r="C3835" s="128" t="s">
        <v>1808</v>
      </c>
      <c r="D3835" s="129">
        <v>59.4</v>
      </c>
      <c r="E3835" s="129">
        <v>59.4</v>
      </c>
      <c r="F3835" s="129">
        <v>0</v>
      </c>
      <c r="G3835" s="130"/>
      <c r="H3835" s="130"/>
    </row>
    <row r="3836" spans="1:8" s="27" customFormat="1" ht="15.75" thickTop="1" x14ac:dyDescent="0.25">
      <c r="A3836" s="136" t="s">
        <v>2622</v>
      </c>
      <c r="B3836" s="131" t="s">
        <v>267</v>
      </c>
      <c r="C3836" s="132" t="s">
        <v>10</v>
      </c>
      <c r="D3836" s="133">
        <v>59.4</v>
      </c>
      <c r="E3836" s="133">
        <v>59.4</v>
      </c>
      <c r="F3836" s="133">
        <v>0</v>
      </c>
      <c r="G3836" s="130"/>
      <c r="H3836" s="130"/>
    </row>
    <row r="3837" spans="1:8" s="27" customFormat="1" x14ac:dyDescent="0.25">
      <c r="A3837" s="136" t="s">
        <v>2622</v>
      </c>
      <c r="B3837" s="131" t="s">
        <v>267</v>
      </c>
      <c r="C3837" s="134" t="s">
        <v>16</v>
      </c>
      <c r="D3837" s="135">
        <v>59.4</v>
      </c>
      <c r="E3837" s="135">
        <v>59.4</v>
      </c>
      <c r="F3837" s="135">
        <v>0</v>
      </c>
      <c r="G3837" s="130"/>
      <c r="H3837" s="130"/>
    </row>
    <row r="3838" spans="1:8" s="27" customFormat="1" ht="36.75" thickBot="1" x14ac:dyDescent="0.3">
      <c r="A3838" s="136" t="s">
        <v>2622</v>
      </c>
      <c r="B3838" s="127" t="s">
        <v>1809</v>
      </c>
      <c r="C3838" s="128" t="s">
        <v>1810</v>
      </c>
      <c r="D3838" s="129">
        <v>36.6</v>
      </c>
      <c r="E3838" s="129">
        <v>36.6</v>
      </c>
      <c r="F3838" s="129">
        <v>0</v>
      </c>
      <c r="G3838" s="130"/>
      <c r="H3838" s="130"/>
    </row>
    <row r="3839" spans="1:8" s="27" customFormat="1" ht="15.75" thickTop="1" x14ac:dyDescent="0.25">
      <c r="A3839" s="136" t="s">
        <v>2622</v>
      </c>
      <c r="B3839" s="131" t="s">
        <v>267</v>
      </c>
      <c r="C3839" s="132" t="s">
        <v>10</v>
      </c>
      <c r="D3839" s="133">
        <v>36.6</v>
      </c>
      <c r="E3839" s="133">
        <v>36.6</v>
      </c>
      <c r="F3839" s="133">
        <v>0</v>
      </c>
      <c r="G3839" s="130"/>
      <c r="H3839" s="130"/>
    </row>
    <row r="3840" spans="1:8" s="27" customFormat="1" x14ac:dyDescent="0.25">
      <c r="A3840" s="136" t="s">
        <v>2622</v>
      </c>
      <c r="B3840" s="131" t="s">
        <v>267</v>
      </c>
      <c r="C3840" s="134" t="s">
        <v>16</v>
      </c>
      <c r="D3840" s="135">
        <v>36.6</v>
      </c>
      <c r="E3840" s="135">
        <v>36.6</v>
      </c>
      <c r="F3840" s="135">
        <v>0</v>
      </c>
      <c r="G3840" s="130"/>
      <c r="H3840" s="130"/>
    </row>
    <row r="3841" spans="1:8" s="27" customFormat="1" ht="36.75" thickBot="1" x14ac:dyDescent="0.3">
      <c r="A3841" s="136" t="s">
        <v>2622</v>
      </c>
      <c r="B3841" s="127" t="s">
        <v>1811</v>
      </c>
      <c r="C3841" s="128" t="s">
        <v>1812</v>
      </c>
      <c r="D3841" s="129">
        <v>219.6</v>
      </c>
      <c r="E3841" s="129">
        <v>219.6</v>
      </c>
      <c r="F3841" s="129">
        <v>0</v>
      </c>
      <c r="G3841" s="130"/>
      <c r="H3841" s="130"/>
    </row>
    <row r="3842" spans="1:8" s="27" customFormat="1" ht="15.75" thickTop="1" x14ac:dyDescent="0.25">
      <c r="A3842" s="136" t="s">
        <v>2622</v>
      </c>
      <c r="B3842" s="131" t="s">
        <v>267</v>
      </c>
      <c r="C3842" s="132" t="s">
        <v>10</v>
      </c>
      <c r="D3842" s="133">
        <v>219.6</v>
      </c>
      <c r="E3842" s="133">
        <v>219.6</v>
      </c>
      <c r="F3842" s="133">
        <v>0</v>
      </c>
      <c r="G3842" s="130"/>
      <c r="H3842" s="130"/>
    </row>
    <row r="3843" spans="1:8" s="27" customFormat="1" x14ac:dyDescent="0.25">
      <c r="A3843" s="136" t="s">
        <v>2622</v>
      </c>
      <c r="B3843" s="131" t="s">
        <v>267</v>
      </c>
      <c r="C3843" s="134" t="s">
        <v>16</v>
      </c>
      <c r="D3843" s="135">
        <v>219.6</v>
      </c>
      <c r="E3843" s="135">
        <v>219.6</v>
      </c>
      <c r="F3843" s="135">
        <v>0</v>
      </c>
      <c r="G3843" s="130"/>
      <c r="H3843" s="130"/>
    </row>
    <row r="3844" spans="1:8" s="27" customFormat="1" ht="36.75" thickBot="1" x14ac:dyDescent="0.3">
      <c r="A3844" s="136" t="s">
        <v>2622</v>
      </c>
      <c r="B3844" s="127" t="s">
        <v>1813</v>
      </c>
      <c r="C3844" s="128" t="s">
        <v>1814</v>
      </c>
      <c r="D3844" s="129">
        <v>36.549999999999997</v>
      </c>
      <c r="E3844" s="129">
        <v>36.549999999999997</v>
      </c>
      <c r="F3844" s="129">
        <v>0</v>
      </c>
      <c r="G3844" s="130"/>
      <c r="H3844" s="130"/>
    </row>
    <row r="3845" spans="1:8" s="27" customFormat="1" ht="15.75" thickTop="1" x14ac:dyDescent="0.25">
      <c r="A3845" s="136" t="s">
        <v>2622</v>
      </c>
      <c r="B3845" s="131" t="s">
        <v>267</v>
      </c>
      <c r="C3845" s="132" t="s">
        <v>10</v>
      </c>
      <c r="D3845" s="133">
        <v>36.549999999999997</v>
      </c>
      <c r="E3845" s="133">
        <v>36.549999999999997</v>
      </c>
      <c r="F3845" s="133">
        <v>0</v>
      </c>
      <c r="G3845" s="130"/>
      <c r="H3845" s="130"/>
    </row>
    <row r="3846" spans="1:8" s="27" customFormat="1" x14ac:dyDescent="0.25">
      <c r="A3846" s="136" t="s">
        <v>2622</v>
      </c>
      <c r="B3846" s="131" t="s">
        <v>267</v>
      </c>
      <c r="C3846" s="134" t="s">
        <v>16</v>
      </c>
      <c r="D3846" s="135">
        <v>36.549999999999997</v>
      </c>
      <c r="E3846" s="135">
        <v>36.549999999999997</v>
      </c>
      <c r="F3846" s="135">
        <v>0</v>
      </c>
      <c r="G3846" s="130"/>
      <c r="H3846" s="130"/>
    </row>
    <row r="3847" spans="1:8" s="27" customFormat="1" ht="36.75" thickBot="1" x14ac:dyDescent="0.3">
      <c r="A3847" s="136" t="s">
        <v>2622</v>
      </c>
      <c r="B3847" s="127" t="s">
        <v>1815</v>
      </c>
      <c r="C3847" s="128" t="s">
        <v>1816</v>
      </c>
      <c r="D3847" s="129">
        <v>1447.83025</v>
      </c>
      <c r="E3847" s="129">
        <v>1447.83025</v>
      </c>
      <c r="F3847" s="129">
        <v>0</v>
      </c>
      <c r="G3847" s="130"/>
      <c r="H3847" s="130"/>
    </row>
    <row r="3848" spans="1:8" s="27" customFormat="1" ht="15.75" thickTop="1" x14ac:dyDescent="0.25">
      <c r="A3848" s="136" t="s">
        <v>2622</v>
      </c>
      <c r="B3848" s="131" t="s">
        <v>267</v>
      </c>
      <c r="C3848" s="132" t="s">
        <v>10</v>
      </c>
      <c r="D3848" s="133">
        <v>1447.83025</v>
      </c>
      <c r="E3848" s="133">
        <v>1447.83025</v>
      </c>
      <c r="F3848" s="133">
        <v>0</v>
      </c>
      <c r="G3848" s="130"/>
      <c r="H3848" s="130"/>
    </row>
    <row r="3849" spans="1:8" s="27" customFormat="1" x14ac:dyDescent="0.25">
      <c r="A3849" s="136" t="s">
        <v>2622</v>
      </c>
      <c r="B3849" s="131" t="s">
        <v>267</v>
      </c>
      <c r="C3849" s="134" t="s">
        <v>12</v>
      </c>
      <c r="D3849" s="135">
        <v>270.07825000000003</v>
      </c>
      <c r="E3849" s="135">
        <v>270.07825000000003</v>
      </c>
      <c r="F3849" s="135">
        <v>0</v>
      </c>
      <c r="G3849" s="130"/>
      <c r="H3849" s="130"/>
    </row>
    <row r="3850" spans="1:8" s="27" customFormat="1" x14ac:dyDescent="0.25">
      <c r="A3850" s="136" t="s">
        <v>2622</v>
      </c>
      <c r="B3850" s="131" t="s">
        <v>267</v>
      </c>
      <c r="C3850" s="134" t="s">
        <v>2</v>
      </c>
      <c r="D3850" s="135">
        <v>1177.752</v>
      </c>
      <c r="E3850" s="135">
        <v>1177.752</v>
      </c>
      <c r="F3850" s="135">
        <v>0</v>
      </c>
      <c r="G3850" s="130"/>
      <c r="H3850" s="130"/>
    </row>
    <row r="3851" spans="1:8" s="27" customFormat="1" ht="54.75" thickBot="1" x14ac:dyDescent="0.3">
      <c r="A3851" s="136" t="s">
        <v>2622</v>
      </c>
      <c r="B3851" s="127" t="s">
        <v>1817</v>
      </c>
      <c r="C3851" s="128" t="s">
        <v>1818</v>
      </c>
      <c r="D3851" s="129">
        <v>1447.83025</v>
      </c>
      <c r="E3851" s="129">
        <v>1447.83025</v>
      </c>
      <c r="F3851" s="129">
        <v>0</v>
      </c>
      <c r="G3851" s="130"/>
      <c r="H3851" s="130"/>
    </row>
    <row r="3852" spans="1:8" s="27" customFormat="1" ht="15.75" thickTop="1" x14ac:dyDescent="0.25">
      <c r="A3852" s="136" t="s">
        <v>2622</v>
      </c>
      <c r="B3852" s="131" t="s">
        <v>267</v>
      </c>
      <c r="C3852" s="132" t="s">
        <v>10</v>
      </c>
      <c r="D3852" s="133">
        <v>1447.83025</v>
      </c>
      <c r="E3852" s="133">
        <v>1447.83025</v>
      </c>
      <c r="F3852" s="133">
        <v>0</v>
      </c>
      <c r="G3852" s="130"/>
      <c r="H3852" s="130"/>
    </row>
    <row r="3853" spans="1:8" s="27" customFormat="1" x14ac:dyDescent="0.25">
      <c r="A3853" s="136" t="s">
        <v>2622</v>
      </c>
      <c r="B3853" s="131" t="s">
        <v>267</v>
      </c>
      <c r="C3853" s="134" t="s">
        <v>12</v>
      </c>
      <c r="D3853" s="135">
        <v>270.07825000000003</v>
      </c>
      <c r="E3853" s="135">
        <v>270.07825000000003</v>
      </c>
      <c r="F3853" s="135">
        <v>0</v>
      </c>
      <c r="G3853" s="130"/>
      <c r="H3853" s="130"/>
    </row>
    <row r="3854" spans="1:8" s="27" customFormat="1" x14ac:dyDescent="0.25">
      <c r="A3854" s="136" t="s">
        <v>2622</v>
      </c>
      <c r="B3854" s="131" t="s">
        <v>267</v>
      </c>
      <c r="C3854" s="134" t="s">
        <v>2</v>
      </c>
      <c r="D3854" s="135">
        <v>1177.752</v>
      </c>
      <c r="E3854" s="135">
        <v>1177.752</v>
      </c>
      <c r="F3854" s="135">
        <v>0</v>
      </c>
      <c r="G3854" s="130"/>
      <c r="H3854" s="130"/>
    </row>
    <row r="3855" spans="1:8" ht="18.75" customHeight="1" thickBot="1" x14ac:dyDescent="0.3">
      <c r="A3855" s="56" t="s">
        <v>2622</v>
      </c>
      <c r="B3855" s="122" t="s">
        <v>1819</v>
      </c>
      <c r="C3855" s="123" t="s">
        <v>1820</v>
      </c>
      <c r="D3855" s="124">
        <v>58.098999999999997</v>
      </c>
      <c r="E3855" s="124">
        <v>58.098999999999997</v>
      </c>
      <c r="F3855" s="124">
        <v>0</v>
      </c>
    </row>
    <row r="3856" spans="1:8" ht="15.75" customHeight="1" thickTop="1" x14ac:dyDescent="0.25">
      <c r="A3856" s="56" t="s">
        <v>2622</v>
      </c>
      <c r="B3856" s="117" t="s">
        <v>267</v>
      </c>
      <c r="C3856" s="119" t="s">
        <v>10</v>
      </c>
      <c r="D3856" s="118">
        <v>58.098999999999997</v>
      </c>
      <c r="E3856" s="118">
        <v>58.098999999999997</v>
      </c>
      <c r="F3856" s="118">
        <v>0</v>
      </c>
    </row>
    <row r="3857" spans="1:8" ht="15" customHeight="1" x14ac:dyDescent="0.25">
      <c r="A3857" s="56" t="s">
        <v>2622</v>
      </c>
      <c r="B3857" s="117" t="s">
        <v>267</v>
      </c>
      <c r="C3857" s="121" t="s">
        <v>12</v>
      </c>
      <c r="D3857" s="120">
        <v>55.709830000000004</v>
      </c>
      <c r="E3857" s="120">
        <v>55.709830000000004</v>
      </c>
      <c r="F3857" s="120">
        <v>0</v>
      </c>
    </row>
    <row r="3858" spans="1:8" ht="15" customHeight="1" x14ac:dyDescent="0.25">
      <c r="A3858" s="56" t="s">
        <v>2622</v>
      </c>
      <c r="B3858" s="117" t="s">
        <v>267</v>
      </c>
      <c r="C3858" s="121" t="s">
        <v>15</v>
      </c>
      <c r="D3858" s="120">
        <v>2.38917</v>
      </c>
      <c r="E3858" s="120">
        <v>2.38917</v>
      </c>
      <c r="F3858" s="120">
        <v>0</v>
      </c>
    </row>
    <row r="3859" spans="1:8" s="27" customFormat="1" ht="54.75" thickBot="1" x14ac:dyDescent="0.3">
      <c r="A3859" s="136" t="s">
        <v>2622</v>
      </c>
      <c r="B3859" s="127" t="s">
        <v>1821</v>
      </c>
      <c r="C3859" s="128" t="s">
        <v>1822</v>
      </c>
      <c r="D3859" s="129">
        <v>58.098999999999997</v>
      </c>
      <c r="E3859" s="129">
        <v>58.098999999999997</v>
      </c>
      <c r="F3859" s="129">
        <v>0</v>
      </c>
      <c r="G3859" s="130"/>
      <c r="H3859" s="130"/>
    </row>
    <row r="3860" spans="1:8" s="27" customFormat="1" ht="15.75" thickTop="1" x14ac:dyDescent="0.25">
      <c r="A3860" s="136" t="s">
        <v>2622</v>
      </c>
      <c r="B3860" s="131" t="s">
        <v>267</v>
      </c>
      <c r="C3860" s="132" t="s">
        <v>10</v>
      </c>
      <c r="D3860" s="133">
        <v>58.098999999999997</v>
      </c>
      <c r="E3860" s="133">
        <v>58.098999999999997</v>
      </c>
      <c r="F3860" s="133">
        <v>0</v>
      </c>
      <c r="G3860" s="130"/>
      <c r="H3860" s="130"/>
    </row>
    <row r="3861" spans="1:8" s="27" customFormat="1" x14ac:dyDescent="0.25">
      <c r="A3861" s="136" t="s">
        <v>2622</v>
      </c>
      <c r="B3861" s="131" t="s">
        <v>267</v>
      </c>
      <c r="C3861" s="134" t="s">
        <v>12</v>
      </c>
      <c r="D3861" s="135">
        <v>55.709830000000004</v>
      </c>
      <c r="E3861" s="135">
        <v>55.709830000000004</v>
      </c>
      <c r="F3861" s="135">
        <v>0</v>
      </c>
      <c r="G3861" s="130"/>
      <c r="H3861" s="130"/>
    </row>
    <row r="3862" spans="1:8" s="27" customFormat="1" x14ac:dyDescent="0.25">
      <c r="A3862" s="136" t="s">
        <v>2622</v>
      </c>
      <c r="B3862" s="131" t="s">
        <v>267</v>
      </c>
      <c r="C3862" s="134" t="s">
        <v>15</v>
      </c>
      <c r="D3862" s="135">
        <v>2.38917</v>
      </c>
      <c r="E3862" s="135">
        <v>2.38917</v>
      </c>
      <c r="F3862" s="135">
        <v>0</v>
      </c>
      <c r="G3862" s="130"/>
      <c r="H3862" s="130"/>
    </row>
    <row r="3863" spans="1:8" ht="18.75" customHeight="1" thickBot="1" x14ac:dyDescent="0.3">
      <c r="A3863" s="56" t="s">
        <v>2622</v>
      </c>
      <c r="B3863" s="122" t="s">
        <v>1823</v>
      </c>
      <c r="C3863" s="123" t="s">
        <v>1824</v>
      </c>
      <c r="D3863" s="124">
        <v>469.10703000000001</v>
      </c>
      <c r="E3863" s="124">
        <v>469.10703000000001</v>
      </c>
      <c r="F3863" s="124">
        <v>0</v>
      </c>
    </row>
    <row r="3864" spans="1:8" ht="15.75" customHeight="1" thickTop="1" x14ac:dyDescent="0.25">
      <c r="A3864" s="56" t="s">
        <v>2622</v>
      </c>
      <c r="B3864" s="117" t="s">
        <v>267</v>
      </c>
      <c r="C3864" s="119" t="s">
        <v>10</v>
      </c>
      <c r="D3864" s="118">
        <v>448.96003000000002</v>
      </c>
      <c r="E3864" s="118">
        <v>448.96003000000002</v>
      </c>
      <c r="F3864" s="118">
        <v>0</v>
      </c>
    </row>
    <row r="3865" spans="1:8" ht="15" customHeight="1" x14ac:dyDescent="0.25">
      <c r="A3865" s="56" t="s">
        <v>2622</v>
      </c>
      <c r="B3865" s="117" t="s">
        <v>267</v>
      </c>
      <c r="C3865" s="121" t="s">
        <v>11</v>
      </c>
      <c r="D3865" s="120">
        <v>67.464250000000007</v>
      </c>
      <c r="E3865" s="120">
        <v>67.464250000000007</v>
      </c>
      <c r="F3865" s="120">
        <v>0</v>
      </c>
    </row>
    <row r="3866" spans="1:8" ht="15" customHeight="1" x14ac:dyDescent="0.25">
      <c r="A3866" s="56" t="s">
        <v>2622</v>
      </c>
      <c r="B3866" s="117" t="s">
        <v>267</v>
      </c>
      <c r="C3866" s="121" t="s">
        <v>12</v>
      </c>
      <c r="D3866" s="120">
        <v>181.63442000000001</v>
      </c>
      <c r="E3866" s="120">
        <v>181.63442000000001</v>
      </c>
      <c r="F3866" s="120">
        <v>0</v>
      </c>
    </row>
    <row r="3867" spans="1:8" ht="15" customHeight="1" x14ac:dyDescent="0.25">
      <c r="A3867" s="56" t="s">
        <v>2622</v>
      </c>
      <c r="B3867" s="117" t="s">
        <v>267</v>
      </c>
      <c r="C3867" s="121" t="s">
        <v>2</v>
      </c>
      <c r="D3867" s="120">
        <v>9.3813700000000004</v>
      </c>
      <c r="E3867" s="120">
        <v>9.3813700000000004</v>
      </c>
      <c r="F3867" s="120">
        <v>0</v>
      </c>
    </row>
    <row r="3868" spans="1:8" ht="15" customHeight="1" x14ac:dyDescent="0.25">
      <c r="A3868" s="56" t="s">
        <v>2622</v>
      </c>
      <c r="B3868" s="117" t="s">
        <v>267</v>
      </c>
      <c r="C3868" s="121" t="s">
        <v>16</v>
      </c>
      <c r="D3868" s="120">
        <v>190.47998999999999</v>
      </c>
      <c r="E3868" s="120">
        <v>190.47998999999999</v>
      </c>
      <c r="F3868" s="120">
        <v>0</v>
      </c>
    </row>
    <row r="3869" spans="1:8" ht="15" customHeight="1" x14ac:dyDescent="0.25">
      <c r="A3869" s="56" t="s">
        <v>2622</v>
      </c>
      <c r="B3869" s="117" t="s">
        <v>267</v>
      </c>
      <c r="C3869" s="119" t="s">
        <v>17</v>
      </c>
      <c r="D3869" s="118">
        <v>20.146999999999998</v>
      </c>
      <c r="E3869" s="118">
        <v>20.146999999999998</v>
      </c>
      <c r="F3869" s="118">
        <v>0</v>
      </c>
    </row>
    <row r="3870" spans="1:8" ht="36.75" customHeight="1" thickBot="1" x14ac:dyDescent="0.3">
      <c r="A3870" s="56" t="s">
        <v>2622</v>
      </c>
      <c r="B3870" s="122" t="s">
        <v>1825</v>
      </c>
      <c r="C3870" s="123" t="s">
        <v>1826</v>
      </c>
      <c r="D3870" s="124">
        <v>91642.728770000002</v>
      </c>
      <c r="E3870" s="124">
        <v>4540.3318799999997</v>
      </c>
      <c r="F3870" s="124">
        <v>87102.396890000004</v>
      </c>
    </row>
    <row r="3871" spans="1:8" ht="15.75" customHeight="1" thickTop="1" x14ac:dyDescent="0.25">
      <c r="A3871" s="56" t="s">
        <v>2622</v>
      </c>
      <c r="B3871" s="117" t="s">
        <v>267</v>
      </c>
      <c r="C3871" s="119" t="s">
        <v>10</v>
      </c>
      <c r="D3871" s="118">
        <v>81761.683000000005</v>
      </c>
      <c r="E3871" s="118">
        <v>4443.8194799999992</v>
      </c>
      <c r="F3871" s="118">
        <v>77317.863519999999</v>
      </c>
    </row>
    <row r="3872" spans="1:8" ht="15" customHeight="1" x14ac:dyDescent="0.25">
      <c r="A3872" s="56" t="s">
        <v>2622</v>
      </c>
      <c r="B3872" s="117" t="s">
        <v>267</v>
      </c>
      <c r="C3872" s="121" t="s">
        <v>11</v>
      </c>
      <c r="D3872" s="120">
        <v>37064.141319999995</v>
      </c>
      <c r="E3872" s="120">
        <v>29.88</v>
      </c>
      <c r="F3872" s="120">
        <v>37034.261319999998</v>
      </c>
    </row>
    <row r="3873" spans="1:8" ht="15" customHeight="1" x14ac:dyDescent="0.25">
      <c r="A3873" s="56" t="s">
        <v>2622</v>
      </c>
      <c r="B3873" s="117" t="s">
        <v>267</v>
      </c>
      <c r="C3873" s="121" t="s">
        <v>12</v>
      </c>
      <c r="D3873" s="120">
        <v>34060.846590000008</v>
      </c>
      <c r="E3873" s="120">
        <v>140.21626000000001</v>
      </c>
      <c r="F3873" s="120">
        <v>33920.630330000007</v>
      </c>
    </row>
    <row r="3874" spans="1:8" ht="15" customHeight="1" x14ac:dyDescent="0.25">
      <c r="A3874" s="56" t="s">
        <v>2622</v>
      </c>
      <c r="B3874" s="117" t="s">
        <v>267</v>
      </c>
      <c r="C3874" s="121" t="s">
        <v>14</v>
      </c>
      <c r="D3874" s="120">
        <v>2798.3686700000003</v>
      </c>
      <c r="E3874" s="120">
        <v>2729.4003700000003</v>
      </c>
      <c r="F3874" s="120">
        <v>68.968299999999999</v>
      </c>
    </row>
    <row r="3875" spans="1:8" ht="15" customHeight="1" x14ac:dyDescent="0.25">
      <c r="A3875" s="56" t="s">
        <v>2622</v>
      </c>
      <c r="B3875" s="117" t="s">
        <v>267</v>
      </c>
      <c r="C3875" s="121" t="s">
        <v>2</v>
      </c>
      <c r="D3875" s="120">
        <v>701.76726000000008</v>
      </c>
      <c r="E3875" s="120">
        <v>188.45648</v>
      </c>
      <c r="F3875" s="120">
        <v>513.31078000000002</v>
      </c>
    </row>
    <row r="3876" spans="1:8" ht="15" customHeight="1" x14ac:dyDescent="0.25">
      <c r="A3876" s="56" t="s">
        <v>2622</v>
      </c>
      <c r="B3876" s="117" t="s">
        <v>267</v>
      </c>
      <c r="C3876" s="121" t="s">
        <v>15</v>
      </c>
      <c r="D3876" s="120">
        <v>337.58555000000001</v>
      </c>
      <c r="E3876" s="120">
        <v>0</v>
      </c>
      <c r="F3876" s="120">
        <v>337.58555000000001</v>
      </c>
    </row>
    <row r="3877" spans="1:8" ht="15" customHeight="1" x14ac:dyDescent="0.25">
      <c r="A3877" s="56" t="s">
        <v>2622</v>
      </c>
      <c r="B3877" s="117" t="s">
        <v>267</v>
      </c>
      <c r="C3877" s="121" t="s">
        <v>16</v>
      </c>
      <c r="D3877" s="120">
        <v>6798.9736099999991</v>
      </c>
      <c r="E3877" s="120">
        <v>1355.8663700000002</v>
      </c>
      <c r="F3877" s="120">
        <v>5443.1072399999994</v>
      </c>
    </row>
    <row r="3878" spans="1:8" ht="15" customHeight="1" x14ac:dyDescent="0.25">
      <c r="A3878" s="56" t="s">
        <v>2622</v>
      </c>
      <c r="B3878" s="117" t="s">
        <v>267</v>
      </c>
      <c r="C3878" s="119" t="s">
        <v>17</v>
      </c>
      <c r="D3878" s="118">
        <v>9881.0457700000006</v>
      </c>
      <c r="E3878" s="118">
        <v>96.5124</v>
      </c>
      <c r="F3878" s="118">
        <v>9784.533370000001</v>
      </c>
    </row>
    <row r="3879" spans="1:8" s="27" customFormat="1" ht="54.75" thickBot="1" x14ac:dyDescent="0.3">
      <c r="A3879" s="136" t="s">
        <v>2622</v>
      </c>
      <c r="B3879" s="127" t="s">
        <v>1827</v>
      </c>
      <c r="C3879" s="128" t="s">
        <v>1828</v>
      </c>
      <c r="D3879" s="129">
        <v>2352.3928700000001</v>
      </c>
      <c r="E3879" s="129">
        <v>2352.3928700000001</v>
      </c>
      <c r="F3879" s="129">
        <v>0</v>
      </c>
      <c r="G3879" s="130"/>
      <c r="H3879" s="130"/>
    </row>
    <row r="3880" spans="1:8" s="27" customFormat="1" ht="15.75" thickTop="1" x14ac:dyDescent="0.25">
      <c r="A3880" s="136" t="s">
        <v>2622</v>
      </c>
      <c r="B3880" s="131" t="s">
        <v>267</v>
      </c>
      <c r="C3880" s="132" t="s">
        <v>10</v>
      </c>
      <c r="D3880" s="133">
        <v>2352.3928700000001</v>
      </c>
      <c r="E3880" s="133">
        <v>2352.3928700000001</v>
      </c>
      <c r="F3880" s="133">
        <v>0</v>
      </c>
      <c r="G3880" s="130"/>
      <c r="H3880" s="130"/>
    </row>
    <row r="3881" spans="1:8" s="27" customFormat="1" x14ac:dyDescent="0.25">
      <c r="A3881" s="136" t="s">
        <v>2622</v>
      </c>
      <c r="B3881" s="131" t="s">
        <v>267</v>
      </c>
      <c r="C3881" s="134" t="s">
        <v>14</v>
      </c>
      <c r="D3881" s="135">
        <v>1400</v>
      </c>
      <c r="E3881" s="135">
        <v>1400</v>
      </c>
      <c r="F3881" s="135">
        <v>0</v>
      </c>
      <c r="G3881" s="130"/>
      <c r="H3881" s="130"/>
    </row>
    <row r="3882" spans="1:8" s="27" customFormat="1" x14ac:dyDescent="0.25">
      <c r="A3882" s="136" t="s">
        <v>2622</v>
      </c>
      <c r="B3882" s="131" t="s">
        <v>267</v>
      </c>
      <c r="C3882" s="134" t="s">
        <v>16</v>
      </c>
      <c r="D3882" s="135">
        <v>952.39287000000002</v>
      </c>
      <c r="E3882" s="135">
        <v>952.39287000000002</v>
      </c>
      <c r="F3882" s="135">
        <v>0</v>
      </c>
      <c r="G3882" s="130"/>
      <c r="H3882" s="130"/>
    </row>
    <row r="3883" spans="1:8" s="27" customFormat="1" ht="36.75" thickBot="1" x14ac:dyDescent="0.3">
      <c r="A3883" s="136" t="s">
        <v>2622</v>
      </c>
      <c r="B3883" s="127" t="s">
        <v>1829</v>
      </c>
      <c r="C3883" s="128" t="s">
        <v>130</v>
      </c>
      <c r="D3883" s="129">
        <v>21415.836229999997</v>
      </c>
      <c r="E3883" s="129">
        <v>388.2561</v>
      </c>
      <c r="F3883" s="129">
        <v>21027.580129999998</v>
      </c>
      <c r="G3883" s="130"/>
      <c r="H3883" s="130"/>
    </row>
    <row r="3884" spans="1:8" s="27" customFormat="1" ht="15.75" thickTop="1" x14ac:dyDescent="0.25">
      <c r="A3884" s="136" t="s">
        <v>2622</v>
      </c>
      <c r="B3884" s="131" t="s">
        <v>267</v>
      </c>
      <c r="C3884" s="132" t="s">
        <v>10</v>
      </c>
      <c r="D3884" s="133">
        <v>20959.28946</v>
      </c>
      <c r="E3884" s="133">
        <v>377.71709999999996</v>
      </c>
      <c r="F3884" s="133">
        <v>20581.572359999998</v>
      </c>
      <c r="G3884" s="130"/>
      <c r="H3884" s="130"/>
    </row>
    <row r="3885" spans="1:8" s="27" customFormat="1" x14ac:dyDescent="0.25">
      <c r="A3885" s="136" t="s">
        <v>2622</v>
      </c>
      <c r="B3885" s="131" t="s">
        <v>267</v>
      </c>
      <c r="C3885" s="134" t="s">
        <v>11</v>
      </c>
      <c r="D3885" s="135">
        <v>8100.5335999999998</v>
      </c>
      <c r="E3885" s="135">
        <v>0</v>
      </c>
      <c r="F3885" s="135">
        <v>8100.5335999999998</v>
      </c>
      <c r="G3885" s="130"/>
      <c r="H3885" s="130"/>
    </row>
    <row r="3886" spans="1:8" s="27" customFormat="1" x14ac:dyDescent="0.25">
      <c r="A3886" s="136" t="s">
        <v>2622</v>
      </c>
      <c r="B3886" s="131" t="s">
        <v>267</v>
      </c>
      <c r="C3886" s="134" t="s">
        <v>12</v>
      </c>
      <c r="D3886" s="135">
        <v>9590.2137600000005</v>
      </c>
      <c r="E3886" s="135">
        <v>0</v>
      </c>
      <c r="F3886" s="135">
        <v>9590.2137600000005</v>
      </c>
      <c r="G3886" s="130"/>
      <c r="H3886" s="130"/>
    </row>
    <row r="3887" spans="1:8" s="27" customFormat="1" x14ac:dyDescent="0.25">
      <c r="A3887" s="136" t="s">
        <v>2622</v>
      </c>
      <c r="B3887" s="131" t="s">
        <v>267</v>
      </c>
      <c r="C3887" s="134" t="s">
        <v>14</v>
      </c>
      <c r="D3887" s="135">
        <v>304.55088999999998</v>
      </c>
      <c r="E3887" s="135">
        <v>245.67809</v>
      </c>
      <c r="F3887" s="135">
        <v>58.872800000000005</v>
      </c>
      <c r="G3887" s="130"/>
      <c r="H3887" s="130"/>
    </row>
    <row r="3888" spans="1:8" s="27" customFormat="1" x14ac:dyDescent="0.25">
      <c r="A3888" s="136" t="s">
        <v>2622</v>
      </c>
      <c r="B3888" s="131" t="s">
        <v>267</v>
      </c>
      <c r="C3888" s="134" t="s">
        <v>2</v>
      </c>
      <c r="D3888" s="135">
        <v>516.26385000000005</v>
      </c>
      <c r="E3888" s="135">
        <v>75.882340000000013</v>
      </c>
      <c r="F3888" s="135">
        <v>440.38150999999999</v>
      </c>
      <c r="G3888" s="130"/>
      <c r="H3888" s="130"/>
    </row>
    <row r="3889" spans="1:8" s="27" customFormat="1" x14ac:dyDescent="0.25">
      <c r="A3889" s="136" t="s">
        <v>2622</v>
      </c>
      <c r="B3889" s="131" t="s">
        <v>267</v>
      </c>
      <c r="C3889" s="134" t="s">
        <v>15</v>
      </c>
      <c r="D3889" s="135">
        <v>71.220770000000002</v>
      </c>
      <c r="E3889" s="135">
        <v>0</v>
      </c>
      <c r="F3889" s="135">
        <v>71.220770000000002</v>
      </c>
      <c r="G3889" s="130"/>
      <c r="H3889" s="130"/>
    </row>
    <row r="3890" spans="1:8" s="27" customFormat="1" x14ac:dyDescent="0.25">
      <c r="A3890" s="136" t="s">
        <v>2622</v>
      </c>
      <c r="B3890" s="131" t="s">
        <v>267</v>
      </c>
      <c r="C3890" s="134" t="s">
        <v>16</v>
      </c>
      <c r="D3890" s="135">
        <v>2376.50659</v>
      </c>
      <c r="E3890" s="135">
        <v>56.156669999999998</v>
      </c>
      <c r="F3890" s="135">
        <v>2320.3499200000001</v>
      </c>
      <c r="G3890" s="130"/>
      <c r="H3890" s="130"/>
    </row>
    <row r="3891" spans="1:8" s="27" customFormat="1" x14ac:dyDescent="0.25">
      <c r="A3891" s="136" t="s">
        <v>2622</v>
      </c>
      <c r="B3891" s="131" t="s">
        <v>267</v>
      </c>
      <c r="C3891" s="132" t="s">
        <v>17</v>
      </c>
      <c r="D3891" s="133">
        <v>456.54676999999998</v>
      </c>
      <c r="E3891" s="133">
        <v>10.539</v>
      </c>
      <c r="F3891" s="133">
        <v>446.00776999999999</v>
      </c>
      <c r="G3891" s="130"/>
      <c r="H3891" s="130"/>
    </row>
    <row r="3892" spans="1:8" s="27" customFormat="1" ht="36.75" thickBot="1" x14ac:dyDescent="0.3">
      <c r="A3892" s="136" t="s">
        <v>2622</v>
      </c>
      <c r="B3892" s="127" t="s">
        <v>1830</v>
      </c>
      <c r="C3892" s="128" t="s">
        <v>1831</v>
      </c>
      <c r="D3892" s="129">
        <v>18617.913850000001</v>
      </c>
      <c r="E3892" s="129">
        <v>371.70609999999999</v>
      </c>
      <c r="F3892" s="129">
        <v>18246.207750000001</v>
      </c>
      <c r="G3892" s="130"/>
      <c r="H3892" s="130"/>
    </row>
    <row r="3893" spans="1:8" s="27" customFormat="1" ht="15.75" thickTop="1" x14ac:dyDescent="0.25">
      <c r="A3893" s="136" t="s">
        <v>2622</v>
      </c>
      <c r="B3893" s="131" t="s">
        <v>267</v>
      </c>
      <c r="C3893" s="132" t="s">
        <v>10</v>
      </c>
      <c r="D3893" s="133">
        <v>18406.014319999998</v>
      </c>
      <c r="E3893" s="133">
        <v>361.1671</v>
      </c>
      <c r="F3893" s="133">
        <v>18044.84722</v>
      </c>
      <c r="G3893" s="130"/>
      <c r="H3893" s="130"/>
    </row>
    <row r="3894" spans="1:8" s="27" customFormat="1" x14ac:dyDescent="0.25">
      <c r="A3894" s="136" t="s">
        <v>2622</v>
      </c>
      <c r="B3894" s="131" t="s">
        <v>267</v>
      </c>
      <c r="C3894" s="134" t="s">
        <v>11</v>
      </c>
      <c r="D3894" s="135">
        <v>8100.5335999999998</v>
      </c>
      <c r="E3894" s="135">
        <v>0</v>
      </c>
      <c r="F3894" s="135">
        <v>8100.5335999999998</v>
      </c>
      <c r="G3894" s="130"/>
      <c r="H3894" s="130"/>
    </row>
    <row r="3895" spans="1:8" s="27" customFormat="1" x14ac:dyDescent="0.25">
      <c r="A3895" s="136" t="s">
        <v>2622</v>
      </c>
      <c r="B3895" s="131" t="s">
        <v>267</v>
      </c>
      <c r="C3895" s="134" t="s">
        <v>12</v>
      </c>
      <c r="D3895" s="135">
        <v>8558.1037500000002</v>
      </c>
      <c r="E3895" s="135">
        <v>0</v>
      </c>
      <c r="F3895" s="135">
        <v>8558.1037500000002</v>
      </c>
      <c r="G3895" s="130"/>
      <c r="H3895" s="130"/>
    </row>
    <row r="3896" spans="1:8" s="27" customFormat="1" x14ac:dyDescent="0.25">
      <c r="A3896" s="136" t="s">
        <v>2622</v>
      </c>
      <c r="B3896" s="131" t="s">
        <v>267</v>
      </c>
      <c r="C3896" s="134" t="s">
        <v>14</v>
      </c>
      <c r="D3896" s="135">
        <v>229.12808999999999</v>
      </c>
      <c r="E3896" s="135">
        <v>229.12808999999999</v>
      </c>
      <c r="F3896" s="135">
        <v>0</v>
      </c>
      <c r="G3896" s="130"/>
      <c r="H3896" s="130"/>
    </row>
    <row r="3897" spans="1:8" s="27" customFormat="1" x14ac:dyDescent="0.25">
      <c r="A3897" s="136" t="s">
        <v>2622</v>
      </c>
      <c r="B3897" s="131" t="s">
        <v>267</v>
      </c>
      <c r="C3897" s="134" t="s">
        <v>2</v>
      </c>
      <c r="D3897" s="135">
        <v>516.26385000000005</v>
      </c>
      <c r="E3897" s="135">
        <v>75.882340000000013</v>
      </c>
      <c r="F3897" s="135">
        <v>440.38150999999999</v>
      </c>
      <c r="G3897" s="130"/>
      <c r="H3897" s="130"/>
    </row>
    <row r="3898" spans="1:8" s="27" customFormat="1" x14ac:dyDescent="0.25">
      <c r="A3898" s="136" t="s">
        <v>2622</v>
      </c>
      <c r="B3898" s="131" t="s">
        <v>267</v>
      </c>
      <c r="C3898" s="134" t="s">
        <v>15</v>
      </c>
      <c r="D3898" s="135">
        <v>71.220770000000002</v>
      </c>
      <c r="E3898" s="135">
        <v>0</v>
      </c>
      <c r="F3898" s="135">
        <v>71.220770000000002</v>
      </c>
      <c r="G3898" s="130"/>
      <c r="H3898" s="130"/>
    </row>
    <row r="3899" spans="1:8" s="27" customFormat="1" x14ac:dyDescent="0.25">
      <c r="A3899" s="136" t="s">
        <v>2622</v>
      </c>
      <c r="B3899" s="131" t="s">
        <v>267</v>
      </c>
      <c r="C3899" s="134" t="s">
        <v>16</v>
      </c>
      <c r="D3899" s="135">
        <v>930.76425999999992</v>
      </c>
      <c r="E3899" s="135">
        <v>56.156669999999998</v>
      </c>
      <c r="F3899" s="135">
        <v>874.60758999999996</v>
      </c>
      <c r="G3899" s="130"/>
      <c r="H3899" s="130"/>
    </row>
    <row r="3900" spans="1:8" s="27" customFormat="1" x14ac:dyDescent="0.25">
      <c r="A3900" s="136" t="s">
        <v>2622</v>
      </c>
      <c r="B3900" s="131" t="s">
        <v>267</v>
      </c>
      <c r="C3900" s="132" t="s">
        <v>17</v>
      </c>
      <c r="D3900" s="133">
        <v>211.89953</v>
      </c>
      <c r="E3900" s="133">
        <v>10.539</v>
      </c>
      <c r="F3900" s="133">
        <v>201.36053000000001</v>
      </c>
      <c r="G3900" s="130"/>
      <c r="H3900" s="130"/>
    </row>
    <row r="3901" spans="1:8" s="27" customFormat="1" ht="36.75" thickBot="1" x14ac:dyDescent="0.3">
      <c r="A3901" s="136" t="s">
        <v>2622</v>
      </c>
      <c r="B3901" s="127" t="s">
        <v>1832</v>
      </c>
      <c r="C3901" s="128" t="s">
        <v>1833</v>
      </c>
      <c r="D3901" s="129">
        <v>353.77629000000002</v>
      </c>
      <c r="E3901" s="129">
        <v>16.55</v>
      </c>
      <c r="F3901" s="129">
        <v>337.22629000000001</v>
      </c>
      <c r="G3901" s="130"/>
      <c r="H3901" s="130"/>
    </row>
    <row r="3902" spans="1:8" s="27" customFormat="1" ht="15.75" thickTop="1" x14ac:dyDescent="0.25">
      <c r="A3902" s="136" t="s">
        <v>2622</v>
      </c>
      <c r="B3902" s="131" t="s">
        <v>267</v>
      </c>
      <c r="C3902" s="132" t="s">
        <v>10</v>
      </c>
      <c r="D3902" s="133">
        <v>284.63580999999999</v>
      </c>
      <c r="E3902" s="133">
        <v>16.55</v>
      </c>
      <c r="F3902" s="133">
        <v>268.08580999999998</v>
      </c>
      <c r="G3902" s="130"/>
      <c r="H3902" s="130"/>
    </row>
    <row r="3903" spans="1:8" s="27" customFormat="1" x14ac:dyDescent="0.25">
      <c r="A3903" s="136" t="s">
        <v>2622</v>
      </c>
      <c r="B3903" s="131" t="s">
        <v>267</v>
      </c>
      <c r="C3903" s="134" t="s">
        <v>12</v>
      </c>
      <c r="D3903" s="135">
        <v>209.21301</v>
      </c>
      <c r="E3903" s="135">
        <v>0</v>
      </c>
      <c r="F3903" s="135">
        <v>209.21301</v>
      </c>
      <c r="G3903" s="130"/>
      <c r="H3903" s="130"/>
    </row>
    <row r="3904" spans="1:8" s="27" customFormat="1" x14ac:dyDescent="0.25">
      <c r="A3904" s="136" t="s">
        <v>2622</v>
      </c>
      <c r="B3904" s="131" t="s">
        <v>267</v>
      </c>
      <c r="C3904" s="134" t="s">
        <v>14</v>
      </c>
      <c r="D3904" s="135">
        <v>75.422800000000009</v>
      </c>
      <c r="E3904" s="135">
        <v>16.55</v>
      </c>
      <c r="F3904" s="135">
        <v>58.872800000000005</v>
      </c>
      <c r="G3904" s="130"/>
      <c r="H3904" s="130"/>
    </row>
    <row r="3905" spans="1:8" s="27" customFormat="1" x14ac:dyDescent="0.25">
      <c r="A3905" s="136" t="s">
        <v>2622</v>
      </c>
      <c r="B3905" s="131" t="s">
        <v>267</v>
      </c>
      <c r="C3905" s="132" t="s">
        <v>17</v>
      </c>
      <c r="D3905" s="133">
        <v>69.140479999999997</v>
      </c>
      <c r="E3905" s="133">
        <v>0</v>
      </c>
      <c r="F3905" s="133">
        <v>69.140479999999997</v>
      </c>
      <c r="G3905" s="130"/>
      <c r="H3905" s="130"/>
    </row>
    <row r="3906" spans="1:8" s="27" customFormat="1" ht="54.75" thickBot="1" x14ac:dyDescent="0.3">
      <c r="A3906" s="136" t="s">
        <v>2622</v>
      </c>
      <c r="B3906" s="127" t="s">
        <v>1834</v>
      </c>
      <c r="C3906" s="128" t="s">
        <v>1835</v>
      </c>
      <c r="D3906" s="129">
        <v>2098.5782199999999</v>
      </c>
      <c r="E3906" s="129">
        <v>0</v>
      </c>
      <c r="F3906" s="129">
        <v>2098.5782199999999</v>
      </c>
      <c r="G3906" s="130"/>
      <c r="H3906" s="130"/>
    </row>
    <row r="3907" spans="1:8" s="27" customFormat="1" ht="15.75" thickTop="1" x14ac:dyDescent="0.25">
      <c r="A3907" s="136" t="s">
        <v>2622</v>
      </c>
      <c r="B3907" s="131" t="s">
        <v>267</v>
      </c>
      <c r="C3907" s="132" t="s">
        <v>10</v>
      </c>
      <c r="D3907" s="133">
        <v>1923.0714599999999</v>
      </c>
      <c r="E3907" s="133">
        <v>0</v>
      </c>
      <c r="F3907" s="133">
        <v>1923.0714599999999</v>
      </c>
      <c r="G3907" s="130"/>
      <c r="H3907" s="130"/>
    </row>
    <row r="3908" spans="1:8" s="27" customFormat="1" x14ac:dyDescent="0.25">
      <c r="A3908" s="136" t="s">
        <v>2622</v>
      </c>
      <c r="B3908" s="131" t="s">
        <v>267</v>
      </c>
      <c r="C3908" s="134" t="s">
        <v>12</v>
      </c>
      <c r="D3908" s="135">
        <v>477.32913000000002</v>
      </c>
      <c r="E3908" s="135">
        <v>0</v>
      </c>
      <c r="F3908" s="135">
        <v>477.32913000000002</v>
      </c>
      <c r="G3908" s="130"/>
      <c r="H3908" s="130"/>
    </row>
    <row r="3909" spans="1:8" s="27" customFormat="1" x14ac:dyDescent="0.25">
      <c r="A3909" s="136" t="s">
        <v>2622</v>
      </c>
      <c r="B3909" s="131" t="s">
        <v>267</v>
      </c>
      <c r="C3909" s="134" t="s">
        <v>16</v>
      </c>
      <c r="D3909" s="135">
        <v>1445.74233</v>
      </c>
      <c r="E3909" s="135">
        <v>0</v>
      </c>
      <c r="F3909" s="135">
        <v>1445.74233</v>
      </c>
      <c r="G3909" s="130"/>
      <c r="H3909" s="130"/>
    </row>
    <row r="3910" spans="1:8" s="27" customFormat="1" x14ac:dyDescent="0.25">
      <c r="A3910" s="136" t="s">
        <v>2622</v>
      </c>
      <c r="B3910" s="131" t="s">
        <v>267</v>
      </c>
      <c r="C3910" s="132" t="s">
        <v>17</v>
      </c>
      <c r="D3910" s="133">
        <v>175.50676000000001</v>
      </c>
      <c r="E3910" s="133">
        <v>0</v>
      </c>
      <c r="F3910" s="133">
        <v>175.50676000000001</v>
      </c>
      <c r="G3910" s="130"/>
      <c r="H3910" s="130"/>
    </row>
    <row r="3911" spans="1:8" s="27" customFormat="1" ht="54.75" thickBot="1" x14ac:dyDescent="0.3">
      <c r="A3911" s="136" t="s">
        <v>2622</v>
      </c>
      <c r="B3911" s="127" t="s">
        <v>1836</v>
      </c>
      <c r="C3911" s="128" t="s">
        <v>1837</v>
      </c>
      <c r="D3911" s="129">
        <v>345.56786999999997</v>
      </c>
      <c r="E3911" s="129">
        <v>0</v>
      </c>
      <c r="F3911" s="129">
        <v>345.56786999999997</v>
      </c>
      <c r="G3911" s="130"/>
      <c r="H3911" s="130"/>
    </row>
    <row r="3912" spans="1:8" s="27" customFormat="1" ht="15.75" thickTop="1" x14ac:dyDescent="0.25">
      <c r="A3912" s="136" t="s">
        <v>2622</v>
      </c>
      <c r="B3912" s="131" t="s">
        <v>267</v>
      </c>
      <c r="C3912" s="132" t="s">
        <v>10</v>
      </c>
      <c r="D3912" s="133">
        <v>345.56786999999997</v>
      </c>
      <c r="E3912" s="133">
        <v>0</v>
      </c>
      <c r="F3912" s="133">
        <v>345.56786999999997</v>
      </c>
      <c r="G3912" s="130"/>
      <c r="H3912" s="130"/>
    </row>
    <row r="3913" spans="1:8" s="27" customFormat="1" x14ac:dyDescent="0.25">
      <c r="A3913" s="136" t="s">
        <v>2622</v>
      </c>
      <c r="B3913" s="131" t="s">
        <v>267</v>
      </c>
      <c r="C3913" s="134" t="s">
        <v>12</v>
      </c>
      <c r="D3913" s="135">
        <v>345.56786999999997</v>
      </c>
      <c r="E3913" s="135">
        <v>0</v>
      </c>
      <c r="F3913" s="135">
        <v>345.56786999999997</v>
      </c>
      <c r="G3913" s="130"/>
      <c r="H3913" s="130"/>
    </row>
    <row r="3914" spans="1:8" s="27" customFormat="1" ht="36.75" thickBot="1" x14ac:dyDescent="0.3">
      <c r="A3914" s="136" t="s">
        <v>2622</v>
      </c>
      <c r="B3914" s="127" t="s">
        <v>1838</v>
      </c>
      <c r="C3914" s="128" t="s">
        <v>1794</v>
      </c>
      <c r="D3914" s="129">
        <v>13916.471160000003</v>
      </c>
      <c r="E3914" s="129">
        <v>302.79607999999996</v>
      </c>
      <c r="F3914" s="129">
        <v>13613.675080000003</v>
      </c>
      <c r="G3914" s="130"/>
      <c r="H3914" s="130"/>
    </row>
    <row r="3915" spans="1:8" s="27" customFormat="1" ht="15.75" thickTop="1" x14ac:dyDescent="0.25">
      <c r="A3915" s="136" t="s">
        <v>2622</v>
      </c>
      <c r="B3915" s="131" t="s">
        <v>267</v>
      </c>
      <c r="C3915" s="132" t="s">
        <v>10</v>
      </c>
      <c r="D3915" s="133">
        <v>12677.337790000001</v>
      </c>
      <c r="E3915" s="133">
        <v>234.70507999999998</v>
      </c>
      <c r="F3915" s="133">
        <v>12442.632710000002</v>
      </c>
      <c r="G3915" s="130"/>
      <c r="H3915" s="130"/>
    </row>
    <row r="3916" spans="1:8" s="27" customFormat="1" x14ac:dyDescent="0.25">
      <c r="A3916" s="136" t="s">
        <v>2622</v>
      </c>
      <c r="B3916" s="131" t="s">
        <v>267</v>
      </c>
      <c r="C3916" s="134" t="s">
        <v>11</v>
      </c>
      <c r="D3916" s="135">
        <v>6893.8014800000001</v>
      </c>
      <c r="E3916" s="135">
        <v>0</v>
      </c>
      <c r="F3916" s="135">
        <v>6893.8014800000001</v>
      </c>
      <c r="G3916" s="130"/>
      <c r="H3916" s="130"/>
    </row>
    <row r="3917" spans="1:8" s="27" customFormat="1" x14ac:dyDescent="0.25">
      <c r="A3917" s="136" t="s">
        <v>2622</v>
      </c>
      <c r="B3917" s="131" t="s">
        <v>267</v>
      </c>
      <c r="C3917" s="134" t="s">
        <v>12</v>
      </c>
      <c r="D3917" s="135">
        <v>4768.3787300000004</v>
      </c>
      <c r="E3917" s="135">
        <v>0</v>
      </c>
      <c r="F3917" s="135">
        <v>4768.3787300000004</v>
      </c>
      <c r="G3917" s="130"/>
      <c r="H3917" s="130"/>
    </row>
    <row r="3918" spans="1:8" s="27" customFormat="1" x14ac:dyDescent="0.25">
      <c r="A3918" s="136" t="s">
        <v>2622</v>
      </c>
      <c r="B3918" s="131" t="s">
        <v>267</v>
      </c>
      <c r="C3918" s="134" t="s">
        <v>14</v>
      </c>
      <c r="D3918" s="135">
        <v>70.110129999999998</v>
      </c>
      <c r="E3918" s="135">
        <v>70.110129999999998</v>
      </c>
      <c r="F3918" s="135">
        <v>0</v>
      </c>
      <c r="G3918" s="130"/>
      <c r="H3918" s="130"/>
    </row>
    <row r="3919" spans="1:8" s="27" customFormat="1" x14ac:dyDescent="0.25">
      <c r="A3919" s="136" t="s">
        <v>2622</v>
      </c>
      <c r="B3919" s="131" t="s">
        <v>267</v>
      </c>
      <c r="C3919" s="134" t="s">
        <v>2</v>
      </c>
      <c r="D3919" s="135">
        <v>4.8346499999999999</v>
      </c>
      <c r="E3919" s="135">
        <v>0.61117999999999995</v>
      </c>
      <c r="F3919" s="135">
        <v>4.2234699999999998</v>
      </c>
      <c r="G3919" s="130"/>
      <c r="H3919" s="130"/>
    </row>
    <row r="3920" spans="1:8" s="27" customFormat="1" x14ac:dyDescent="0.25">
      <c r="A3920" s="136" t="s">
        <v>2622</v>
      </c>
      <c r="B3920" s="131" t="s">
        <v>267</v>
      </c>
      <c r="C3920" s="134" t="s">
        <v>15</v>
      </c>
      <c r="D3920" s="135">
        <v>13.80833</v>
      </c>
      <c r="E3920" s="135">
        <v>0</v>
      </c>
      <c r="F3920" s="135">
        <v>13.80833</v>
      </c>
      <c r="G3920" s="130"/>
      <c r="H3920" s="130"/>
    </row>
    <row r="3921" spans="1:8" s="27" customFormat="1" x14ac:dyDescent="0.25">
      <c r="A3921" s="136" t="s">
        <v>2622</v>
      </c>
      <c r="B3921" s="131" t="s">
        <v>267</v>
      </c>
      <c r="C3921" s="134" t="s">
        <v>16</v>
      </c>
      <c r="D3921" s="135">
        <v>926.40446999999995</v>
      </c>
      <c r="E3921" s="135">
        <v>163.98376999999999</v>
      </c>
      <c r="F3921" s="135">
        <v>762.4206999999999</v>
      </c>
      <c r="G3921" s="130"/>
      <c r="H3921" s="130"/>
    </row>
    <row r="3922" spans="1:8" s="27" customFormat="1" x14ac:dyDescent="0.25">
      <c r="A3922" s="136" t="s">
        <v>2622</v>
      </c>
      <c r="B3922" s="131" t="s">
        <v>267</v>
      </c>
      <c r="C3922" s="132" t="s">
        <v>17</v>
      </c>
      <c r="D3922" s="133">
        <v>1239.13337</v>
      </c>
      <c r="E3922" s="133">
        <v>68.090999999999994</v>
      </c>
      <c r="F3922" s="133">
        <v>1171.0423700000001</v>
      </c>
      <c r="G3922" s="130"/>
      <c r="H3922" s="130"/>
    </row>
    <row r="3923" spans="1:8" s="27" customFormat="1" ht="36.75" thickBot="1" x14ac:dyDescent="0.3">
      <c r="A3923" s="136" t="s">
        <v>2622</v>
      </c>
      <c r="B3923" s="127" t="s">
        <v>1839</v>
      </c>
      <c r="C3923" s="128" t="s">
        <v>120</v>
      </c>
      <c r="D3923" s="129">
        <v>12594.198030000003</v>
      </c>
      <c r="E3923" s="129">
        <v>926.64847999999995</v>
      </c>
      <c r="F3923" s="129">
        <v>11667.549550000003</v>
      </c>
      <c r="G3923" s="130"/>
      <c r="H3923" s="130"/>
    </row>
    <row r="3924" spans="1:8" s="27" customFormat="1" ht="15.75" thickTop="1" x14ac:dyDescent="0.25">
      <c r="A3924" s="136" t="s">
        <v>2622</v>
      </c>
      <c r="B3924" s="131" t="s">
        <v>267</v>
      </c>
      <c r="C3924" s="132" t="s">
        <v>10</v>
      </c>
      <c r="D3924" s="133">
        <v>11960.979140000001</v>
      </c>
      <c r="E3924" s="133">
        <v>911.66347999999994</v>
      </c>
      <c r="F3924" s="133">
        <v>11049.315660000002</v>
      </c>
      <c r="G3924" s="130"/>
      <c r="H3924" s="130"/>
    </row>
    <row r="3925" spans="1:8" s="27" customFormat="1" x14ac:dyDescent="0.25">
      <c r="A3925" s="136" t="s">
        <v>2622</v>
      </c>
      <c r="B3925" s="131" t="s">
        <v>267</v>
      </c>
      <c r="C3925" s="134" t="s">
        <v>11</v>
      </c>
      <c r="D3925" s="135">
        <v>4878.5037599999996</v>
      </c>
      <c r="E3925" s="135">
        <v>0</v>
      </c>
      <c r="F3925" s="135">
        <v>4878.5037599999996</v>
      </c>
      <c r="G3925" s="130"/>
      <c r="H3925" s="130"/>
    </row>
    <row r="3926" spans="1:8" s="27" customFormat="1" x14ac:dyDescent="0.25">
      <c r="A3926" s="136" t="s">
        <v>2622</v>
      </c>
      <c r="B3926" s="131" t="s">
        <v>267</v>
      </c>
      <c r="C3926" s="134" t="s">
        <v>12</v>
      </c>
      <c r="D3926" s="135">
        <v>5246.3001900000008</v>
      </c>
      <c r="E3926" s="135">
        <v>0</v>
      </c>
      <c r="F3926" s="135">
        <v>5246.3001900000008</v>
      </c>
      <c r="G3926" s="130"/>
      <c r="H3926" s="130"/>
    </row>
    <row r="3927" spans="1:8" s="27" customFormat="1" x14ac:dyDescent="0.25">
      <c r="A3927" s="136" t="s">
        <v>2622</v>
      </c>
      <c r="B3927" s="131" t="s">
        <v>267</v>
      </c>
      <c r="C3927" s="134" t="s">
        <v>14</v>
      </c>
      <c r="D3927" s="135">
        <v>622.13278000000003</v>
      </c>
      <c r="E3927" s="135">
        <v>622.13278000000003</v>
      </c>
      <c r="F3927" s="135">
        <v>0</v>
      </c>
      <c r="G3927" s="130"/>
      <c r="H3927" s="130"/>
    </row>
    <row r="3928" spans="1:8" s="27" customFormat="1" x14ac:dyDescent="0.25">
      <c r="A3928" s="136" t="s">
        <v>2622</v>
      </c>
      <c r="B3928" s="131" t="s">
        <v>267</v>
      </c>
      <c r="C3928" s="134" t="s">
        <v>2</v>
      </c>
      <c r="D3928" s="135">
        <v>159.24620999999999</v>
      </c>
      <c r="E3928" s="135">
        <v>110.74263999999999</v>
      </c>
      <c r="F3928" s="135">
        <v>48.503569999999996</v>
      </c>
      <c r="G3928" s="130"/>
      <c r="H3928" s="130"/>
    </row>
    <row r="3929" spans="1:8" s="27" customFormat="1" x14ac:dyDescent="0.25">
      <c r="A3929" s="136" t="s">
        <v>2622</v>
      </c>
      <c r="B3929" s="131" t="s">
        <v>267</v>
      </c>
      <c r="C3929" s="134" t="s">
        <v>15</v>
      </c>
      <c r="D3929" s="135">
        <v>53.020989999999998</v>
      </c>
      <c r="E3929" s="135">
        <v>0</v>
      </c>
      <c r="F3929" s="135">
        <v>53.020989999999998</v>
      </c>
      <c r="G3929" s="130"/>
      <c r="H3929" s="130"/>
    </row>
    <row r="3930" spans="1:8" s="27" customFormat="1" x14ac:dyDescent="0.25">
      <c r="A3930" s="136" t="s">
        <v>2622</v>
      </c>
      <c r="B3930" s="131" t="s">
        <v>267</v>
      </c>
      <c r="C3930" s="134" t="s">
        <v>16</v>
      </c>
      <c r="D3930" s="135">
        <v>1001.7752099999999</v>
      </c>
      <c r="E3930" s="135">
        <v>178.78806</v>
      </c>
      <c r="F3930" s="135">
        <v>822.98714999999993</v>
      </c>
      <c r="G3930" s="130"/>
      <c r="H3930" s="130"/>
    </row>
    <row r="3931" spans="1:8" s="27" customFormat="1" x14ac:dyDescent="0.25">
      <c r="A3931" s="136" t="s">
        <v>2622</v>
      </c>
      <c r="B3931" s="131" t="s">
        <v>267</v>
      </c>
      <c r="C3931" s="132" t="s">
        <v>17</v>
      </c>
      <c r="D3931" s="133">
        <v>633.21888999999999</v>
      </c>
      <c r="E3931" s="133">
        <v>14.984999999999999</v>
      </c>
      <c r="F3931" s="133">
        <v>618.23388999999997</v>
      </c>
      <c r="G3931" s="130"/>
      <c r="H3931" s="130"/>
    </row>
    <row r="3932" spans="1:8" s="27" customFormat="1" ht="36.75" thickBot="1" x14ac:dyDescent="0.3">
      <c r="A3932" s="136" t="s">
        <v>2622</v>
      </c>
      <c r="B3932" s="127" t="s">
        <v>1840</v>
      </c>
      <c r="C3932" s="128" t="s">
        <v>1841</v>
      </c>
      <c r="D3932" s="129">
        <v>1258.1631</v>
      </c>
      <c r="E3932" s="129">
        <v>926.64847999999995</v>
      </c>
      <c r="F3932" s="129">
        <v>331.51461999999998</v>
      </c>
      <c r="G3932" s="130"/>
      <c r="H3932" s="130"/>
    </row>
    <row r="3933" spans="1:8" s="27" customFormat="1" ht="15.75" thickTop="1" x14ac:dyDescent="0.25">
      <c r="A3933" s="136" t="s">
        <v>2622</v>
      </c>
      <c r="B3933" s="131" t="s">
        <v>267</v>
      </c>
      <c r="C3933" s="132" t="s">
        <v>10</v>
      </c>
      <c r="D3933" s="133">
        <v>1009.03927</v>
      </c>
      <c r="E3933" s="133">
        <v>911.66347999999994</v>
      </c>
      <c r="F3933" s="133">
        <v>97.375789999999995</v>
      </c>
      <c r="G3933" s="130"/>
      <c r="H3933" s="130"/>
    </row>
    <row r="3934" spans="1:8" s="27" customFormat="1" x14ac:dyDescent="0.25">
      <c r="A3934" s="136" t="s">
        <v>2622</v>
      </c>
      <c r="B3934" s="131" t="s">
        <v>267</v>
      </c>
      <c r="C3934" s="134" t="s">
        <v>12</v>
      </c>
      <c r="D3934" s="135">
        <v>97.375789999999995</v>
      </c>
      <c r="E3934" s="135">
        <v>0</v>
      </c>
      <c r="F3934" s="135">
        <v>97.375789999999995</v>
      </c>
      <c r="G3934" s="130"/>
      <c r="H3934" s="130"/>
    </row>
    <row r="3935" spans="1:8" s="27" customFormat="1" x14ac:dyDescent="0.25">
      <c r="A3935" s="136" t="s">
        <v>2622</v>
      </c>
      <c r="B3935" s="131" t="s">
        <v>267</v>
      </c>
      <c r="C3935" s="134" t="s">
        <v>14</v>
      </c>
      <c r="D3935" s="135">
        <v>622.13278000000003</v>
      </c>
      <c r="E3935" s="135">
        <v>622.13278000000003</v>
      </c>
      <c r="F3935" s="135">
        <v>0</v>
      </c>
      <c r="G3935" s="130"/>
      <c r="H3935" s="130"/>
    </row>
    <row r="3936" spans="1:8" s="27" customFormat="1" x14ac:dyDescent="0.25">
      <c r="A3936" s="136" t="s">
        <v>2622</v>
      </c>
      <c r="B3936" s="131" t="s">
        <v>267</v>
      </c>
      <c r="C3936" s="134" t="s">
        <v>2</v>
      </c>
      <c r="D3936" s="135">
        <v>110.74263999999999</v>
      </c>
      <c r="E3936" s="135">
        <v>110.74263999999999</v>
      </c>
      <c r="F3936" s="135">
        <v>0</v>
      </c>
      <c r="G3936" s="130"/>
      <c r="H3936" s="130"/>
    </row>
    <row r="3937" spans="1:8" s="27" customFormat="1" x14ac:dyDescent="0.25">
      <c r="A3937" s="136" t="s">
        <v>2622</v>
      </c>
      <c r="B3937" s="131" t="s">
        <v>267</v>
      </c>
      <c r="C3937" s="134" t="s">
        <v>16</v>
      </c>
      <c r="D3937" s="135">
        <v>178.78806</v>
      </c>
      <c r="E3937" s="135">
        <v>178.78806</v>
      </c>
      <c r="F3937" s="135">
        <v>0</v>
      </c>
      <c r="G3937" s="130"/>
      <c r="H3937" s="130"/>
    </row>
    <row r="3938" spans="1:8" s="27" customFormat="1" x14ac:dyDescent="0.25">
      <c r="A3938" s="136" t="s">
        <v>2622</v>
      </c>
      <c r="B3938" s="131" t="s">
        <v>267</v>
      </c>
      <c r="C3938" s="132" t="s">
        <v>17</v>
      </c>
      <c r="D3938" s="133">
        <v>249.12383</v>
      </c>
      <c r="E3938" s="133">
        <v>14.984999999999999</v>
      </c>
      <c r="F3938" s="133">
        <v>234.13882999999998</v>
      </c>
      <c r="G3938" s="130"/>
      <c r="H3938" s="130"/>
    </row>
    <row r="3939" spans="1:8" s="27" customFormat="1" ht="36.75" thickBot="1" x14ac:dyDescent="0.3">
      <c r="A3939" s="136" t="s">
        <v>2622</v>
      </c>
      <c r="B3939" s="127" t="s">
        <v>1842</v>
      </c>
      <c r="C3939" s="128" t="s">
        <v>1843</v>
      </c>
      <c r="D3939" s="129">
        <v>10515.394170000001</v>
      </c>
      <c r="E3939" s="129">
        <v>0</v>
      </c>
      <c r="F3939" s="129">
        <v>10515.394170000001</v>
      </c>
      <c r="G3939" s="130"/>
      <c r="H3939" s="130"/>
    </row>
    <row r="3940" spans="1:8" s="27" customFormat="1" ht="15.75" thickTop="1" x14ac:dyDescent="0.25">
      <c r="A3940" s="136" t="s">
        <v>2622</v>
      </c>
      <c r="B3940" s="131" t="s">
        <v>267</v>
      </c>
      <c r="C3940" s="132" t="s">
        <v>10</v>
      </c>
      <c r="D3940" s="133">
        <v>10200.714110000001</v>
      </c>
      <c r="E3940" s="133">
        <v>0</v>
      </c>
      <c r="F3940" s="133">
        <v>10200.714110000001</v>
      </c>
      <c r="G3940" s="130"/>
      <c r="H3940" s="130"/>
    </row>
    <row r="3941" spans="1:8" s="27" customFormat="1" x14ac:dyDescent="0.25">
      <c r="A3941" s="136" t="s">
        <v>2622</v>
      </c>
      <c r="B3941" s="131" t="s">
        <v>267</v>
      </c>
      <c r="C3941" s="134" t="s">
        <v>11</v>
      </c>
      <c r="D3941" s="135">
        <v>4878.5037599999996</v>
      </c>
      <c r="E3941" s="135">
        <v>0</v>
      </c>
      <c r="F3941" s="135">
        <v>4878.5037599999996</v>
      </c>
      <c r="G3941" s="130"/>
      <c r="H3941" s="130"/>
    </row>
    <row r="3942" spans="1:8" s="27" customFormat="1" x14ac:dyDescent="0.25">
      <c r="A3942" s="136" t="s">
        <v>2622</v>
      </c>
      <c r="B3942" s="131" t="s">
        <v>267</v>
      </c>
      <c r="C3942" s="134" t="s">
        <v>12</v>
      </c>
      <c r="D3942" s="135">
        <v>4919.8463600000005</v>
      </c>
      <c r="E3942" s="135">
        <v>0</v>
      </c>
      <c r="F3942" s="135">
        <v>4919.8463600000005</v>
      </c>
      <c r="G3942" s="130"/>
      <c r="H3942" s="130"/>
    </row>
    <row r="3943" spans="1:8" s="27" customFormat="1" x14ac:dyDescent="0.25">
      <c r="A3943" s="136" t="s">
        <v>2622</v>
      </c>
      <c r="B3943" s="131" t="s">
        <v>267</v>
      </c>
      <c r="C3943" s="134" t="s">
        <v>2</v>
      </c>
      <c r="D3943" s="135">
        <v>48.503569999999996</v>
      </c>
      <c r="E3943" s="135">
        <v>0</v>
      </c>
      <c r="F3943" s="135">
        <v>48.503569999999996</v>
      </c>
      <c r="G3943" s="130"/>
      <c r="H3943" s="130"/>
    </row>
    <row r="3944" spans="1:8" s="27" customFormat="1" x14ac:dyDescent="0.25">
      <c r="A3944" s="136" t="s">
        <v>2622</v>
      </c>
      <c r="B3944" s="131" t="s">
        <v>267</v>
      </c>
      <c r="C3944" s="134" t="s">
        <v>15</v>
      </c>
      <c r="D3944" s="135">
        <v>53.020989999999998</v>
      </c>
      <c r="E3944" s="135">
        <v>0</v>
      </c>
      <c r="F3944" s="135">
        <v>53.020989999999998</v>
      </c>
      <c r="G3944" s="130"/>
      <c r="H3944" s="130"/>
    </row>
    <row r="3945" spans="1:8" s="27" customFormat="1" x14ac:dyDescent="0.25">
      <c r="A3945" s="136" t="s">
        <v>2622</v>
      </c>
      <c r="B3945" s="131" t="s">
        <v>267</v>
      </c>
      <c r="C3945" s="134" t="s">
        <v>16</v>
      </c>
      <c r="D3945" s="135">
        <v>300.83942999999999</v>
      </c>
      <c r="E3945" s="135">
        <v>0</v>
      </c>
      <c r="F3945" s="135">
        <v>300.83942999999999</v>
      </c>
      <c r="G3945" s="130"/>
      <c r="H3945" s="130"/>
    </row>
    <row r="3946" spans="1:8" s="27" customFormat="1" x14ac:dyDescent="0.25">
      <c r="A3946" s="136" t="s">
        <v>2622</v>
      </c>
      <c r="B3946" s="131" t="s">
        <v>267</v>
      </c>
      <c r="C3946" s="132" t="s">
        <v>17</v>
      </c>
      <c r="D3946" s="133">
        <v>314.68006000000003</v>
      </c>
      <c r="E3946" s="133">
        <v>0</v>
      </c>
      <c r="F3946" s="133">
        <v>314.68006000000003</v>
      </c>
      <c r="G3946" s="130"/>
      <c r="H3946" s="130"/>
    </row>
    <row r="3947" spans="1:8" s="27" customFormat="1" ht="54.75" thickBot="1" x14ac:dyDescent="0.3">
      <c r="A3947" s="136" t="s">
        <v>2622</v>
      </c>
      <c r="B3947" s="127" t="s">
        <v>1844</v>
      </c>
      <c r="C3947" s="128" t="s">
        <v>1845</v>
      </c>
      <c r="D3947" s="129">
        <v>761.94729000000007</v>
      </c>
      <c r="E3947" s="129">
        <v>0</v>
      </c>
      <c r="F3947" s="129">
        <v>761.94729000000007</v>
      </c>
      <c r="G3947" s="130"/>
      <c r="H3947" s="130"/>
    </row>
    <row r="3948" spans="1:8" s="27" customFormat="1" ht="15.75" thickTop="1" x14ac:dyDescent="0.25">
      <c r="A3948" s="136" t="s">
        <v>2622</v>
      </c>
      <c r="B3948" s="131" t="s">
        <v>267</v>
      </c>
      <c r="C3948" s="132" t="s">
        <v>10</v>
      </c>
      <c r="D3948" s="133">
        <v>694.93229000000008</v>
      </c>
      <c r="E3948" s="133">
        <v>0</v>
      </c>
      <c r="F3948" s="133">
        <v>694.93229000000008</v>
      </c>
      <c r="G3948" s="130"/>
      <c r="H3948" s="130"/>
    </row>
    <row r="3949" spans="1:8" s="27" customFormat="1" x14ac:dyDescent="0.25">
      <c r="A3949" s="136" t="s">
        <v>2622</v>
      </c>
      <c r="B3949" s="131" t="s">
        <v>267</v>
      </c>
      <c r="C3949" s="134" t="s">
        <v>12</v>
      </c>
      <c r="D3949" s="135">
        <v>172.78457</v>
      </c>
      <c r="E3949" s="135">
        <v>0</v>
      </c>
      <c r="F3949" s="135">
        <v>172.78457</v>
      </c>
      <c r="G3949" s="130"/>
      <c r="H3949" s="130"/>
    </row>
    <row r="3950" spans="1:8" s="27" customFormat="1" x14ac:dyDescent="0.25">
      <c r="A3950" s="136" t="s">
        <v>2622</v>
      </c>
      <c r="B3950" s="131" t="s">
        <v>267</v>
      </c>
      <c r="C3950" s="134" t="s">
        <v>16</v>
      </c>
      <c r="D3950" s="135">
        <v>522.14771999999994</v>
      </c>
      <c r="E3950" s="135">
        <v>0</v>
      </c>
      <c r="F3950" s="135">
        <v>522.14771999999994</v>
      </c>
      <c r="G3950" s="130"/>
      <c r="H3950" s="130"/>
    </row>
    <row r="3951" spans="1:8" s="27" customFormat="1" x14ac:dyDescent="0.25">
      <c r="A3951" s="136" t="s">
        <v>2622</v>
      </c>
      <c r="B3951" s="131" t="s">
        <v>267</v>
      </c>
      <c r="C3951" s="132" t="s">
        <v>17</v>
      </c>
      <c r="D3951" s="133">
        <v>67.015000000000001</v>
      </c>
      <c r="E3951" s="133">
        <v>0</v>
      </c>
      <c r="F3951" s="133">
        <v>67.015000000000001</v>
      </c>
      <c r="G3951" s="130"/>
      <c r="H3951" s="130"/>
    </row>
    <row r="3952" spans="1:8" s="27" customFormat="1" ht="36.75" thickBot="1" x14ac:dyDescent="0.3">
      <c r="A3952" s="136" t="s">
        <v>2622</v>
      </c>
      <c r="B3952" s="127" t="s">
        <v>1846</v>
      </c>
      <c r="C3952" s="128" t="s">
        <v>1847</v>
      </c>
      <c r="D3952" s="129">
        <v>58.693469999999998</v>
      </c>
      <c r="E3952" s="129">
        <v>0</v>
      </c>
      <c r="F3952" s="129">
        <v>58.693469999999998</v>
      </c>
      <c r="G3952" s="130"/>
      <c r="H3952" s="130"/>
    </row>
    <row r="3953" spans="1:8" s="27" customFormat="1" ht="15.75" thickTop="1" x14ac:dyDescent="0.25">
      <c r="A3953" s="136" t="s">
        <v>2622</v>
      </c>
      <c r="B3953" s="131" t="s">
        <v>267</v>
      </c>
      <c r="C3953" s="132" t="s">
        <v>10</v>
      </c>
      <c r="D3953" s="133">
        <v>56.293469999999999</v>
      </c>
      <c r="E3953" s="133">
        <v>0</v>
      </c>
      <c r="F3953" s="133">
        <v>56.293469999999999</v>
      </c>
      <c r="G3953" s="130"/>
      <c r="H3953" s="130"/>
    </row>
    <row r="3954" spans="1:8" s="27" customFormat="1" x14ac:dyDescent="0.25">
      <c r="A3954" s="136" t="s">
        <v>2622</v>
      </c>
      <c r="B3954" s="131" t="s">
        <v>267</v>
      </c>
      <c r="C3954" s="134" t="s">
        <v>12</v>
      </c>
      <c r="D3954" s="135">
        <v>56.293469999999999</v>
      </c>
      <c r="E3954" s="135">
        <v>0</v>
      </c>
      <c r="F3954" s="135">
        <v>56.293469999999999</v>
      </c>
      <c r="G3954" s="130"/>
      <c r="H3954" s="130"/>
    </row>
    <row r="3955" spans="1:8" s="27" customFormat="1" x14ac:dyDescent="0.25">
      <c r="A3955" s="136" t="s">
        <v>2622</v>
      </c>
      <c r="B3955" s="131" t="s">
        <v>267</v>
      </c>
      <c r="C3955" s="132" t="s">
        <v>17</v>
      </c>
      <c r="D3955" s="133">
        <v>2.4</v>
      </c>
      <c r="E3955" s="133">
        <v>0</v>
      </c>
      <c r="F3955" s="133">
        <v>2.4</v>
      </c>
      <c r="G3955" s="130"/>
      <c r="H3955" s="130"/>
    </row>
    <row r="3956" spans="1:8" s="27" customFormat="1" ht="36.75" thickBot="1" x14ac:dyDescent="0.3">
      <c r="A3956" s="136" t="s">
        <v>2622</v>
      </c>
      <c r="B3956" s="127" t="s">
        <v>1848</v>
      </c>
      <c r="C3956" s="128" t="s">
        <v>110</v>
      </c>
      <c r="D3956" s="129">
        <v>23466.972730000005</v>
      </c>
      <c r="E3956" s="129">
        <v>82.060559999999995</v>
      </c>
      <c r="F3956" s="129">
        <v>23384.912170000003</v>
      </c>
      <c r="G3956" s="130"/>
      <c r="H3956" s="130"/>
    </row>
    <row r="3957" spans="1:8" s="27" customFormat="1" ht="15.75" thickTop="1" x14ac:dyDescent="0.25">
      <c r="A3957" s="136" t="s">
        <v>2622</v>
      </c>
      <c r="B3957" s="131" t="s">
        <v>267</v>
      </c>
      <c r="C3957" s="132" t="s">
        <v>10</v>
      </c>
      <c r="D3957" s="133">
        <v>16953.686840000002</v>
      </c>
      <c r="E3957" s="133">
        <v>82.060559999999995</v>
      </c>
      <c r="F3957" s="133">
        <v>16871.62628</v>
      </c>
      <c r="G3957" s="130"/>
      <c r="H3957" s="130"/>
    </row>
    <row r="3958" spans="1:8" s="27" customFormat="1" x14ac:dyDescent="0.25">
      <c r="A3958" s="136" t="s">
        <v>2622</v>
      </c>
      <c r="B3958" s="131" t="s">
        <v>267</v>
      </c>
      <c r="C3958" s="134" t="s">
        <v>11</v>
      </c>
      <c r="D3958" s="135">
        <v>8323.8687700000009</v>
      </c>
      <c r="E3958" s="135">
        <v>10.244999999999999</v>
      </c>
      <c r="F3958" s="135">
        <v>8313.6237700000001</v>
      </c>
      <c r="G3958" s="130"/>
      <c r="H3958" s="130"/>
    </row>
    <row r="3959" spans="1:8" s="27" customFormat="1" x14ac:dyDescent="0.25">
      <c r="A3959" s="136" t="s">
        <v>2622</v>
      </c>
      <c r="B3959" s="131" t="s">
        <v>267</v>
      </c>
      <c r="C3959" s="134" t="s">
        <v>12</v>
      </c>
      <c r="D3959" s="135">
        <v>7471.15247</v>
      </c>
      <c r="E3959" s="135">
        <v>16.57056</v>
      </c>
      <c r="F3959" s="135">
        <v>7454.5819099999999</v>
      </c>
      <c r="G3959" s="130"/>
      <c r="H3959" s="130"/>
    </row>
    <row r="3960" spans="1:8" s="27" customFormat="1" x14ac:dyDescent="0.25">
      <c r="A3960" s="136" t="s">
        <v>2622</v>
      </c>
      <c r="B3960" s="131" t="s">
        <v>267</v>
      </c>
      <c r="C3960" s="134" t="s">
        <v>14</v>
      </c>
      <c r="D3960" s="135">
        <v>55.2</v>
      </c>
      <c r="E3960" s="135">
        <v>55.2</v>
      </c>
      <c r="F3960" s="135">
        <v>0</v>
      </c>
      <c r="G3960" s="130"/>
      <c r="H3960" s="130"/>
    </row>
    <row r="3961" spans="1:8" s="27" customFormat="1" x14ac:dyDescent="0.25">
      <c r="A3961" s="136" t="s">
        <v>2622</v>
      </c>
      <c r="B3961" s="131" t="s">
        <v>267</v>
      </c>
      <c r="C3961" s="134" t="s">
        <v>2</v>
      </c>
      <c r="D3961" s="135">
        <v>11.792309999999999</v>
      </c>
      <c r="E3961" s="135">
        <v>0</v>
      </c>
      <c r="F3961" s="135">
        <v>11.792309999999999</v>
      </c>
      <c r="G3961" s="130"/>
      <c r="H3961" s="130"/>
    </row>
    <row r="3962" spans="1:8" s="27" customFormat="1" x14ac:dyDescent="0.25">
      <c r="A3962" s="136" t="s">
        <v>2622</v>
      </c>
      <c r="B3962" s="131" t="s">
        <v>267</v>
      </c>
      <c r="C3962" s="134" t="s">
        <v>15</v>
      </c>
      <c r="D3962" s="135">
        <v>148.85897</v>
      </c>
      <c r="E3962" s="135">
        <v>0</v>
      </c>
      <c r="F3962" s="135">
        <v>148.85897</v>
      </c>
      <c r="G3962" s="130"/>
      <c r="H3962" s="130"/>
    </row>
    <row r="3963" spans="1:8" s="27" customFormat="1" x14ac:dyDescent="0.25">
      <c r="A3963" s="136" t="s">
        <v>2622</v>
      </c>
      <c r="B3963" s="131" t="s">
        <v>267</v>
      </c>
      <c r="C3963" s="134" t="s">
        <v>16</v>
      </c>
      <c r="D3963" s="135">
        <v>942.81431999999995</v>
      </c>
      <c r="E3963" s="135">
        <v>4.4999999999999998E-2</v>
      </c>
      <c r="F3963" s="135">
        <v>942.76931999999999</v>
      </c>
      <c r="G3963" s="130"/>
      <c r="H3963" s="130"/>
    </row>
    <row r="3964" spans="1:8" s="27" customFormat="1" x14ac:dyDescent="0.25">
      <c r="A3964" s="136" t="s">
        <v>2622</v>
      </c>
      <c r="B3964" s="131" t="s">
        <v>267</v>
      </c>
      <c r="C3964" s="132" t="s">
        <v>17</v>
      </c>
      <c r="D3964" s="133">
        <v>6513.2858900000001</v>
      </c>
      <c r="E3964" s="133">
        <v>0</v>
      </c>
      <c r="F3964" s="133">
        <v>6513.2858900000001</v>
      </c>
      <c r="G3964" s="130"/>
      <c r="H3964" s="130"/>
    </row>
    <row r="3965" spans="1:8" s="27" customFormat="1" ht="54.75" thickBot="1" x14ac:dyDescent="0.3">
      <c r="A3965" s="136" t="s">
        <v>2622</v>
      </c>
      <c r="B3965" s="127" t="s">
        <v>1849</v>
      </c>
      <c r="C3965" s="128" t="s">
        <v>1850</v>
      </c>
      <c r="D3965" s="129">
        <v>27.52056</v>
      </c>
      <c r="E3965" s="129">
        <v>26.86056</v>
      </c>
      <c r="F3965" s="129">
        <v>0.66</v>
      </c>
      <c r="G3965" s="130"/>
      <c r="H3965" s="130"/>
    </row>
    <row r="3966" spans="1:8" s="27" customFormat="1" ht="15.75" thickTop="1" x14ac:dyDescent="0.25">
      <c r="A3966" s="136" t="s">
        <v>2622</v>
      </c>
      <c r="B3966" s="131" t="s">
        <v>267</v>
      </c>
      <c r="C3966" s="132" t="s">
        <v>10</v>
      </c>
      <c r="D3966" s="133">
        <v>27.52056</v>
      </c>
      <c r="E3966" s="133">
        <v>26.86056</v>
      </c>
      <c r="F3966" s="133">
        <v>0.66</v>
      </c>
      <c r="G3966" s="130"/>
      <c r="H3966" s="130"/>
    </row>
    <row r="3967" spans="1:8" s="27" customFormat="1" x14ac:dyDescent="0.25">
      <c r="A3967" s="136" t="s">
        <v>2622</v>
      </c>
      <c r="B3967" s="131" t="s">
        <v>267</v>
      </c>
      <c r="C3967" s="134" t="s">
        <v>11</v>
      </c>
      <c r="D3967" s="135">
        <v>10.244999999999999</v>
      </c>
      <c r="E3967" s="135">
        <v>10.244999999999999</v>
      </c>
      <c r="F3967" s="135">
        <v>0</v>
      </c>
      <c r="G3967" s="130"/>
      <c r="H3967" s="130"/>
    </row>
    <row r="3968" spans="1:8" s="27" customFormat="1" x14ac:dyDescent="0.25">
      <c r="A3968" s="136" t="s">
        <v>2622</v>
      </c>
      <c r="B3968" s="131" t="s">
        <v>267</v>
      </c>
      <c r="C3968" s="134" t="s">
        <v>12</v>
      </c>
      <c r="D3968" s="135">
        <v>17.230560000000001</v>
      </c>
      <c r="E3968" s="135">
        <v>16.57056</v>
      </c>
      <c r="F3968" s="135">
        <v>0.66</v>
      </c>
      <c r="G3968" s="130"/>
      <c r="H3968" s="130"/>
    </row>
    <row r="3969" spans="1:8" s="27" customFormat="1" x14ac:dyDescent="0.25">
      <c r="A3969" s="136" t="s">
        <v>2622</v>
      </c>
      <c r="B3969" s="131" t="s">
        <v>267</v>
      </c>
      <c r="C3969" s="134" t="s">
        <v>16</v>
      </c>
      <c r="D3969" s="135">
        <v>4.4999999999999998E-2</v>
      </c>
      <c r="E3969" s="135">
        <v>4.4999999999999998E-2</v>
      </c>
      <c r="F3969" s="135">
        <v>0</v>
      </c>
      <c r="G3969" s="130"/>
      <c r="H3969" s="130"/>
    </row>
    <row r="3970" spans="1:8" s="27" customFormat="1" ht="36.75" thickBot="1" x14ac:dyDescent="0.3">
      <c r="A3970" s="136" t="s">
        <v>2622</v>
      </c>
      <c r="B3970" s="127" t="s">
        <v>1851</v>
      </c>
      <c r="C3970" s="128" t="s">
        <v>1796</v>
      </c>
      <c r="D3970" s="129">
        <v>15954.212640000002</v>
      </c>
      <c r="E3970" s="129">
        <v>55.2</v>
      </c>
      <c r="F3970" s="129">
        <v>15899.012640000001</v>
      </c>
      <c r="G3970" s="130"/>
      <c r="H3970" s="130"/>
    </row>
    <row r="3971" spans="1:8" s="27" customFormat="1" ht="15.75" thickTop="1" x14ac:dyDescent="0.25">
      <c r="A3971" s="136" t="s">
        <v>2622</v>
      </c>
      <c r="B3971" s="131" t="s">
        <v>267</v>
      </c>
      <c r="C3971" s="132" t="s">
        <v>10</v>
      </c>
      <c r="D3971" s="133">
        <v>9601.5402600000016</v>
      </c>
      <c r="E3971" s="133">
        <v>55.2</v>
      </c>
      <c r="F3971" s="133">
        <v>9546.3402600000009</v>
      </c>
      <c r="G3971" s="130"/>
      <c r="H3971" s="130"/>
    </row>
    <row r="3972" spans="1:8" s="27" customFormat="1" x14ac:dyDescent="0.25">
      <c r="A3972" s="136" t="s">
        <v>2622</v>
      </c>
      <c r="B3972" s="131" t="s">
        <v>267</v>
      </c>
      <c r="C3972" s="134" t="s">
        <v>11</v>
      </c>
      <c r="D3972" s="135">
        <v>3910.0882099999999</v>
      </c>
      <c r="E3972" s="135">
        <v>0</v>
      </c>
      <c r="F3972" s="135">
        <v>3910.0882099999999</v>
      </c>
      <c r="G3972" s="130"/>
      <c r="H3972" s="130"/>
    </row>
    <row r="3973" spans="1:8" s="27" customFormat="1" x14ac:dyDescent="0.25">
      <c r="A3973" s="136" t="s">
        <v>2622</v>
      </c>
      <c r="B3973" s="131" t="s">
        <v>267</v>
      </c>
      <c r="C3973" s="134" t="s">
        <v>12</v>
      </c>
      <c r="D3973" s="135">
        <v>4607.9911199999997</v>
      </c>
      <c r="E3973" s="135">
        <v>0</v>
      </c>
      <c r="F3973" s="135">
        <v>4607.9911199999997</v>
      </c>
      <c r="G3973" s="130"/>
      <c r="H3973" s="130"/>
    </row>
    <row r="3974" spans="1:8" s="27" customFormat="1" x14ac:dyDescent="0.25">
      <c r="A3974" s="136" t="s">
        <v>2622</v>
      </c>
      <c r="B3974" s="131" t="s">
        <v>267</v>
      </c>
      <c r="C3974" s="134" t="s">
        <v>14</v>
      </c>
      <c r="D3974" s="135">
        <v>55.2</v>
      </c>
      <c r="E3974" s="135">
        <v>55.2</v>
      </c>
      <c r="F3974" s="135">
        <v>0</v>
      </c>
      <c r="G3974" s="130"/>
      <c r="H3974" s="130"/>
    </row>
    <row r="3975" spans="1:8" s="27" customFormat="1" x14ac:dyDescent="0.25">
      <c r="A3975" s="136" t="s">
        <v>2622</v>
      </c>
      <c r="B3975" s="131" t="s">
        <v>267</v>
      </c>
      <c r="C3975" s="134" t="s">
        <v>2</v>
      </c>
      <c r="D3975" s="135">
        <v>11.792309999999999</v>
      </c>
      <c r="E3975" s="135">
        <v>0</v>
      </c>
      <c r="F3975" s="135">
        <v>11.792309999999999</v>
      </c>
      <c r="G3975" s="130"/>
      <c r="H3975" s="130"/>
    </row>
    <row r="3976" spans="1:8" s="27" customFormat="1" x14ac:dyDescent="0.25">
      <c r="A3976" s="136" t="s">
        <v>2622</v>
      </c>
      <c r="B3976" s="131" t="s">
        <v>267</v>
      </c>
      <c r="C3976" s="134" t="s">
        <v>15</v>
      </c>
      <c r="D3976" s="135">
        <v>91.441059999999993</v>
      </c>
      <c r="E3976" s="135">
        <v>0</v>
      </c>
      <c r="F3976" s="135">
        <v>91.441059999999993</v>
      </c>
      <c r="G3976" s="130"/>
      <c r="H3976" s="130"/>
    </row>
    <row r="3977" spans="1:8" s="27" customFormat="1" x14ac:dyDescent="0.25">
      <c r="A3977" s="136" t="s">
        <v>2622</v>
      </c>
      <c r="B3977" s="131" t="s">
        <v>267</v>
      </c>
      <c r="C3977" s="134" t="s">
        <v>16</v>
      </c>
      <c r="D3977" s="135">
        <v>925.02756000000011</v>
      </c>
      <c r="E3977" s="135">
        <v>0</v>
      </c>
      <c r="F3977" s="135">
        <v>925.02756000000011</v>
      </c>
      <c r="G3977" s="130"/>
      <c r="H3977" s="130"/>
    </row>
    <row r="3978" spans="1:8" s="27" customFormat="1" x14ac:dyDescent="0.25">
      <c r="A3978" s="136" t="s">
        <v>2622</v>
      </c>
      <c r="B3978" s="131" t="s">
        <v>267</v>
      </c>
      <c r="C3978" s="132" t="s">
        <v>17</v>
      </c>
      <c r="D3978" s="133">
        <v>6352.67238</v>
      </c>
      <c r="E3978" s="133">
        <v>0</v>
      </c>
      <c r="F3978" s="133">
        <v>6352.67238</v>
      </c>
      <c r="G3978" s="130"/>
      <c r="H3978" s="130"/>
    </row>
    <row r="3979" spans="1:8" s="27" customFormat="1" ht="54.75" thickBot="1" x14ac:dyDescent="0.3">
      <c r="A3979" s="136" t="s">
        <v>2622</v>
      </c>
      <c r="B3979" s="127" t="s">
        <v>1852</v>
      </c>
      <c r="C3979" s="128" t="s">
        <v>1853</v>
      </c>
      <c r="D3979" s="129">
        <v>1849.9666100000004</v>
      </c>
      <c r="E3979" s="129">
        <v>0</v>
      </c>
      <c r="F3979" s="129">
        <v>1849.9666100000004</v>
      </c>
      <c r="G3979" s="130"/>
      <c r="H3979" s="130"/>
    </row>
    <row r="3980" spans="1:8" s="27" customFormat="1" ht="15.75" thickTop="1" x14ac:dyDescent="0.25">
      <c r="A3980" s="136" t="s">
        <v>2622</v>
      </c>
      <c r="B3980" s="131" t="s">
        <v>267</v>
      </c>
      <c r="C3980" s="132" t="s">
        <v>10</v>
      </c>
      <c r="D3980" s="133">
        <v>1803.2622500000002</v>
      </c>
      <c r="E3980" s="133">
        <v>0</v>
      </c>
      <c r="F3980" s="133">
        <v>1803.2622500000002</v>
      </c>
      <c r="G3980" s="130"/>
      <c r="H3980" s="130"/>
    </row>
    <row r="3981" spans="1:8" s="27" customFormat="1" x14ac:dyDescent="0.25">
      <c r="A3981" s="136" t="s">
        <v>2622</v>
      </c>
      <c r="B3981" s="131" t="s">
        <v>267</v>
      </c>
      <c r="C3981" s="134" t="s">
        <v>11</v>
      </c>
      <c r="D3981" s="135">
        <v>1234.06476</v>
      </c>
      <c r="E3981" s="135">
        <v>0</v>
      </c>
      <c r="F3981" s="135">
        <v>1234.06476</v>
      </c>
      <c r="G3981" s="130"/>
      <c r="H3981" s="130"/>
    </row>
    <row r="3982" spans="1:8" s="27" customFormat="1" x14ac:dyDescent="0.25">
      <c r="A3982" s="136" t="s">
        <v>2622</v>
      </c>
      <c r="B3982" s="131" t="s">
        <v>267</v>
      </c>
      <c r="C3982" s="134" t="s">
        <v>12</v>
      </c>
      <c r="D3982" s="135">
        <v>541.51887999999997</v>
      </c>
      <c r="E3982" s="135">
        <v>0</v>
      </c>
      <c r="F3982" s="135">
        <v>541.51887999999997</v>
      </c>
      <c r="G3982" s="130"/>
      <c r="H3982" s="130"/>
    </row>
    <row r="3983" spans="1:8" s="27" customFormat="1" x14ac:dyDescent="0.25">
      <c r="A3983" s="136" t="s">
        <v>2622</v>
      </c>
      <c r="B3983" s="131" t="s">
        <v>267</v>
      </c>
      <c r="C3983" s="134" t="s">
        <v>15</v>
      </c>
      <c r="D3983" s="135">
        <v>27.012250000000002</v>
      </c>
      <c r="E3983" s="135">
        <v>0</v>
      </c>
      <c r="F3983" s="135">
        <v>27.012250000000002</v>
      </c>
      <c r="G3983" s="130"/>
      <c r="H3983" s="130"/>
    </row>
    <row r="3984" spans="1:8" s="27" customFormat="1" x14ac:dyDescent="0.25">
      <c r="A3984" s="136" t="s">
        <v>2622</v>
      </c>
      <c r="B3984" s="131" t="s">
        <v>267</v>
      </c>
      <c r="C3984" s="134" t="s">
        <v>16</v>
      </c>
      <c r="D3984" s="135">
        <v>0.66636000000000006</v>
      </c>
      <c r="E3984" s="135">
        <v>0</v>
      </c>
      <c r="F3984" s="135">
        <v>0.66636000000000006</v>
      </c>
      <c r="G3984" s="130"/>
      <c r="H3984" s="130"/>
    </row>
    <row r="3985" spans="1:8" s="27" customFormat="1" x14ac:dyDescent="0.25">
      <c r="A3985" s="136" t="s">
        <v>2622</v>
      </c>
      <c r="B3985" s="131" t="s">
        <v>267</v>
      </c>
      <c r="C3985" s="132" t="s">
        <v>17</v>
      </c>
      <c r="D3985" s="133">
        <v>46.704360000000001</v>
      </c>
      <c r="E3985" s="133">
        <v>0</v>
      </c>
      <c r="F3985" s="133">
        <v>46.704360000000001</v>
      </c>
      <c r="G3985" s="130"/>
      <c r="H3985" s="130"/>
    </row>
    <row r="3986" spans="1:8" s="27" customFormat="1" ht="36.75" thickBot="1" x14ac:dyDescent="0.3">
      <c r="A3986" s="136" t="s">
        <v>2622</v>
      </c>
      <c r="B3986" s="127" t="s">
        <v>1854</v>
      </c>
      <c r="C3986" s="128" t="s">
        <v>1855</v>
      </c>
      <c r="D3986" s="129">
        <v>5038.9972600000001</v>
      </c>
      <c r="E3986" s="129">
        <v>0</v>
      </c>
      <c r="F3986" s="129">
        <v>5038.9972600000001</v>
      </c>
      <c r="G3986" s="130"/>
      <c r="H3986" s="130"/>
    </row>
    <row r="3987" spans="1:8" s="27" customFormat="1" ht="15.75" thickTop="1" x14ac:dyDescent="0.25">
      <c r="A3987" s="136" t="s">
        <v>2622</v>
      </c>
      <c r="B3987" s="131" t="s">
        <v>267</v>
      </c>
      <c r="C3987" s="132" t="s">
        <v>10</v>
      </c>
      <c r="D3987" s="133">
        <v>4937.2617900000005</v>
      </c>
      <c r="E3987" s="133">
        <v>0</v>
      </c>
      <c r="F3987" s="133">
        <v>4937.2617900000005</v>
      </c>
      <c r="G3987" s="130"/>
      <c r="H3987" s="130"/>
    </row>
    <row r="3988" spans="1:8" s="27" customFormat="1" x14ac:dyDescent="0.25">
      <c r="A3988" s="136" t="s">
        <v>2622</v>
      </c>
      <c r="B3988" s="131" t="s">
        <v>267</v>
      </c>
      <c r="C3988" s="134" t="s">
        <v>11</v>
      </c>
      <c r="D3988" s="135">
        <v>2696.7840299999998</v>
      </c>
      <c r="E3988" s="135">
        <v>0</v>
      </c>
      <c r="F3988" s="135">
        <v>2696.7840299999998</v>
      </c>
      <c r="G3988" s="130"/>
      <c r="H3988" s="130"/>
    </row>
    <row r="3989" spans="1:8" s="27" customFormat="1" x14ac:dyDescent="0.25">
      <c r="A3989" s="136" t="s">
        <v>2622</v>
      </c>
      <c r="B3989" s="131" t="s">
        <v>267</v>
      </c>
      <c r="C3989" s="134" t="s">
        <v>12</v>
      </c>
      <c r="D3989" s="135">
        <v>2197.7350200000001</v>
      </c>
      <c r="E3989" s="135">
        <v>0</v>
      </c>
      <c r="F3989" s="135">
        <v>2197.7350200000001</v>
      </c>
      <c r="G3989" s="130"/>
      <c r="H3989" s="130"/>
    </row>
    <row r="3990" spans="1:8" s="27" customFormat="1" x14ac:dyDescent="0.25">
      <c r="A3990" s="136" t="s">
        <v>2622</v>
      </c>
      <c r="B3990" s="131" t="s">
        <v>267</v>
      </c>
      <c r="C3990" s="134" t="s">
        <v>15</v>
      </c>
      <c r="D3990" s="135">
        <v>28.41966</v>
      </c>
      <c r="E3990" s="135">
        <v>0</v>
      </c>
      <c r="F3990" s="135">
        <v>28.41966</v>
      </c>
      <c r="G3990" s="130"/>
      <c r="H3990" s="130"/>
    </row>
    <row r="3991" spans="1:8" s="27" customFormat="1" x14ac:dyDescent="0.25">
      <c r="A3991" s="136" t="s">
        <v>2622</v>
      </c>
      <c r="B3991" s="131" t="s">
        <v>267</v>
      </c>
      <c r="C3991" s="134" t="s">
        <v>16</v>
      </c>
      <c r="D3991" s="135">
        <v>14.323079999999999</v>
      </c>
      <c r="E3991" s="135">
        <v>0</v>
      </c>
      <c r="F3991" s="135">
        <v>14.323079999999999</v>
      </c>
      <c r="G3991" s="130"/>
      <c r="H3991" s="130"/>
    </row>
    <row r="3992" spans="1:8" s="27" customFormat="1" x14ac:dyDescent="0.25">
      <c r="A3992" s="136" t="s">
        <v>2622</v>
      </c>
      <c r="B3992" s="131" t="s">
        <v>267</v>
      </c>
      <c r="C3992" s="132" t="s">
        <v>17</v>
      </c>
      <c r="D3992" s="133">
        <v>101.73547000000001</v>
      </c>
      <c r="E3992" s="133">
        <v>0</v>
      </c>
      <c r="F3992" s="133">
        <v>101.73547000000001</v>
      </c>
      <c r="G3992" s="130"/>
      <c r="H3992" s="130"/>
    </row>
    <row r="3993" spans="1:8" s="27" customFormat="1" ht="54.75" thickBot="1" x14ac:dyDescent="0.3">
      <c r="A3993" s="136" t="s">
        <v>2622</v>
      </c>
      <c r="B3993" s="127" t="s">
        <v>1856</v>
      </c>
      <c r="C3993" s="128" t="s">
        <v>1857</v>
      </c>
      <c r="D3993" s="129">
        <v>185.07344000000003</v>
      </c>
      <c r="E3993" s="129">
        <v>0</v>
      </c>
      <c r="F3993" s="129">
        <v>185.07344000000003</v>
      </c>
      <c r="G3993" s="130"/>
      <c r="H3993" s="130"/>
    </row>
    <row r="3994" spans="1:8" s="27" customFormat="1" ht="15.75" thickTop="1" x14ac:dyDescent="0.25">
      <c r="A3994" s="136" t="s">
        <v>2622</v>
      </c>
      <c r="B3994" s="131" t="s">
        <v>267</v>
      </c>
      <c r="C3994" s="132" t="s">
        <v>10</v>
      </c>
      <c r="D3994" s="133">
        <v>185.07344000000003</v>
      </c>
      <c r="E3994" s="133">
        <v>0</v>
      </c>
      <c r="F3994" s="133">
        <v>185.07344000000003</v>
      </c>
      <c r="G3994" s="130"/>
      <c r="H3994" s="130"/>
    </row>
    <row r="3995" spans="1:8" s="27" customFormat="1" x14ac:dyDescent="0.25">
      <c r="A3995" s="136" t="s">
        <v>2622</v>
      </c>
      <c r="B3995" s="131" t="s">
        <v>267</v>
      </c>
      <c r="C3995" s="134" t="s">
        <v>11</v>
      </c>
      <c r="D3995" s="135">
        <v>133.12785</v>
      </c>
      <c r="E3995" s="135">
        <v>0</v>
      </c>
      <c r="F3995" s="135">
        <v>133.12785</v>
      </c>
      <c r="G3995" s="130"/>
      <c r="H3995" s="130"/>
    </row>
    <row r="3996" spans="1:8" s="27" customFormat="1" x14ac:dyDescent="0.25">
      <c r="A3996" s="136" t="s">
        <v>2622</v>
      </c>
      <c r="B3996" s="131" t="s">
        <v>267</v>
      </c>
      <c r="C3996" s="134" t="s">
        <v>12</v>
      </c>
      <c r="D3996" s="135">
        <v>50.26361</v>
      </c>
      <c r="E3996" s="135">
        <v>0</v>
      </c>
      <c r="F3996" s="135">
        <v>50.26361</v>
      </c>
      <c r="G3996" s="130"/>
      <c r="H3996" s="130"/>
    </row>
    <row r="3997" spans="1:8" s="27" customFormat="1" x14ac:dyDescent="0.25">
      <c r="A3997" s="136" t="s">
        <v>2622</v>
      </c>
      <c r="B3997" s="131" t="s">
        <v>267</v>
      </c>
      <c r="C3997" s="134" t="s">
        <v>15</v>
      </c>
      <c r="D3997" s="135">
        <v>0.246</v>
      </c>
      <c r="E3997" s="135">
        <v>0</v>
      </c>
      <c r="F3997" s="135">
        <v>0.246</v>
      </c>
      <c r="G3997" s="130"/>
      <c r="H3997" s="130"/>
    </row>
    <row r="3998" spans="1:8" s="27" customFormat="1" x14ac:dyDescent="0.25">
      <c r="A3998" s="136" t="s">
        <v>2622</v>
      </c>
      <c r="B3998" s="131" t="s">
        <v>267</v>
      </c>
      <c r="C3998" s="134" t="s">
        <v>16</v>
      </c>
      <c r="D3998" s="135">
        <v>1.43598</v>
      </c>
      <c r="E3998" s="135">
        <v>0</v>
      </c>
      <c r="F3998" s="135">
        <v>1.43598</v>
      </c>
      <c r="G3998" s="130"/>
      <c r="H3998" s="130"/>
    </row>
    <row r="3999" spans="1:8" s="27" customFormat="1" ht="36.75" thickBot="1" x14ac:dyDescent="0.3">
      <c r="A3999" s="136" t="s">
        <v>2622</v>
      </c>
      <c r="B3999" s="127" t="s">
        <v>1858</v>
      </c>
      <c r="C3999" s="128" t="s">
        <v>1859</v>
      </c>
      <c r="D3999" s="129">
        <v>68.192689999999999</v>
      </c>
      <c r="E3999" s="129">
        <v>0</v>
      </c>
      <c r="F3999" s="129">
        <v>68.192689999999999</v>
      </c>
      <c r="G3999" s="130"/>
      <c r="H3999" s="130"/>
    </row>
    <row r="4000" spans="1:8" s="27" customFormat="1" ht="15.75" thickTop="1" x14ac:dyDescent="0.25">
      <c r="A4000" s="136" t="s">
        <v>2622</v>
      </c>
      <c r="B4000" s="131" t="s">
        <v>267</v>
      </c>
      <c r="C4000" s="132" t="s">
        <v>10</v>
      </c>
      <c r="D4000" s="133">
        <v>68.192689999999999</v>
      </c>
      <c r="E4000" s="133">
        <v>0</v>
      </c>
      <c r="F4000" s="133">
        <v>68.192689999999999</v>
      </c>
      <c r="G4000" s="130"/>
      <c r="H4000" s="130"/>
    </row>
    <row r="4001" spans="1:8" s="27" customFormat="1" x14ac:dyDescent="0.25">
      <c r="A4001" s="136" t="s">
        <v>2622</v>
      </c>
      <c r="B4001" s="131" t="s">
        <v>267</v>
      </c>
      <c r="C4001" s="134" t="s">
        <v>11</v>
      </c>
      <c r="D4001" s="135">
        <v>63.79269</v>
      </c>
      <c r="E4001" s="135">
        <v>0</v>
      </c>
      <c r="F4001" s="135">
        <v>63.79269</v>
      </c>
      <c r="G4001" s="130"/>
      <c r="H4001" s="130"/>
    </row>
    <row r="4002" spans="1:8" s="27" customFormat="1" x14ac:dyDescent="0.25">
      <c r="A4002" s="136" t="s">
        <v>2622</v>
      </c>
      <c r="B4002" s="131" t="s">
        <v>267</v>
      </c>
      <c r="C4002" s="134" t="s">
        <v>12</v>
      </c>
      <c r="D4002" s="135">
        <v>4.4000000000000004</v>
      </c>
      <c r="E4002" s="135">
        <v>0</v>
      </c>
      <c r="F4002" s="135">
        <v>4.4000000000000004</v>
      </c>
      <c r="G4002" s="130"/>
      <c r="H4002" s="130"/>
    </row>
    <row r="4003" spans="1:8" s="27" customFormat="1" ht="54.75" thickBot="1" x14ac:dyDescent="0.3">
      <c r="A4003" s="136" t="s">
        <v>2622</v>
      </c>
      <c r="B4003" s="127" t="s">
        <v>1860</v>
      </c>
      <c r="C4003" s="128" t="s">
        <v>1861</v>
      </c>
      <c r="D4003" s="129">
        <v>342.12753000000004</v>
      </c>
      <c r="E4003" s="129">
        <v>0</v>
      </c>
      <c r="F4003" s="129">
        <v>342.12753000000004</v>
      </c>
      <c r="G4003" s="130"/>
      <c r="H4003" s="130"/>
    </row>
    <row r="4004" spans="1:8" s="27" customFormat="1" ht="15.75" thickTop="1" x14ac:dyDescent="0.25">
      <c r="A4004" s="136" t="s">
        <v>2622</v>
      </c>
      <c r="B4004" s="131" t="s">
        <v>267</v>
      </c>
      <c r="C4004" s="132" t="s">
        <v>10</v>
      </c>
      <c r="D4004" s="133">
        <v>329.95385000000005</v>
      </c>
      <c r="E4004" s="133">
        <v>0</v>
      </c>
      <c r="F4004" s="133">
        <v>329.95385000000005</v>
      </c>
      <c r="G4004" s="130"/>
      <c r="H4004" s="130"/>
    </row>
    <row r="4005" spans="1:8" s="27" customFormat="1" x14ac:dyDescent="0.25">
      <c r="A4005" s="136" t="s">
        <v>2622</v>
      </c>
      <c r="B4005" s="131" t="s">
        <v>267</v>
      </c>
      <c r="C4005" s="134" t="s">
        <v>11</v>
      </c>
      <c r="D4005" s="135">
        <v>275.76623000000001</v>
      </c>
      <c r="E4005" s="135">
        <v>0</v>
      </c>
      <c r="F4005" s="135">
        <v>275.76623000000001</v>
      </c>
      <c r="G4005" s="130"/>
      <c r="H4005" s="130"/>
    </row>
    <row r="4006" spans="1:8" s="27" customFormat="1" x14ac:dyDescent="0.25">
      <c r="A4006" s="136" t="s">
        <v>2622</v>
      </c>
      <c r="B4006" s="131" t="s">
        <v>267</v>
      </c>
      <c r="C4006" s="134" t="s">
        <v>12</v>
      </c>
      <c r="D4006" s="135">
        <v>51.131279999999997</v>
      </c>
      <c r="E4006" s="135">
        <v>0</v>
      </c>
      <c r="F4006" s="135">
        <v>51.131279999999997</v>
      </c>
      <c r="G4006" s="130"/>
      <c r="H4006" s="130"/>
    </row>
    <row r="4007" spans="1:8" s="27" customFormat="1" x14ac:dyDescent="0.25">
      <c r="A4007" s="136" t="s">
        <v>2622</v>
      </c>
      <c r="B4007" s="131" t="s">
        <v>267</v>
      </c>
      <c r="C4007" s="134" t="s">
        <v>15</v>
      </c>
      <c r="D4007" s="135">
        <v>1.74</v>
      </c>
      <c r="E4007" s="135">
        <v>0</v>
      </c>
      <c r="F4007" s="135">
        <v>1.74</v>
      </c>
      <c r="G4007" s="130"/>
      <c r="H4007" s="130"/>
    </row>
    <row r="4008" spans="1:8" s="27" customFormat="1" x14ac:dyDescent="0.25">
      <c r="A4008" s="136" t="s">
        <v>2622</v>
      </c>
      <c r="B4008" s="131" t="s">
        <v>267</v>
      </c>
      <c r="C4008" s="134" t="s">
        <v>16</v>
      </c>
      <c r="D4008" s="135">
        <v>1.3163399999999998</v>
      </c>
      <c r="E4008" s="135">
        <v>0</v>
      </c>
      <c r="F4008" s="135">
        <v>1.3163399999999998</v>
      </c>
      <c r="G4008" s="130"/>
      <c r="H4008" s="130"/>
    </row>
    <row r="4009" spans="1:8" s="27" customFormat="1" x14ac:dyDescent="0.25">
      <c r="A4009" s="136" t="s">
        <v>2622</v>
      </c>
      <c r="B4009" s="131" t="s">
        <v>267</v>
      </c>
      <c r="C4009" s="132" t="s">
        <v>17</v>
      </c>
      <c r="D4009" s="133">
        <v>12.173680000000001</v>
      </c>
      <c r="E4009" s="133">
        <v>0</v>
      </c>
      <c r="F4009" s="133">
        <v>12.173680000000001</v>
      </c>
      <c r="G4009" s="130"/>
      <c r="H4009" s="130"/>
    </row>
    <row r="4010" spans="1:8" s="27" customFormat="1" ht="54.75" thickBot="1" x14ac:dyDescent="0.3">
      <c r="A4010" s="136" t="s">
        <v>2622</v>
      </c>
      <c r="B4010" s="127" t="s">
        <v>1862</v>
      </c>
      <c r="C4010" s="128" t="s">
        <v>1863</v>
      </c>
      <c r="D4010" s="129">
        <v>0.88200000000000001</v>
      </c>
      <c r="E4010" s="129">
        <v>0</v>
      </c>
      <c r="F4010" s="129">
        <v>0.88200000000000001</v>
      </c>
      <c r="G4010" s="130"/>
      <c r="H4010" s="130"/>
    </row>
    <row r="4011" spans="1:8" s="27" customFormat="1" ht="15.75" thickTop="1" x14ac:dyDescent="0.25">
      <c r="A4011" s="136" t="s">
        <v>2622</v>
      </c>
      <c r="B4011" s="131" t="s">
        <v>267</v>
      </c>
      <c r="C4011" s="132" t="s">
        <v>10</v>
      </c>
      <c r="D4011" s="133">
        <v>0.88200000000000001</v>
      </c>
      <c r="E4011" s="133">
        <v>0</v>
      </c>
      <c r="F4011" s="133">
        <v>0.88200000000000001</v>
      </c>
      <c r="G4011" s="130"/>
      <c r="H4011" s="130"/>
    </row>
    <row r="4012" spans="1:8" s="27" customFormat="1" x14ac:dyDescent="0.25">
      <c r="A4012" s="136" t="s">
        <v>2622</v>
      </c>
      <c r="B4012" s="131" t="s">
        <v>267</v>
      </c>
      <c r="C4012" s="134" t="s">
        <v>12</v>
      </c>
      <c r="D4012" s="135">
        <v>0.88200000000000001</v>
      </c>
      <c r="E4012" s="135">
        <v>0</v>
      </c>
      <c r="F4012" s="135">
        <v>0.88200000000000001</v>
      </c>
      <c r="G4012" s="130"/>
      <c r="H4012" s="130"/>
    </row>
    <row r="4013" spans="1:8" s="27" customFormat="1" ht="36.75" thickBot="1" x14ac:dyDescent="0.3">
      <c r="A4013" s="136" t="s">
        <v>2622</v>
      </c>
      <c r="B4013" s="127" t="s">
        <v>1864</v>
      </c>
      <c r="C4013" s="128" t="s">
        <v>1804</v>
      </c>
      <c r="D4013" s="129">
        <v>5889.1375399999997</v>
      </c>
      <c r="E4013" s="129">
        <v>137.68809999999996</v>
      </c>
      <c r="F4013" s="129">
        <v>5751.4494399999994</v>
      </c>
      <c r="G4013" s="130"/>
      <c r="H4013" s="130"/>
    </row>
    <row r="4014" spans="1:8" s="27" customFormat="1" ht="15.75" thickTop="1" x14ac:dyDescent="0.25">
      <c r="A4014" s="136" t="s">
        <v>2622</v>
      </c>
      <c r="B4014" s="131" t="s">
        <v>267</v>
      </c>
      <c r="C4014" s="132" t="s">
        <v>10</v>
      </c>
      <c r="D4014" s="133">
        <v>5663.1444899999988</v>
      </c>
      <c r="E4014" s="133">
        <v>134.79069999999999</v>
      </c>
      <c r="F4014" s="133">
        <v>5528.3537899999992</v>
      </c>
      <c r="G4014" s="130"/>
      <c r="H4014" s="130"/>
    </row>
    <row r="4015" spans="1:8" s="27" customFormat="1" x14ac:dyDescent="0.25">
      <c r="A4015" s="136" t="s">
        <v>2622</v>
      </c>
      <c r="B4015" s="131" t="s">
        <v>267</v>
      </c>
      <c r="C4015" s="134" t="s">
        <v>11</v>
      </c>
      <c r="D4015" s="135">
        <v>2580.1797799999999</v>
      </c>
      <c r="E4015" s="135">
        <v>19.635000000000002</v>
      </c>
      <c r="F4015" s="135">
        <v>2560.5447799999997</v>
      </c>
      <c r="G4015" s="130"/>
      <c r="H4015" s="130"/>
    </row>
    <row r="4016" spans="1:8" s="27" customFormat="1" x14ac:dyDescent="0.25">
      <c r="A4016" s="136" t="s">
        <v>2622</v>
      </c>
      <c r="B4016" s="131" t="s">
        <v>267</v>
      </c>
      <c r="C4016" s="134" t="s">
        <v>12</v>
      </c>
      <c r="D4016" s="135">
        <v>2826.3829799999999</v>
      </c>
      <c r="E4016" s="135">
        <v>115.15569999999998</v>
      </c>
      <c r="F4016" s="135">
        <v>2711.2272800000001</v>
      </c>
      <c r="G4016" s="130"/>
      <c r="H4016" s="130"/>
    </row>
    <row r="4017" spans="1:8" s="27" customFormat="1" x14ac:dyDescent="0.25">
      <c r="A4017" s="136" t="s">
        <v>2622</v>
      </c>
      <c r="B4017" s="131" t="s">
        <v>267</v>
      </c>
      <c r="C4017" s="134" t="s">
        <v>15</v>
      </c>
      <c r="D4017" s="135">
        <v>11.24888</v>
      </c>
      <c r="E4017" s="135">
        <v>0</v>
      </c>
      <c r="F4017" s="135">
        <v>11.24888</v>
      </c>
      <c r="G4017" s="130"/>
      <c r="H4017" s="130"/>
    </row>
    <row r="4018" spans="1:8" s="27" customFormat="1" x14ac:dyDescent="0.25">
      <c r="A4018" s="136" t="s">
        <v>2622</v>
      </c>
      <c r="B4018" s="131" t="s">
        <v>267</v>
      </c>
      <c r="C4018" s="134" t="s">
        <v>16</v>
      </c>
      <c r="D4018" s="135">
        <v>245.33285000000001</v>
      </c>
      <c r="E4018" s="135">
        <v>0</v>
      </c>
      <c r="F4018" s="135">
        <v>245.33285000000001</v>
      </c>
      <c r="G4018" s="130"/>
      <c r="H4018" s="130"/>
    </row>
    <row r="4019" spans="1:8" s="27" customFormat="1" x14ac:dyDescent="0.25">
      <c r="A4019" s="136" t="s">
        <v>2622</v>
      </c>
      <c r="B4019" s="131" t="s">
        <v>267</v>
      </c>
      <c r="C4019" s="132" t="s">
        <v>17</v>
      </c>
      <c r="D4019" s="133">
        <v>225.99305000000001</v>
      </c>
      <c r="E4019" s="133">
        <v>2.8974000000000002</v>
      </c>
      <c r="F4019" s="133">
        <v>223.09565000000001</v>
      </c>
      <c r="G4019" s="130"/>
      <c r="H4019" s="130"/>
    </row>
    <row r="4020" spans="1:8" s="27" customFormat="1" ht="36.75" thickBot="1" x14ac:dyDescent="0.3">
      <c r="A4020" s="136" t="s">
        <v>2622</v>
      </c>
      <c r="B4020" s="127" t="s">
        <v>1865</v>
      </c>
      <c r="C4020" s="128" t="s">
        <v>1866</v>
      </c>
      <c r="D4020" s="129">
        <v>53.709269999999997</v>
      </c>
      <c r="E4020" s="129">
        <v>53.709269999999997</v>
      </c>
      <c r="F4020" s="129">
        <v>0</v>
      </c>
      <c r="G4020" s="130"/>
      <c r="H4020" s="130"/>
    </row>
    <row r="4021" spans="1:8" s="27" customFormat="1" ht="15.75" thickTop="1" x14ac:dyDescent="0.25">
      <c r="A4021" s="136" t="s">
        <v>2622</v>
      </c>
      <c r="B4021" s="131" t="s">
        <v>267</v>
      </c>
      <c r="C4021" s="132" t="s">
        <v>10</v>
      </c>
      <c r="D4021" s="133">
        <v>53.709269999999997</v>
      </c>
      <c r="E4021" s="133">
        <v>53.709269999999997</v>
      </c>
      <c r="F4021" s="133">
        <v>0</v>
      </c>
      <c r="G4021" s="130"/>
      <c r="H4021" s="130"/>
    </row>
    <row r="4022" spans="1:8" s="27" customFormat="1" x14ac:dyDescent="0.25">
      <c r="A4022" s="136" t="s">
        <v>2622</v>
      </c>
      <c r="B4022" s="131" t="s">
        <v>267</v>
      </c>
      <c r="C4022" s="134" t="s">
        <v>11</v>
      </c>
      <c r="D4022" s="135">
        <v>19.635000000000002</v>
      </c>
      <c r="E4022" s="135">
        <v>19.635000000000002</v>
      </c>
      <c r="F4022" s="135">
        <v>0</v>
      </c>
      <c r="G4022" s="130"/>
      <c r="H4022" s="130"/>
    </row>
    <row r="4023" spans="1:8" s="27" customFormat="1" x14ac:dyDescent="0.25">
      <c r="A4023" s="136" t="s">
        <v>2622</v>
      </c>
      <c r="B4023" s="131" t="s">
        <v>267</v>
      </c>
      <c r="C4023" s="134" t="s">
        <v>12</v>
      </c>
      <c r="D4023" s="135">
        <v>34.074269999999999</v>
      </c>
      <c r="E4023" s="135">
        <v>34.074269999999999</v>
      </c>
      <c r="F4023" s="135">
        <v>0</v>
      </c>
      <c r="G4023" s="130"/>
      <c r="H4023" s="130"/>
    </row>
    <row r="4024" spans="1:8" s="27" customFormat="1" ht="36.75" thickBot="1" x14ac:dyDescent="0.3">
      <c r="A4024" s="136" t="s">
        <v>2622</v>
      </c>
      <c r="B4024" s="127" t="s">
        <v>1867</v>
      </c>
      <c r="C4024" s="128" t="s">
        <v>1804</v>
      </c>
      <c r="D4024" s="129">
        <v>5694.8845399999991</v>
      </c>
      <c r="E4024" s="129">
        <v>83.978829999999988</v>
      </c>
      <c r="F4024" s="129">
        <v>5610.9057099999991</v>
      </c>
      <c r="G4024" s="130"/>
      <c r="H4024" s="130"/>
    </row>
    <row r="4025" spans="1:8" s="27" customFormat="1" ht="15.75" thickTop="1" x14ac:dyDescent="0.25">
      <c r="A4025" s="136" t="s">
        <v>2622</v>
      </c>
      <c r="B4025" s="131" t="s">
        <v>267</v>
      </c>
      <c r="C4025" s="132" t="s">
        <v>10</v>
      </c>
      <c r="D4025" s="133">
        <v>5482.3677899999993</v>
      </c>
      <c r="E4025" s="133">
        <v>81.081429999999997</v>
      </c>
      <c r="F4025" s="133">
        <v>5401.2863599999991</v>
      </c>
      <c r="G4025" s="130"/>
      <c r="H4025" s="130"/>
    </row>
    <row r="4026" spans="1:8" s="27" customFormat="1" x14ac:dyDescent="0.25">
      <c r="A4026" s="136" t="s">
        <v>2622</v>
      </c>
      <c r="B4026" s="131" t="s">
        <v>267</v>
      </c>
      <c r="C4026" s="134" t="s">
        <v>11</v>
      </c>
      <c r="D4026" s="135">
        <v>2560.5447799999997</v>
      </c>
      <c r="E4026" s="135">
        <v>0</v>
      </c>
      <c r="F4026" s="135">
        <v>2560.5447799999997</v>
      </c>
      <c r="G4026" s="130"/>
      <c r="H4026" s="130"/>
    </row>
    <row r="4027" spans="1:8" s="27" customFormat="1" x14ac:dyDescent="0.25">
      <c r="A4027" s="136" t="s">
        <v>2622</v>
      </c>
      <c r="B4027" s="131" t="s">
        <v>267</v>
      </c>
      <c r="C4027" s="134" t="s">
        <v>12</v>
      </c>
      <c r="D4027" s="135">
        <v>2747.7412800000002</v>
      </c>
      <c r="E4027" s="135">
        <v>81.081429999999997</v>
      </c>
      <c r="F4027" s="135">
        <v>2666.65985</v>
      </c>
      <c r="G4027" s="130"/>
      <c r="H4027" s="130"/>
    </row>
    <row r="4028" spans="1:8" s="27" customFormat="1" x14ac:dyDescent="0.25">
      <c r="A4028" s="136" t="s">
        <v>2622</v>
      </c>
      <c r="B4028" s="131" t="s">
        <v>267</v>
      </c>
      <c r="C4028" s="134" t="s">
        <v>15</v>
      </c>
      <c r="D4028" s="135">
        <v>11.24888</v>
      </c>
      <c r="E4028" s="135">
        <v>0</v>
      </c>
      <c r="F4028" s="135">
        <v>11.24888</v>
      </c>
      <c r="G4028" s="130"/>
      <c r="H4028" s="130"/>
    </row>
    <row r="4029" spans="1:8" s="27" customFormat="1" x14ac:dyDescent="0.25">
      <c r="A4029" s="136" t="s">
        <v>2622</v>
      </c>
      <c r="B4029" s="131" t="s">
        <v>267</v>
      </c>
      <c r="C4029" s="134" t="s">
        <v>16</v>
      </c>
      <c r="D4029" s="135">
        <v>162.83285000000001</v>
      </c>
      <c r="E4029" s="135">
        <v>0</v>
      </c>
      <c r="F4029" s="135">
        <v>162.83285000000001</v>
      </c>
      <c r="G4029" s="130"/>
      <c r="H4029" s="130"/>
    </row>
    <row r="4030" spans="1:8" s="27" customFormat="1" x14ac:dyDescent="0.25">
      <c r="A4030" s="136" t="s">
        <v>2622</v>
      </c>
      <c r="B4030" s="131" t="s">
        <v>267</v>
      </c>
      <c r="C4030" s="132" t="s">
        <v>17</v>
      </c>
      <c r="D4030" s="133">
        <v>212.51675</v>
      </c>
      <c r="E4030" s="133">
        <v>2.8974000000000002</v>
      </c>
      <c r="F4030" s="133">
        <v>209.61935</v>
      </c>
      <c r="G4030" s="130"/>
      <c r="H4030" s="130"/>
    </row>
    <row r="4031" spans="1:8" s="27" customFormat="1" ht="54.75" thickBot="1" x14ac:dyDescent="0.3">
      <c r="A4031" s="136" t="s">
        <v>2622</v>
      </c>
      <c r="B4031" s="127" t="s">
        <v>1868</v>
      </c>
      <c r="C4031" s="128" t="s">
        <v>1869</v>
      </c>
      <c r="D4031" s="129">
        <v>140.54372999999998</v>
      </c>
      <c r="E4031" s="129">
        <v>0</v>
      </c>
      <c r="F4031" s="129">
        <v>140.54372999999998</v>
      </c>
      <c r="G4031" s="130"/>
      <c r="H4031" s="130"/>
    </row>
    <row r="4032" spans="1:8" s="27" customFormat="1" ht="15.75" thickTop="1" x14ac:dyDescent="0.25">
      <c r="A4032" s="136" t="s">
        <v>2622</v>
      </c>
      <c r="B4032" s="131" t="s">
        <v>267</v>
      </c>
      <c r="C4032" s="132" t="s">
        <v>10</v>
      </c>
      <c r="D4032" s="133">
        <v>127.06742999999999</v>
      </c>
      <c r="E4032" s="133">
        <v>0</v>
      </c>
      <c r="F4032" s="133">
        <v>127.06742999999999</v>
      </c>
      <c r="G4032" s="130"/>
      <c r="H4032" s="130"/>
    </row>
    <row r="4033" spans="1:8" s="27" customFormat="1" x14ac:dyDescent="0.25">
      <c r="A4033" s="136" t="s">
        <v>2622</v>
      </c>
      <c r="B4033" s="131" t="s">
        <v>267</v>
      </c>
      <c r="C4033" s="134" t="s">
        <v>12</v>
      </c>
      <c r="D4033" s="135">
        <v>44.567430000000002</v>
      </c>
      <c r="E4033" s="135">
        <v>0</v>
      </c>
      <c r="F4033" s="135">
        <v>44.567430000000002</v>
      </c>
      <c r="G4033" s="130"/>
      <c r="H4033" s="130"/>
    </row>
    <row r="4034" spans="1:8" s="27" customFormat="1" x14ac:dyDescent="0.25">
      <c r="A4034" s="136" t="s">
        <v>2622</v>
      </c>
      <c r="B4034" s="131" t="s">
        <v>267</v>
      </c>
      <c r="C4034" s="134" t="s">
        <v>16</v>
      </c>
      <c r="D4034" s="135">
        <v>82.5</v>
      </c>
      <c r="E4034" s="135">
        <v>0</v>
      </c>
      <c r="F4034" s="135">
        <v>82.5</v>
      </c>
      <c r="G4034" s="130"/>
      <c r="H4034" s="130"/>
    </row>
    <row r="4035" spans="1:8" s="27" customFormat="1" x14ac:dyDescent="0.25">
      <c r="A4035" s="136" t="s">
        <v>2622</v>
      </c>
      <c r="B4035" s="131" t="s">
        <v>267</v>
      </c>
      <c r="C4035" s="132" t="s">
        <v>17</v>
      </c>
      <c r="D4035" s="133">
        <v>13.476299999999998</v>
      </c>
      <c r="E4035" s="133">
        <v>0</v>
      </c>
      <c r="F4035" s="133">
        <v>13.476299999999998</v>
      </c>
      <c r="G4035" s="130"/>
      <c r="H4035" s="130"/>
    </row>
    <row r="4036" spans="1:8" s="27" customFormat="1" ht="36.75" thickBot="1" x14ac:dyDescent="0.3">
      <c r="A4036" s="136" t="s">
        <v>2622</v>
      </c>
      <c r="B4036" s="127" t="s">
        <v>1870</v>
      </c>
      <c r="C4036" s="128" t="s">
        <v>1798</v>
      </c>
      <c r="D4036" s="129">
        <v>1253.0080999999998</v>
      </c>
      <c r="E4036" s="129">
        <v>38.480139999999999</v>
      </c>
      <c r="F4036" s="129">
        <v>1214.5279599999999</v>
      </c>
      <c r="G4036" s="130"/>
      <c r="H4036" s="130"/>
    </row>
    <row r="4037" spans="1:8" s="27" customFormat="1" ht="15.75" thickTop="1" x14ac:dyDescent="0.25">
      <c r="A4037" s="136" t="s">
        <v>2622</v>
      </c>
      <c r="B4037" s="131" t="s">
        <v>267</v>
      </c>
      <c r="C4037" s="132" t="s">
        <v>10</v>
      </c>
      <c r="D4037" s="133">
        <v>993.89105000000006</v>
      </c>
      <c r="E4037" s="133">
        <v>38.480139999999999</v>
      </c>
      <c r="F4037" s="133">
        <v>955.41091000000006</v>
      </c>
      <c r="G4037" s="130"/>
      <c r="H4037" s="130"/>
    </row>
    <row r="4038" spans="1:8" s="27" customFormat="1" x14ac:dyDescent="0.25">
      <c r="A4038" s="136" t="s">
        <v>2622</v>
      </c>
      <c r="B4038" s="131" t="s">
        <v>267</v>
      </c>
      <c r="C4038" s="134" t="s">
        <v>11</v>
      </c>
      <c r="D4038" s="135">
        <v>468.90232000000003</v>
      </c>
      <c r="E4038" s="135">
        <v>0</v>
      </c>
      <c r="F4038" s="135">
        <v>468.90232000000003</v>
      </c>
      <c r="G4038" s="130"/>
      <c r="H4038" s="130"/>
    </row>
    <row r="4039" spans="1:8" s="27" customFormat="1" x14ac:dyDescent="0.25">
      <c r="A4039" s="136" t="s">
        <v>2622</v>
      </c>
      <c r="B4039" s="131" t="s">
        <v>267</v>
      </c>
      <c r="C4039" s="134" t="s">
        <v>12</v>
      </c>
      <c r="D4039" s="135">
        <v>461.70747999999998</v>
      </c>
      <c r="E4039" s="135">
        <v>0</v>
      </c>
      <c r="F4039" s="135">
        <v>461.70747999999998</v>
      </c>
      <c r="G4039" s="130"/>
      <c r="H4039" s="130"/>
    </row>
    <row r="4040" spans="1:8" s="27" customFormat="1" x14ac:dyDescent="0.25">
      <c r="A4040" s="136" t="s">
        <v>2622</v>
      </c>
      <c r="B4040" s="131" t="s">
        <v>267</v>
      </c>
      <c r="C4040" s="134" t="s">
        <v>14</v>
      </c>
      <c r="D4040" s="135">
        <v>38.480139999999999</v>
      </c>
      <c r="E4040" s="135">
        <v>38.480139999999999</v>
      </c>
      <c r="F4040" s="135">
        <v>0</v>
      </c>
      <c r="G4040" s="130"/>
      <c r="H4040" s="130"/>
    </row>
    <row r="4041" spans="1:8" s="27" customFormat="1" x14ac:dyDescent="0.25">
      <c r="A4041" s="136" t="s">
        <v>2622</v>
      </c>
      <c r="B4041" s="131" t="s">
        <v>267</v>
      </c>
      <c r="C4041" s="134" t="s">
        <v>15</v>
      </c>
      <c r="D4041" s="135">
        <v>2.3361100000000001</v>
      </c>
      <c r="E4041" s="135">
        <v>0</v>
      </c>
      <c r="F4041" s="135">
        <v>2.3361100000000001</v>
      </c>
      <c r="G4041" s="130"/>
      <c r="H4041" s="130"/>
    </row>
    <row r="4042" spans="1:8" s="27" customFormat="1" x14ac:dyDescent="0.25">
      <c r="A4042" s="136" t="s">
        <v>2622</v>
      </c>
      <c r="B4042" s="131" t="s">
        <v>267</v>
      </c>
      <c r="C4042" s="134" t="s">
        <v>16</v>
      </c>
      <c r="D4042" s="135">
        <v>22.465</v>
      </c>
      <c r="E4042" s="135">
        <v>0</v>
      </c>
      <c r="F4042" s="135">
        <v>22.465</v>
      </c>
      <c r="G4042" s="130"/>
      <c r="H4042" s="130"/>
    </row>
    <row r="4043" spans="1:8" s="27" customFormat="1" x14ac:dyDescent="0.25">
      <c r="A4043" s="136" t="s">
        <v>2622</v>
      </c>
      <c r="B4043" s="131" t="s">
        <v>267</v>
      </c>
      <c r="C4043" s="132" t="s">
        <v>17</v>
      </c>
      <c r="D4043" s="133">
        <v>259.11705000000001</v>
      </c>
      <c r="E4043" s="133">
        <v>0</v>
      </c>
      <c r="F4043" s="133">
        <v>259.11705000000001</v>
      </c>
      <c r="G4043" s="130"/>
      <c r="H4043" s="130"/>
    </row>
    <row r="4044" spans="1:8" s="27" customFormat="1" ht="36.75" thickBot="1" x14ac:dyDescent="0.3">
      <c r="A4044" s="136" t="s">
        <v>2622</v>
      </c>
      <c r="B4044" s="127" t="s">
        <v>1871</v>
      </c>
      <c r="C4044" s="128" t="s">
        <v>1806</v>
      </c>
      <c r="D4044" s="129">
        <v>1884.1253299999998</v>
      </c>
      <c r="E4044" s="129">
        <v>158.18165999999999</v>
      </c>
      <c r="F4044" s="129">
        <v>1725.9436699999999</v>
      </c>
      <c r="G4044" s="130"/>
      <c r="H4044" s="130"/>
    </row>
    <row r="4045" spans="1:8" s="27" customFormat="1" ht="15.75" thickTop="1" x14ac:dyDescent="0.25">
      <c r="A4045" s="136" t="s">
        <v>2622</v>
      </c>
      <c r="B4045" s="131" t="s">
        <v>267</v>
      </c>
      <c r="C4045" s="132" t="s">
        <v>10</v>
      </c>
      <c r="D4045" s="133">
        <v>1851.3520999999998</v>
      </c>
      <c r="E4045" s="133">
        <v>158.18165999999999</v>
      </c>
      <c r="F4045" s="133">
        <v>1693.1704399999999</v>
      </c>
      <c r="G4045" s="130"/>
      <c r="H4045" s="130"/>
    </row>
    <row r="4046" spans="1:8" s="27" customFormat="1" x14ac:dyDescent="0.25">
      <c r="A4046" s="136" t="s">
        <v>2622</v>
      </c>
      <c r="B4046" s="131" t="s">
        <v>267</v>
      </c>
      <c r="C4046" s="134" t="s">
        <v>11</v>
      </c>
      <c r="D4046" s="135">
        <v>1080.03296</v>
      </c>
      <c r="E4046" s="135">
        <v>0</v>
      </c>
      <c r="F4046" s="135">
        <v>1080.03296</v>
      </c>
      <c r="G4046" s="130"/>
      <c r="H4046" s="130"/>
    </row>
    <row r="4047" spans="1:8" s="27" customFormat="1" x14ac:dyDescent="0.25">
      <c r="A4047" s="136" t="s">
        <v>2622</v>
      </c>
      <c r="B4047" s="131" t="s">
        <v>267</v>
      </c>
      <c r="C4047" s="134" t="s">
        <v>12</v>
      </c>
      <c r="D4047" s="135">
        <v>576.09744000000001</v>
      </c>
      <c r="E4047" s="135">
        <v>8.49</v>
      </c>
      <c r="F4047" s="135">
        <v>567.60744</v>
      </c>
      <c r="G4047" s="130"/>
      <c r="H4047" s="130"/>
    </row>
    <row r="4048" spans="1:8" s="27" customFormat="1" x14ac:dyDescent="0.25">
      <c r="A4048" s="136" t="s">
        <v>2622</v>
      </c>
      <c r="B4048" s="131" t="s">
        <v>267</v>
      </c>
      <c r="C4048" s="134" t="s">
        <v>14</v>
      </c>
      <c r="D4048" s="135">
        <v>155.28716</v>
      </c>
      <c r="E4048" s="135">
        <v>145.19166000000001</v>
      </c>
      <c r="F4048" s="135">
        <v>10.095499999999999</v>
      </c>
      <c r="G4048" s="130"/>
      <c r="H4048" s="130"/>
    </row>
    <row r="4049" spans="1:8" s="27" customFormat="1" x14ac:dyDescent="0.25">
      <c r="A4049" s="136" t="s">
        <v>2622</v>
      </c>
      <c r="B4049" s="131" t="s">
        <v>267</v>
      </c>
      <c r="C4049" s="134" t="s">
        <v>16</v>
      </c>
      <c r="D4049" s="135">
        <v>39.934539999999998</v>
      </c>
      <c r="E4049" s="135">
        <v>4.5</v>
      </c>
      <c r="F4049" s="135">
        <v>35.434539999999998</v>
      </c>
      <c r="G4049" s="130"/>
      <c r="H4049" s="130"/>
    </row>
    <row r="4050" spans="1:8" s="27" customFormat="1" x14ac:dyDescent="0.25">
      <c r="A4050" s="136" t="s">
        <v>2622</v>
      </c>
      <c r="B4050" s="131" t="s">
        <v>267</v>
      </c>
      <c r="C4050" s="132" t="s">
        <v>17</v>
      </c>
      <c r="D4050" s="133">
        <v>32.773230000000005</v>
      </c>
      <c r="E4050" s="133">
        <v>0</v>
      </c>
      <c r="F4050" s="133">
        <v>32.773230000000005</v>
      </c>
      <c r="G4050" s="130"/>
      <c r="H4050" s="130"/>
    </row>
    <row r="4051" spans="1:8" s="27" customFormat="1" ht="36.75" thickBot="1" x14ac:dyDescent="0.3">
      <c r="A4051" s="136" t="s">
        <v>2622</v>
      </c>
      <c r="B4051" s="127" t="s">
        <v>1872</v>
      </c>
      <c r="C4051" s="128" t="s">
        <v>1808</v>
      </c>
      <c r="D4051" s="129">
        <v>1071.6620300000002</v>
      </c>
      <c r="E4051" s="129">
        <v>30.812369999999998</v>
      </c>
      <c r="F4051" s="129">
        <v>1040.8496600000001</v>
      </c>
      <c r="G4051" s="130"/>
      <c r="H4051" s="130"/>
    </row>
    <row r="4052" spans="1:8" s="27" customFormat="1" ht="15.75" thickTop="1" x14ac:dyDescent="0.25">
      <c r="A4052" s="136" t="s">
        <v>2622</v>
      </c>
      <c r="B4052" s="131" t="s">
        <v>267</v>
      </c>
      <c r="C4052" s="132" t="s">
        <v>10</v>
      </c>
      <c r="D4052" s="133">
        <v>1041.3281099999999</v>
      </c>
      <c r="E4052" s="133">
        <v>30.812369999999998</v>
      </c>
      <c r="F4052" s="133">
        <v>1010.5157399999999</v>
      </c>
      <c r="G4052" s="130"/>
      <c r="H4052" s="130"/>
    </row>
    <row r="4053" spans="1:8" s="27" customFormat="1" x14ac:dyDescent="0.25">
      <c r="A4053" s="136" t="s">
        <v>2622</v>
      </c>
      <c r="B4053" s="131" t="s">
        <v>267</v>
      </c>
      <c r="C4053" s="134" t="s">
        <v>11</v>
      </c>
      <c r="D4053" s="135">
        <v>587.25952000000007</v>
      </c>
      <c r="E4053" s="135">
        <v>0</v>
      </c>
      <c r="F4053" s="135">
        <v>587.25952000000007</v>
      </c>
      <c r="G4053" s="130"/>
      <c r="H4053" s="130"/>
    </row>
    <row r="4054" spans="1:8" s="27" customFormat="1" x14ac:dyDescent="0.25">
      <c r="A4054" s="136" t="s">
        <v>2622</v>
      </c>
      <c r="B4054" s="131" t="s">
        <v>267</v>
      </c>
      <c r="C4054" s="134" t="s">
        <v>12</v>
      </c>
      <c r="D4054" s="135">
        <v>408.91269</v>
      </c>
      <c r="E4054" s="135">
        <v>0</v>
      </c>
      <c r="F4054" s="135">
        <v>408.91269</v>
      </c>
      <c r="G4054" s="130"/>
      <c r="H4054" s="130"/>
    </row>
    <row r="4055" spans="1:8" s="27" customFormat="1" x14ac:dyDescent="0.25">
      <c r="A4055" s="136" t="s">
        <v>2622</v>
      </c>
      <c r="B4055" s="131" t="s">
        <v>267</v>
      </c>
      <c r="C4055" s="134" t="s">
        <v>14</v>
      </c>
      <c r="D4055" s="135">
        <v>30.812369999999998</v>
      </c>
      <c r="E4055" s="135">
        <v>30.812369999999998</v>
      </c>
      <c r="F4055" s="135">
        <v>0</v>
      </c>
      <c r="G4055" s="130"/>
      <c r="H4055" s="130"/>
    </row>
    <row r="4056" spans="1:8" s="27" customFormat="1" x14ac:dyDescent="0.25">
      <c r="A4056" s="136" t="s">
        <v>2622</v>
      </c>
      <c r="B4056" s="131" t="s">
        <v>267</v>
      </c>
      <c r="C4056" s="134" t="s">
        <v>15</v>
      </c>
      <c r="D4056" s="135">
        <v>0.45838000000000001</v>
      </c>
      <c r="E4056" s="135">
        <v>0</v>
      </c>
      <c r="F4056" s="135">
        <v>0.45838000000000001</v>
      </c>
      <c r="G4056" s="130"/>
      <c r="H4056" s="130"/>
    </row>
    <row r="4057" spans="1:8" s="27" customFormat="1" x14ac:dyDescent="0.25">
      <c r="A4057" s="136" t="s">
        <v>2622</v>
      </c>
      <c r="B4057" s="131" t="s">
        <v>267</v>
      </c>
      <c r="C4057" s="134" t="s">
        <v>16</v>
      </c>
      <c r="D4057" s="135">
        <v>13.885149999999999</v>
      </c>
      <c r="E4057" s="135">
        <v>0</v>
      </c>
      <c r="F4057" s="135">
        <v>13.885149999999999</v>
      </c>
      <c r="G4057" s="130"/>
      <c r="H4057" s="130"/>
    </row>
    <row r="4058" spans="1:8" s="27" customFormat="1" x14ac:dyDescent="0.25">
      <c r="A4058" s="136" t="s">
        <v>2622</v>
      </c>
      <c r="B4058" s="131" t="s">
        <v>267</v>
      </c>
      <c r="C4058" s="132" t="s">
        <v>17</v>
      </c>
      <c r="D4058" s="133">
        <v>30.333919999999999</v>
      </c>
      <c r="E4058" s="133">
        <v>0</v>
      </c>
      <c r="F4058" s="133">
        <v>30.333919999999999</v>
      </c>
      <c r="G4058" s="130"/>
      <c r="H4058" s="130"/>
    </row>
    <row r="4059" spans="1:8" s="27" customFormat="1" ht="36.75" thickBot="1" x14ac:dyDescent="0.3">
      <c r="A4059" s="136" t="s">
        <v>2622</v>
      </c>
      <c r="B4059" s="127" t="s">
        <v>1873</v>
      </c>
      <c r="C4059" s="128" t="s">
        <v>1810</v>
      </c>
      <c r="D4059" s="129">
        <v>1207.1559300000001</v>
      </c>
      <c r="E4059" s="129">
        <v>18.826160000000002</v>
      </c>
      <c r="F4059" s="129">
        <v>1188.3297700000001</v>
      </c>
      <c r="G4059" s="130"/>
      <c r="H4059" s="130"/>
    </row>
    <row r="4060" spans="1:8" s="27" customFormat="1" ht="15.75" thickTop="1" x14ac:dyDescent="0.25">
      <c r="A4060" s="136" t="s">
        <v>2622</v>
      </c>
      <c r="B4060" s="131" t="s">
        <v>267</v>
      </c>
      <c r="C4060" s="132" t="s">
        <v>10</v>
      </c>
      <c r="D4060" s="133">
        <v>1192.0587300000002</v>
      </c>
      <c r="E4060" s="133">
        <v>18.826160000000002</v>
      </c>
      <c r="F4060" s="133">
        <v>1173.2325700000001</v>
      </c>
      <c r="G4060" s="130"/>
      <c r="H4060" s="130"/>
    </row>
    <row r="4061" spans="1:8" s="27" customFormat="1" x14ac:dyDescent="0.25">
      <c r="A4061" s="136" t="s">
        <v>2622</v>
      </c>
      <c r="B4061" s="131" t="s">
        <v>267</v>
      </c>
      <c r="C4061" s="134" t="s">
        <v>11</v>
      </c>
      <c r="D4061" s="135">
        <v>499.42111</v>
      </c>
      <c r="E4061" s="135">
        <v>0</v>
      </c>
      <c r="F4061" s="135">
        <v>499.42111</v>
      </c>
      <c r="G4061" s="130"/>
      <c r="H4061" s="130"/>
    </row>
    <row r="4062" spans="1:8" s="27" customFormat="1" x14ac:dyDescent="0.25">
      <c r="A4062" s="136" t="s">
        <v>2622</v>
      </c>
      <c r="B4062" s="131" t="s">
        <v>267</v>
      </c>
      <c r="C4062" s="134" t="s">
        <v>12</v>
      </c>
      <c r="D4062" s="135">
        <v>666.2884499999999</v>
      </c>
      <c r="E4062" s="135">
        <v>0</v>
      </c>
      <c r="F4062" s="135">
        <v>666.2884499999999</v>
      </c>
      <c r="G4062" s="130"/>
      <c r="H4062" s="130"/>
    </row>
    <row r="4063" spans="1:8" s="27" customFormat="1" x14ac:dyDescent="0.25">
      <c r="A4063" s="136" t="s">
        <v>2622</v>
      </c>
      <c r="B4063" s="131" t="s">
        <v>267</v>
      </c>
      <c r="C4063" s="134" t="s">
        <v>14</v>
      </c>
      <c r="D4063" s="135">
        <v>18.826160000000002</v>
      </c>
      <c r="E4063" s="135">
        <v>18.826160000000002</v>
      </c>
      <c r="F4063" s="135">
        <v>0</v>
      </c>
      <c r="G4063" s="130"/>
      <c r="H4063" s="130"/>
    </row>
    <row r="4064" spans="1:8" s="27" customFormat="1" x14ac:dyDescent="0.25">
      <c r="A4064" s="136" t="s">
        <v>2622</v>
      </c>
      <c r="B4064" s="131" t="s">
        <v>267</v>
      </c>
      <c r="C4064" s="134" t="s">
        <v>16</v>
      </c>
      <c r="D4064" s="135">
        <v>7.5230100000000002</v>
      </c>
      <c r="E4064" s="135">
        <v>0</v>
      </c>
      <c r="F4064" s="135">
        <v>7.5230100000000002</v>
      </c>
      <c r="G4064" s="130"/>
      <c r="H4064" s="130"/>
    </row>
    <row r="4065" spans="1:8" s="27" customFormat="1" x14ac:dyDescent="0.25">
      <c r="A4065" s="136" t="s">
        <v>2622</v>
      </c>
      <c r="B4065" s="131" t="s">
        <v>267</v>
      </c>
      <c r="C4065" s="132" t="s">
        <v>17</v>
      </c>
      <c r="D4065" s="133">
        <v>15.097200000000001</v>
      </c>
      <c r="E4065" s="133">
        <v>0</v>
      </c>
      <c r="F4065" s="133">
        <v>15.097200000000001</v>
      </c>
      <c r="G4065" s="130"/>
      <c r="H4065" s="130"/>
    </row>
    <row r="4066" spans="1:8" s="27" customFormat="1" ht="36.75" thickBot="1" x14ac:dyDescent="0.3">
      <c r="A4066" s="136" t="s">
        <v>2622</v>
      </c>
      <c r="B4066" s="127" t="s">
        <v>1874</v>
      </c>
      <c r="C4066" s="128" t="s">
        <v>1812</v>
      </c>
      <c r="D4066" s="129">
        <v>5471.6951900000004</v>
      </c>
      <c r="E4066" s="129">
        <v>75.371400000000008</v>
      </c>
      <c r="F4066" s="129">
        <v>5396.3237900000004</v>
      </c>
      <c r="G4066" s="130"/>
      <c r="H4066" s="130"/>
    </row>
    <row r="4067" spans="1:8" s="27" customFormat="1" ht="15.75" thickTop="1" x14ac:dyDescent="0.25">
      <c r="A4067" s="136" t="s">
        <v>2622</v>
      </c>
      <c r="B4067" s="131" t="s">
        <v>267</v>
      </c>
      <c r="C4067" s="132" t="s">
        <v>10</v>
      </c>
      <c r="D4067" s="133">
        <v>5036.0477899999996</v>
      </c>
      <c r="E4067" s="133">
        <v>75.371400000000008</v>
      </c>
      <c r="F4067" s="133">
        <v>4960.6763899999996</v>
      </c>
      <c r="G4067" s="130"/>
      <c r="H4067" s="130"/>
    </row>
    <row r="4068" spans="1:8" s="27" customFormat="1" x14ac:dyDescent="0.25">
      <c r="A4068" s="136" t="s">
        <v>2622</v>
      </c>
      <c r="B4068" s="131" t="s">
        <v>267</v>
      </c>
      <c r="C4068" s="134" t="s">
        <v>11</v>
      </c>
      <c r="D4068" s="135">
        <v>2987.0678199999998</v>
      </c>
      <c r="E4068" s="135">
        <v>0</v>
      </c>
      <c r="F4068" s="135">
        <v>2987.0678199999998</v>
      </c>
      <c r="G4068" s="130"/>
      <c r="H4068" s="130"/>
    </row>
    <row r="4069" spans="1:8" s="27" customFormat="1" x14ac:dyDescent="0.25">
      <c r="A4069" s="136" t="s">
        <v>2622</v>
      </c>
      <c r="B4069" s="131" t="s">
        <v>267</v>
      </c>
      <c r="C4069" s="134" t="s">
        <v>12</v>
      </c>
      <c r="D4069" s="135">
        <v>1677.3946100000001</v>
      </c>
      <c r="E4069" s="135">
        <v>0</v>
      </c>
      <c r="F4069" s="135">
        <v>1677.3946100000001</v>
      </c>
      <c r="G4069" s="130"/>
      <c r="H4069" s="130"/>
    </row>
    <row r="4070" spans="1:8" s="27" customFormat="1" x14ac:dyDescent="0.25">
      <c r="A4070" s="136" t="s">
        <v>2622</v>
      </c>
      <c r="B4070" s="131" t="s">
        <v>267</v>
      </c>
      <c r="C4070" s="134" t="s">
        <v>14</v>
      </c>
      <c r="D4070" s="135">
        <v>74.151080000000007</v>
      </c>
      <c r="E4070" s="135">
        <v>74.151080000000007</v>
      </c>
      <c r="F4070" s="135">
        <v>0</v>
      </c>
      <c r="G4070" s="130"/>
      <c r="H4070" s="130"/>
    </row>
    <row r="4071" spans="1:8" s="27" customFormat="1" x14ac:dyDescent="0.25">
      <c r="A4071" s="136" t="s">
        <v>2622</v>
      </c>
      <c r="B4071" s="131" t="s">
        <v>267</v>
      </c>
      <c r="C4071" s="134" t="s">
        <v>2</v>
      </c>
      <c r="D4071" s="135">
        <v>9.6302399999999988</v>
      </c>
      <c r="E4071" s="135">
        <v>1.2203199999999998</v>
      </c>
      <c r="F4071" s="135">
        <v>8.4099199999999996</v>
      </c>
      <c r="G4071" s="130"/>
      <c r="H4071" s="130"/>
    </row>
    <row r="4072" spans="1:8" s="27" customFormat="1" x14ac:dyDescent="0.25">
      <c r="A4072" s="136" t="s">
        <v>2622</v>
      </c>
      <c r="B4072" s="131" t="s">
        <v>267</v>
      </c>
      <c r="C4072" s="134" t="s">
        <v>15</v>
      </c>
      <c r="D4072" s="135">
        <v>33.731120000000004</v>
      </c>
      <c r="E4072" s="135">
        <v>0</v>
      </c>
      <c r="F4072" s="135">
        <v>33.731120000000004</v>
      </c>
      <c r="G4072" s="130"/>
      <c r="H4072" s="130"/>
    </row>
    <row r="4073" spans="1:8" s="27" customFormat="1" x14ac:dyDescent="0.25">
      <c r="A4073" s="136" t="s">
        <v>2622</v>
      </c>
      <c r="B4073" s="131" t="s">
        <v>267</v>
      </c>
      <c r="C4073" s="134" t="s">
        <v>16</v>
      </c>
      <c r="D4073" s="135">
        <v>254.07292000000001</v>
      </c>
      <c r="E4073" s="135">
        <v>0</v>
      </c>
      <c r="F4073" s="135">
        <v>254.07292000000001</v>
      </c>
      <c r="G4073" s="130"/>
      <c r="H4073" s="130"/>
    </row>
    <row r="4074" spans="1:8" s="27" customFormat="1" x14ac:dyDescent="0.25">
      <c r="A4074" s="136" t="s">
        <v>2622</v>
      </c>
      <c r="B4074" s="131" t="s">
        <v>267</v>
      </c>
      <c r="C4074" s="132" t="s">
        <v>17</v>
      </c>
      <c r="D4074" s="133">
        <v>435.6474</v>
      </c>
      <c r="E4074" s="133">
        <v>0</v>
      </c>
      <c r="F4074" s="133">
        <v>435.6474</v>
      </c>
      <c r="G4074" s="130"/>
      <c r="H4074" s="130"/>
    </row>
    <row r="4075" spans="1:8" s="27" customFormat="1" ht="36.75" thickBot="1" x14ac:dyDescent="0.3">
      <c r="A4075" s="136" t="s">
        <v>2622</v>
      </c>
      <c r="B4075" s="127" t="s">
        <v>1875</v>
      </c>
      <c r="C4075" s="128" t="s">
        <v>1800</v>
      </c>
      <c r="D4075" s="129">
        <v>1120.0736300000001</v>
      </c>
      <c r="E4075" s="129">
        <v>28.817959999999999</v>
      </c>
      <c r="F4075" s="129">
        <v>1091.25567</v>
      </c>
      <c r="G4075" s="130"/>
      <c r="H4075" s="130"/>
    </row>
    <row r="4076" spans="1:8" s="27" customFormat="1" ht="15.75" thickTop="1" x14ac:dyDescent="0.25">
      <c r="A4076" s="136" t="s">
        <v>2622</v>
      </c>
      <c r="B4076" s="131" t="s">
        <v>267</v>
      </c>
      <c r="C4076" s="132" t="s">
        <v>10</v>
      </c>
      <c r="D4076" s="133">
        <v>1080.17463</v>
      </c>
      <c r="E4076" s="133">
        <v>28.817959999999999</v>
      </c>
      <c r="F4076" s="133">
        <v>1051.3566699999999</v>
      </c>
      <c r="G4076" s="130"/>
      <c r="H4076" s="130"/>
    </row>
    <row r="4077" spans="1:8" s="27" customFormat="1" x14ac:dyDescent="0.25">
      <c r="A4077" s="136" t="s">
        <v>2622</v>
      </c>
      <c r="B4077" s="131" t="s">
        <v>267</v>
      </c>
      <c r="C4077" s="134" t="s">
        <v>11</v>
      </c>
      <c r="D4077" s="135">
        <v>664.5702</v>
      </c>
      <c r="E4077" s="135">
        <v>0</v>
      </c>
      <c r="F4077" s="135">
        <v>664.5702</v>
      </c>
      <c r="G4077" s="130"/>
      <c r="H4077" s="130"/>
    </row>
    <row r="4078" spans="1:8" s="27" customFormat="1" x14ac:dyDescent="0.25">
      <c r="A4078" s="136" t="s">
        <v>2622</v>
      </c>
      <c r="B4078" s="131" t="s">
        <v>267</v>
      </c>
      <c r="C4078" s="134" t="s">
        <v>12</v>
      </c>
      <c r="D4078" s="135">
        <v>368.01778999999999</v>
      </c>
      <c r="E4078" s="135">
        <v>0</v>
      </c>
      <c r="F4078" s="135">
        <v>368.01778999999999</v>
      </c>
      <c r="G4078" s="130"/>
      <c r="H4078" s="130"/>
    </row>
    <row r="4079" spans="1:8" s="27" customFormat="1" x14ac:dyDescent="0.25">
      <c r="A4079" s="136" t="s">
        <v>2622</v>
      </c>
      <c r="B4079" s="131" t="s">
        <v>267</v>
      </c>
      <c r="C4079" s="134" t="s">
        <v>14</v>
      </c>
      <c r="D4079" s="135">
        <v>28.817959999999999</v>
      </c>
      <c r="E4079" s="135">
        <v>28.817959999999999</v>
      </c>
      <c r="F4079" s="135">
        <v>0</v>
      </c>
      <c r="G4079" s="130"/>
      <c r="H4079" s="130"/>
    </row>
    <row r="4080" spans="1:8" s="27" customFormat="1" x14ac:dyDescent="0.25">
      <c r="A4080" s="136" t="s">
        <v>2622</v>
      </c>
      <c r="B4080" s="131" t="s">
        <v>267</v>
      </c>
      <c r="C4080" s="134" t="s">
        <v>15</v>
      </c>
      <c r="D4080" s="135">
        <v>2.9020000000000001</v>
      </c>
      <c r="E4080" s="135">
        <v>0</v>
      </c>
      <c r="F4080" s="135">
        <v>2.9020000000000001</v>
      </c>
      <c r="G4080" s="130"/>
      <c r="H4080" s="130"/>
    </row>
    <row r="4081" spans="1:8" s="27" customFormat="1" x14ac:dyDescent="0.25">
      <c r="A4081" s="136" t="s">
        <v>2622</v>
      </c>
      <c r="B4081" s="131" t="s">
        <v>267</v>
      </c>
      <c r="C4081" s="134" t="s">
        <v>16</v>
      </c>
      <c r="D4081" s="135">
        <v>15.866680000000001</v>
      </c>
      <c r="E4081" s="135">
        <v>0</v>
      </c>
      <c r="F4081" s="135">
        <v>15.866680000000001</v>
      </c>
      <c r="G4081" s="130"/>
      <c r="H4081" s="130"/>
    </row>
    <row r="4082" spans="1:8" s="27" customFormat="1" x14ac:dyDescent="0.25">
      <c r="A4082" s="136" t="s">
        <v>2622</v>
      </c>
      <c r="B4082" s="131" t="s">
        <v>267</v>
      </c>
      <c r="C4082" s="132" t="s">
        <v>17</v>
      </c>
      <c r="D4082" s="133">
        <v>39.899000000000001</v>
      </c>
      <c r="E4082" s="133">
        <v>0</v>
      </c>
      <c r="F4082" s="133">
        <v>39.899000000000001</v>
      </c>
      <c r="G4082" s="130"/>
      <c r="H4082" s="130"/>
    </row>
    <row r="4083" spans="1:8" ht="18.75" customHeight="1" thickBot="1" x14ac:dyDescent="0.3">
      <c r="A4083" s="56" t="s">
        <v>2622</v>
      </c>
      <c r="B4083" s="122" t="s">
        <v>1876</v>
      </c>
      <c r="C4083" s="123" t="s">
        <v>1877</v>
      </c>
      <c r="D4083" s="124">
        <v>21322.777050000001</v>
      </c>
      <c r="E4083" s="124">
        <v>20663.13898</v>
      </c>
      <c r="F4083" s="124">
        <v>659.63806999999997</v>
      </c>
    </row>
    <row r="4084" spans="1:8" ht="15.75" customHeight="1" thickTop="1" x14ac:dyDescent="0.25">
      <c r="A4084" s="56" t="s">
        <v>2622</v>
      </c>
      <c r="B4084" s="117" t="s">
        <v>267</v>
      </c>
      <c r="C4084" s="119" t="s">
        <v>10</v>
      </c>
      <c r="D4084" s="118">
        <v>21241.75705</v>
      </c>
      <c r="E4084" s="118">
        <v>20611.420979999999</v>
      </c>
      <c r="F4084" s="118">
        <v>630.33606999999995</v>
      </c>
    </row>
    <row r="4085" spans="1:8" ht="15" customHeight="1" x14ac:dyDescent="0.25">
      <c r="A4085" s="56" t="s">
        <v>2622</v>
      </c>
      <c r="B4085" s="117" t="s">
        <v>267</v>
      </c>
      <c r="C4085" s="121" t="s">
        <v>11</v>
      </c>
      <c r="D4085" s="120">
        <v>2019.2847900000002</v>
      </c>
      <c r="E4085" s="120">
        <v>1998.7197900000001</v>
      </c>
      <c r="F4085" s="120">
        <v>20.565000000000001</v>
      </c>
    </row>
    <row r="4086" spans="1:8" ht="15" customHeight="1" x14ac:dyDescent="0.25">
      <c r="A4086" s="56" t="s">
        <v>2622</v>
      </c>
      <c r="B4086" s="117" t="s">
        <v>267</v>
      </c>
      <c r="C4086" s="121" t="s">
        <v>12</v>
      </c>
      <c r="D4086" s="120">
        <v>1180.60185</v>
      </c>
      <c r="E4086" s="120">
        <v>972.33213999999998</v>
      </c>
      <c r="F4086" s="120">
        <v>208.26971000000003</v>
      </c>
    </row>
    <row r="4087" spans="1:8" ht="15" customHeight="1" x14ac:dyDescent="0.25">
      <c r="A4087" s="56" t="s">
        <v>2622</v>
      </c>
      <c r="B4087" s="117" t="s">
        <v>267</v>
      </c>
      <c r="C4087" s="121" t="s">
        <v>14</v>
      </c>
      <c r="D4087" s="120">
        <v>6646.5206600000001</v>
      </c>
      <c r="E4087" s="120">
        <v>6646.5206600000001</v>
      </c>
      <c r="F4087" s="120">
        <v>0</v>
      </c>
    </row>
    <row r="4088" spans="1:8" ht="15" customHeight="1" x14ac:dyDescent="0.25">
      <c r="A4088" s="56" t="s">
        <v>2622</v>
      </c>
      <c r="B4088" s="117" t="s">
        <v>267</v>
      </c>
      <c r="C4088" s="121" t="s">
        <v>2</v>
      </c>
      <c r="D4088" s="120">
        <v>4599.8803399999997</v>
      </c>
      <c r="E4088" s="120">
        <v>4599.7739499999998</v>
      </c>
      <c r="F4088" s="120">
        <v>0.10639</v>
      </c>
    </row>
    <row r="4089" spans="1:8" ht="15" customHeight="1" x14ac:dyDescent="0.25">
      <c r="A4089" s="56" t="s">
        <v>2622</v>
      </c>
      <c r="B4089" s="117" t="s">
        <v>267</v>
      </c>
      <c r="C4089" s="121" t="s">
        <v>15</v>
      </c>
      <c r="D4089" s="120">
        <v>15.20758</v>
      </c>
      <c r="E4089" s="120">
        <v>14.25258</v>
      </c>
      <c r="F4089" s="120">
        <v>0.95499999999999996</v>
      </c>
    </row>
    <row r="4090" spans="1:8" ht="15" customHeight="1" x14ac:dyDescent="0.25">
      <c r="A4090" s="56" t="s">
        <v>2622</v>
      </c>
      <c r="B4090" s="117" t="s">
        <v>267</v>
      </c>
      <c r="C4090" s="121" t="s">
        <v>16</v>
      </c>
      <c r="D4090" s="120">
        <v>6780.2618300000013</v>
      </c>
      <c r="E4090" s="120">
        <v>6379.8218600000009</v>
      </c>
      <c r="F4090" s="120">
        <v>400.43996999999996</v>
      </c>
    </row>
    <row r="4091" spans="1:8" ht="15" customHeight="1" x14ac:dyDescent="0.25">
      <c r="A4091" s="56" t="s">
        <v>2622</v>
      </c>
      <c r="B4091" s="117" t="s">
        <v>267</v>
      </c>
      <c r="C4091" s="119" t="s">
        <v>17</v>
      </c>
      <c r="D4091" s="118">
        <v>81.02000000000001</v>
      </c>
      <c r="E4091" s="118">
        <v>51.718000000000004</v>
      </c>
      <c r="F4091" s="118">
        <v>29.302</v>
      </c>
    </row>
    <row r="4092" spans="1:8" ht="36.75" customHeight="1" thickBot="1" x14ac:dyDescent="0.3">
      <c r="A4092" s="56" t="s">
        <v>2622</v>
      </c>
      <c r="B4092" s="122" t="s">
        <v>1878</v>
      </c>
      <c r="C4092" s="123" t="s">
        <v>1879</v>
      </c>
      <c r="D4092" s="124">
        <v>11599.297200000001</v>
      </c>
      <c r="E4092" s="124">
        <v>11590.027020000001</v>
      </c>
      <c r="F4092" s="124">
        <v>9.2701799999999999</v>
      </c>
    </row>
    <row r="4093" spans="1:8" ht="15.75" customHeight="1" thickTop="1" x14ac:dyDescent="0.25">
      <c r="A4093" s="56" t="s">
        <v>2622</v>
      </c>
      <c r="B4093" s="117" t="s">
        <v>267</v>
      </c>
      <c r="C4093" s="119" t="s">
        <v>10</v>
      </c>
      <c r="D4093" s="118">
        <v>11589.3022</v>
      </c>
      <c r="E4093" s="118">
        <v>11580.032020000001</v>
      </c>
      <c r="F4093" s="118">
        <v>9.2701799999999999</v>
      </c>
    </row>
    <row r="4094" spans="1:8" ht="15" customHeight="1" x14ac:dyDescent="0.25">
      <c r="A4094" s="56" t="s">
        <v>2622</v>
      </c>
      <c r="B4094" s="117" t="s">
        <v>267</v>
      </c>
      <c r="C4094" s="121" t="s">
        <v>11</v>
      </c>
      <c r="D4094" s="120">
        <v>284.47520000000003</v>
      </c>
      <c r="E4094" s="120">
        <v>284.47520000000003</v>
      </c>
      <c r="F4094" s="120">
        <v>0</v>
      </c>
    </row>
    <row r="4095" spans="1:8" ht="15" customHeight="1" x14ac:dyDescent="0.25">
      <c r="A4095" s="56" t="s">
        <v>2622</v>
      </c>
      <c r="B4095" s="117" t="s">
        <v>267</v>
      </c>
      <c r="C4095" s="121" t="s">
        <v>12</v>
      </c>
      <c r="D4095" s="120">
        <v>363.07342</v>
      </c>
      <c r="E4095" s="120">
        <v>353.80324000000002</v>
      </c>
      <c r="F4095" s="120">
        <v>9.2701799999999999</v>
      </c>
    </row>
    <row r="4096" spans="1:8" ht="15" customHeight="1" x14ac:dyDescent="0.25">
      <c r="A4096" s="56" t="s">
        <v>2622</v>
      </c>
      <c r="B4096" s="117" t="s">
        <v>267</v>
      </c>
      <c r="C4096" s="121" t="s">
        <v>2</v>
      </c>
      <c r="D4096" s="120">
        <v>4597.7739499999998</v>
      </c>
      <c r="E4096" s="120">
        <v>4597.7739499999998</v>
      </c>
      <c r="F4096" s="120">
        <v>0</v>
      </c>
    </row>
    <row r="4097" spans="1:8" ht="15" customHeight="1" x14ac:dyDescent="0.25">
      <c r="A4097" s="56" t="s">
        <v>2622</v>
      </c>
      <c r="B4097" s="117" t="s">
        <v>267</v>
      </c>
      <c r="C4097" s="121" t="s">
        <v>15</v>
      </c>
      <c r="D4097" s="120">
        <v>9</v>
      </c>
      <c r="E4097" s="120">
        <v>9</v>
      </c>
      <c r="F4097" s="120">
        <v>0</v>
      </c>
    </row>
    <row r="4098" spans="1:8" ht="15" customHeight="1" x14ac:dyDescent="0.25">
      <c r="A4098" s="56" t="s">
        <v>2622</v>
      </c>
      <c r="B4098" s="117" t="s">
        <v>267</v>
      </c>
      <c r="C4098" s="121" t="s">
        <v>16</v>
      </c>
      <c r="D4098" s="120">
        <v>6334.9796300000007</v>
      </c>
      <c r="E4098" s="120">
        <v>6334.9796300000007</v>
      </c>
      <c r="F4098" s="120">
        <v>0</v>
      </c>
    </row>
    <row r="4099" spans="1:8" ht="15" customHeight="1" x14ac:dyDescent="0.25">
      <c r="A4099" s="56" t="s">
        <v>2622</v>
      </c>
      <c r="B4099" s="117" t="s">
        <v>267</v>
      </c>
      <c r="C4099" s="119" t="s">
        <v>17</v>
      </c>
      <c r="D4099" s="118">
        <v>9.9949999999999992</v>
      </c>
      <c r="E4099" s="118">
        <v>9.9949999999999992</v>
      </c>
      <c r="F4099" s="118">
        <v>0</v>
      </c>
    </row>
    <row r="4100" spans="1:8" s="27" customFormat="1" ht="36.75" thickBot="1" x14ac:dyDescent="0.3">
      <c r="A4100" s="136" t="s">
        <v>2622</v>
      </c>
      <c r="B4100" s="127" t="s">
        <v>1880</v>
      </c>
      <c r="C4100" s="128" t="s">
        <v>1881</v>
      </c>
      <c r="D4100" s="129">
        <v>364.26864999999998</v>
      </c>
      <c r="E4100" s="129">
        <v>354.99847</v>
      </c>
      <c r="F4100" s="129">
        <v>9.2701799999999999</v>
      </c>
      <c r="G4100" s="130"/>
      <c r="H4100" s="130"/>
    </row>
    <row r="4101" spans="1:8" s="27" customFormat="1" ht="15.75" thickTop="1" x14ac:dyDescent="0.25">
      <c r="A4101" s="136" t="s">
        <v>2622</v>
      </c>
      <c r="B4101" s="131" t="s">
        <v>267</v>
      </c>
      <c r="C4101" s="132" t="s">
        <v>10</v>
      </c>
      <c r="D4101" s="133">
        <v>364.26864999999998</v>
      </c>
      <c r="E4101" s="133">
        <v>354.99847</v>
      </c>
      <c r="F4101" s="133">
        <v>9.2701799999999999</v>
      </c>
      <c r="G4101" s="130"/>
      <c r="H4101" s="130"/>
    </row>
    <row r="4102" spans="1:8" s="27" customFormat="1" x14ac:dyDescent="0.25">
      <c r="A4102" s="136" t="s">
        <v>2622</v>
      </c>
      <c r="B4102" s="131" t="s">
        <v>267</v>
      </c>
      <c r="C4102" s="134" t="s">
        <v>11</v>
      </c>
      <c r="D4102" s="135">
        <v>284.47520000000003</v>
      </c>
      <c r="E4102" s="135">
        <v>284.47520000000003</v>
      </c>
      <c r="F4102" s="135">
        <v>0</v>
      </c>
      <c r="G4102" s="130"/>
      <c r="H4102" s="130"/>
    </row>
    <row r="4103" spans="1:8" s="27" customFormat="1" x14ac:dyDescent="0.25">
      <c r="A4103" s="136" t="s">
        <v>2622</v>
      </c>
      <c r="B4103" s="131" t="s">
        <v>267</v>
      </c>
      <c r="C4103" s="134" t="s">
        <v>12</v>
      </c>
      <c r="D4103" s="135">
        <v>75.17846999999999</v>
      </c>
      <c r="E4103" s="135">
        <v>65.908289999999994</v>
      </c>
      <c r="F4103" s="135">
        <v>9.2701799999999999</v>
      </c>
      <c r="G4103" s="130"/>
      <c r="H4103" s="130"/>
    </row>
    <row r="4104" spans="1:8" s="27" customFormat="1" x14ac:dyDescent="0.25">
      <c r="A4104" s="136" t="s">
        <v>2622</v>
      </c>
      <c r="B4104" s="131" t="s">
        <v>267</v>
      </c>
      <c r="C4104" s="134" t="s">
        <v>15</v>
      </c>
      <c r="D4104" s="135">
        <v>4</v>
      </c>
      <c r="E4104" s="135">
        <v>4</v>
      </c>
      <c r="F4104" s="135">
        <v>0</v>
      </c>
      <c r="G4104" s="130"/>
      <c r="H4104" s="130"/>
    </row>
    <row r="4105" spans="1:8" s="27" customFormat="1" x14ac:dyDescent="0.25">
      <c r="A4105" s="136" t="s">
        <v>2622</v>
      </c>
      <c r="B4105" s="131" t="s">
        <v>267</v>
      </c>
      <c r="C4105" s="134" t="s">
        <v>16</v>
      </c>
      <c r="D4105" s="135">
        <v>0.61497999999999997</v>
      </c>
      <c r="E4105" s="135">
        <v>0.61497999999999997</v>
      </c>
      <c r="F4105" s="135">
        <v>0</v>
      </c>
      <c r="G4105" s="130"/>
      <c r="H4105" s="130"/>
    </row>
    <row r="4106" spans="1:8" s="27" customFormat="1" ht="36.75" thickBot="1" x14ac:dyDescent="0.3">
      <c r="A4106" s="136" t="s">
        <v>2622</v>
      </c>
      <c r="B4106" s="127" t="s">
        <v>1882</v>
      </c>
      <c r="C4106" s="128" t="s">
        <v>1883</v>
      </c>
      <c r="D4106" s="129">
        <v>11023.54941</v>
      </c>
      <c r="E4106" s="129">
        <v>11023.54941</v>
      </c>
      <c r="F4106" s="129">
        <v>0</v>
      </c>
      <c r="G4106" s="130"/>
      <c r="H4106" s="130"/>
    </row>
    <row r="4107" spans="1:8" s="27" customFormat="1" ht="15.75" thickTop="1" x14ac:dyDescent="0.25">
      <c r="A4107" s="136" t="s">
        <v>2622</v>
      </c>
      <c r="B4107" s="131" t="s">
        <v>267</v>
      </c>
      <c r="C4107" s="132" t="s">
        <v>10</v>
      </c>
      <c r="D4107" s="133">
        <v>11023.54941</v>
      </c>
      <c r="E4107" s="133">
        <v>11023.54941</v>
      </c>
      <c r="F4107" s="133">
        <v>0</v>
      </c>
      <c r="G4107" s="130"/>
      <c r="H4107" s="130"/>
    </row>
    <row r="4108" spans="1:8" s="27" customFormat="1" x14ac:dyDescent="0.25">
      <c r="A4108" s="136" t="s">
        <v>2622</v>
      </c>
      <c r="B4108" s="131" t="s">
        <v>267</v>
      </c>
      <c r="C4108" s="134" t="s">
        <v>12</v>
      </c>
      <c r="D4108" s="135">
        <v>168.91081</v>
      </c>
      <c r="E4108" s="135">
        <v>168.91081</v>
      </c>
      <c r="F4108" s="135">
        <v>0</v>
      </c>
      <c r="G4108" s="130"/>
      <c r="H4108" s="130"/>
    </row>
    <row r="4109" spans="1:8" s="27" customFormat="1" x14ac:dyDescent="0.25">
      <c r="A4109" s="136" t="s">
        <v>2622</v>
      </c>
      <c r="B4109" s="131" t="s">
        <v>267</v>
      </c>
      <c r="C4109" s="134" t="s">
        <v>2</v>
      </c>
      <c r="D4109" s="135">
        <v>4515.2739499999998</v>
      </c>
      <c r="E4109" s="135">
        <v>4515.2739499999998</v>
      </c>
      <c r="F4109" s="135">
        <v>0</v>
      </c>
      <c r="G4109" s="130"/>
      <c r="H4109" s="130"/>
    </row>
    <row r="4110" spans="1:8" s="27" customFormat="1" x14ac:dyDescent="0.25">
      <c r="A4110" s="136" t="s">
        <v>2622</v>
      </c>
      <c r="B4110" s="131" t="s">
        <v>267</v>
      </c>
      <c r="C4110" s="134" t="s">
        <v>15</v>
      </c>
      <c r="D4110" s="135">
        <v>5</v>
      </c>
      <c r="E4110" s="135">
        <v>5</v>
      </c>
      <c r="F4110" s="135">
        <v>0</v>
      </c>
      <c r="G4110" s="130"/>
      <c r="H4110" s="130"/>
    </row>
    <row r="4111" spans="1:8" s="27" customFormat="1" x14ac:dyDescent="0.25">
      <c r="A4111" s="136" t="s">
        <v>2622</v>
      </c>
      <c r="B4111" s="131" t="s">
        <v>267</v>
      </c>
      <c r="C4111" s="134" t="s">
        <v>16</v>
      </c>
      <c r="D4111" s="135">
        <v>6334.3646500000004</v>
      </c>
      <c r="E4111" s="135">
        <v>6334.3646500000004</v>
      </c>
      <c r="F4111" s="135">
        <v>0</v>
      </c>
      <c r="G4111" s="130"/>
      <c r="H4111" s="130"/>
    </row>
    <row r="4112" spans="1:8" s="27" customFormat="1" ht="36.75" thickBot="1" x14ac:dyDescent="0.3">
      <c r="A4112" s="136" t="s">
        <v>2622</v>
      </c>
      <c r="B4112" s="127" t="s">
        <v>1884</v>
      </c>
      <c r="C4112" s="128" t="s">
        <v>1885</v>
      </c>
      <c r="D4112" s="129">
        <v>211.47914</v>
      </c>
      <c r="E4112" s="129">
        <v>211.47914</v>
      </c>
      <c r="F4112" s="129">
        <v>0</v>
      </c>
      <c r="G4112" s="130"/>
      <c r="H4112" s="130"/>
    </row>
    <row r="4113" spans="1:8" s="27" customFormat="1" ht="15.75" thickTop="1" x14ac:dyDescent="0.25">
      <c r="A4113" s="136" t="s">
        <v>2622</v>
      </c>
      <c r="B4113" s="131" t="s">
        <v>267</v>
      </c>
      <c r="C4113" s="132" t="s">
        <v>10</v>
      </c>
      <c r="D4113" s="133">
        <v>201.48414000000002</v>
      </c>
      <c r="E4113" s="133">
        <v>201.48414000000002</v>
      </c>
      <c r="F4113" s="133">
        <v>0</v>
      </c>
      <c r="G4113" s="130"/>
      <c r="H4113" s="130"/>
    </row>
    <row r="4114" spans="1:8" s="27" customFormat="1" x14ac:dyDescent="0.25">
      <c r="A4114" s="136" t="s">
        <v>2622</v>
      </c>
      <c r="B4114" s="131" t="s">
        <v>267</v>
      </c>
      <c r="C4114" s="134" t="s">
        <v>12</v>
      </c>
      <c r="D4114" s="135">
        <v>118.98414</v>
      </c>
      <c r="E4114" s="135">
        <v>118.98414</v>
      </c>
      <c r="F4114" s="135">
        <v>0</v>
      </c>
      <c r="G4114" s="130"/>
      <c r="H4114" s="130"/>
    </row>
    <row r="4115" spans="1:8" s="27" customFormat="1" x14ac:dyDescent="0.25">
      <c r="A4115" s="136" t="s">
        <v>2622</v>
      </c>
      <c r="B4115" s="131" t="s">
        <v>267</v>
      </c>
      <c r="C4115" s="134" t="s">
        <v>2</v>
      </c>
      <c r="D4115" s="135">
        <v>82.5</v>
      </c>
      <c r="E4115" s="135">
        <v>82.5</v>
      </c>
      <c r="F4115" s="135">
        <v>0</v>
      </c>
      <c r="G4115" s="130"/>
      <c r="H4115" s="130"/>
    </row>
    <row r="4116" spans="1:8" s="27" customFormat="1" x14ac:dyDescent="0.25">
      <c r="A4116" s="136" t="s">
        <v>2622</v>
      </c>
      <c r="B4116" s="131" t="s">
        <v>267</v>
      </c>
      <c r="C4116" s="132" t="s">
        <v>17</v>
      </c>
      <c r="D4116" s="133">
        <v>9.9949999999999992</v>
      </c>
      <c r="E4116" s="133">
        <v>9.9949999999999992</v>
      </c>
      <c r="F4116" s="133">
        <v>0</v>
      </c>
      <c r="G4116" s="130"/>
      <c r="H4116" s="130"/>
    </row>
    <row r="4117" spans="1:8" ht="18.75" customHeight="1" thickBot="1" x14ac:dyDescent="0.3">
      <c r="A4117" s="56" t="s">
        <v>2622</v>
      </c>
      <c r="B4117" s="122" t="s">
        <v>1886</v>
      </c>
      <c r="C4117" s="123" t="s">
        <v>1887</v>
      </c>
      <c r="D4117" s="124">
        <v>2693.6756700000001</v>
      </c>
      <c r="E4117" s="124">
        <v>2056.5944800000002</v>
      </c>
      <c r="F4117" s="124">
        <v>637.08118999999999</v>
      </c>
    </row>
    <row r="4118" spans="1:8" ht="15.75" customHeight="1" thickTop="1" x14ac:dyDescent="0.25">
      <c r="A4118" s="56" t="s">
        <v>2622</v>
      </c>
      <c r="B4118" s="117" t="s">
        <v>267</v>
      </c>
      <c r="C4118" s="119" t="s">
        <v>10</v>
      </c>
      <c r="D4118" s="118">
        <v>2629.0506699999996</v>
      </c>
      <c r="E4118" s="118">
        <v>2021.2714799999999</v>
      </c>
      <c r="F4118" s="118">
        <v>607.77918999999997</v>
      </c>
    </row>
    <row r="4119" spans="1:8" ht="15" customHeight="1" x14ac:dyDescent="0.25">
      <c r="A4119" s="56" t="s">
        <v>2622</v>
      </c>
      <c r="B4119" s="117" t="s">
        <v>267</v>
      </c>
      <c r="C4119" s="121" t="s">
        <v>11</v>
      </c>
      <c r="D4119" s="120">
        <v>1480.3648300000002</v>
      </c>
      <c r="E4119" s="120">
        <v>1459.7998300000002</v>
      </c>
      <c r="F4119" s="120">
        <v>20.565000000000001</v>
      </c>
    </row>
    <row r="4120" spans="1:8" ht="15" customHeight="1" x14ac:dyDescent="0.25">
      <c r="A4120" s="56" t="s">
        <v>2622</v>
      </c>
      <c r="B4120" s="117" t="s">
        <v>267</v>
      </c>
      <c r="C4120" s="121" t="s">
        <v>12</v>
      </c>
      <c r="D4120" s="120">
        <v>746.01765</v>
      </c>
      <c r="E4120" s="120">
        <v>549.20481999999993</v>
      </c>
      <c r="F4120" s="120">
        <v>196.81283000000002</v>
      </c>
    </row>
    <row r="4121" spans="1:8" ht="15" customHeight="1" x14ac:dyDescent="0.25">
      <c r="A4121" s="56" t="s">
        <v>2622</v>
      </c>
      <c r="B4121" s="117" t="s">
        <v>267</v>
      </c>
      <c r="C4121" s="121" t="s">
        <v>2</v>
      </c>
      <c r="D4121" s="120">
        <v>0.10639</v>
      </c>
      <c r="E4121" s="120">
        <v>0</v>
      </c>
      <c r="F4121" s="120">
        <v>0.10639</v>
      </c>
    </row>
    <row r="4122" spans="1:8" ht="15" customHeight="1" x14ac:dyDescent="0.25">
      <c r="A4122" s="56" t="s">
        <v>2622</v>
      </c>
      <c r="B4122" s="117" t="s">
        <v>267</v>
      </c>
      <c r="C4122" s="121" t="s">
        <v>15</v>
      </c>
      <c r="D4122" s="120">
        <v>4.3672499999999994</v>
      </c>
      <c r="E4122" s="120">
        <v>3.4122499999999998</v>
      </c>
      <c r="F4122" s="120">
        <v>0.95499999999999996</v>
      </c>
    </row>
    <row r="4123" spans="1:8" ht="15" customHeight="1" x14ac:dyDescent="0.25">
      <c r="A4123" s="56" t="s">
        <v>2622</v>
      </c>
      <c r="B4123" s="117" t="s">
        <v>267</v>
      </c>
      <c r="C4123" s="121" t="s">
        <v>16</v>
      </c>
      <c r="D4123" s="120">
        <v>398.19454999999999</v>
      </c>
      <c r="E4123" s="120">
        <v>8.8545800000000003</v>
      </c>
      <c r="F4123" s="120">
        <v>389.33996999999999</v>
      </c>
    </row>
    <row r="4124" spans="1:8" ht="15" customHeight="1" x14ac:dyDescent="0.25">
      <c r="A4124" s="56" t="s">
        <v>2622</v>
      </c>
      <c r="B4124" s="117" t="s">
        <v>267</v>
      </c>
      <c r="C4124" s="119" t="s">
        <v>17</v>
      </c>
      <c r="D4124" s="118">
        <v>64.625</v>
      </c>
      <c r="E4124" s="118">
        <v>35.323</v>
      </c>
      <c r="F4124" s="118">
        <v>29.302</v>
      </c>
    </row>
    <row r="4125" spans="1:8" s="27" customFormat="1" ht="36.75" thickBot="1" x14ac:dyDescent="0.3">
      <c r="A4125" s="136" t="s">
        <v>2622</v>
      </c>
      <c r="B4125" s="127" t="s">
        <v>1888</v>
      </c>
      <c r="C4125" s="128" t="s">
        <v>1889</v>
      </c>
      <c r="D4125" s="129">
        <v>881.51195000000007</v>
      </c>
      <c r="E4125" s="129">
        <v>745.11558000000002</v>
      </c>
      <c r="F4125" s="129">
        <v>136.39636999999999</v>
      </c>
      <c r="G4125" s="130"/>
      <c r="H4125" s="130"/>
    </row>
    <row r="4126" spans="1:8" s="27" customFormat="1" ht="15.75" thickTop="1" x14ac:dyDescent="0.25">
      <c r="A4126" s="136" t="s">
        <v>2622</v>
      </c>
      <c r="B4126" s="131" t="s">
        <v>267</v>
      </c>
      <c r="C4126" s="132" t="s">
        <v>10</v>
      </c>
      <c r="D4126" s="133">
        <v>863.90395000000012</v>
      </c>
      <c r="E4126" s="133">
        <v>730.7565800000001</v>
      </c>
      <c r="F4126" s="133">
        <v>133.14737</v>
      </c>
      <c r="G4126" s="130"/>
      <c r="H4126" s="130"/>
    </row>
    <row r="4127" spans="1:8" s="27" customFormat="1" x14ac:dyDescent="0.25">
      <c r="A4127" s="136" t="s">
        <v>2622</v>
      </c>
      <c r="B4127" s="131" t="s">
        <v>267</v>
      </c>
      <c r="C4127" s="134" t="s">
        <v>11</v>
      </c>
      <c r="D4127" s="135">
        <v>561.50850000000003</v>
      </c>
      <c r="E4127" s="135">
        <v>561.50850000000003</v>
      </c>
      <c r="F4127" s="135">
        <v>0</v>
      </c>
      <c r="G4127" s="130"/>
      <c r="H4127" s="130"/>
    </row>
    <row r="4128" spans="1:8" s="27" customFormat="1" x14ac:dyDescent="0.25">
      <c r="A4128" s="136" t="s">
        <v>2622</v>
      </c>
      <c r="B4128" s="131" t="s">
        <v>267</v>
      </c>
      <c r="C4128" s="134" t="s">
        <v>12</v>
      </c>
      <c r="D4128" s="135">
        <v>203.64215000000002</v>
      </c>
      <c r="E4128" s="135">
        <v>167.24817000000002</v>
      </c>
      <c r="F4128" s="135">
        <v>36.393980000000006</v>
      </c>
      <c r="G4128" s="130"/>
      <c r="H4128" s="130"/>
    </row>
    <row r="4129" spans="1:8" s="27" customFormat="1" x14ac:dyDescent="0.25">
      <c r="A4129" s="136" t="s">
        <v>2622</v>
      </c>
      <c r="B4129" s="131" t="s">
        <v>267</v>
      </c>
      <c r="C4129" s="134" t="s">
        <v>2</v>
      </c>
      <c r="D4129" s="135">
        <v>0.10639</v>
      </c>
      <c r="E4129" s="135">
        <v>0</v>
      </c>
      <c r="F4129" s="135">
        <v>0.10639</v>
      </c>
      <c r="G4129" s="130"/>
      <c r="H4129" s="130"/>
    </row>
    <row r="4130" spans="1:8" s="27" customFormat="1" x14ac:dyDescent="0.25">
      <c r="A4130" s="136" t="s">
        <v>2622</v>
      </c>
      <c r="B4130" s="131" t="s">
        <v>267</v>
      </c>
      <c r="C4130" s="134" t="s">
        <v>16</v>
      </c>
      <c r="D4130" s="135">
        <v>98.646910000000005</v>
      </c>
      <c r="E4130" s="135">
        <v>1.9999100000000001</v>
      </c>
      <c r="F4130" s="135">
        <v>96.647000000000006</v>
      </c>
      <c r="G4130" s="130"/>
      <c r="H4130" s="130"/>
    </row>
    <row r="4131" spans="1:8" s="27" customFormat="1" x14ac:dyDescent="0.25">
      <c r="A4131" s="136" t="s">
        <v>2622</v>
      </c>
      <c r="B4131" s="131" t="s">
        <v>267</v>
      </c>
      <c r="C4131" s="132" t="s">
        <v>17</v>
      </c>
      <c r="D4131" s="133">
        <v>17.608000000000001</v>
      </c>
      <c r="E4131" s="133">
        <v>14.359</v>
      </c>
      <c r="F4131" s="133">
        <v>3.2490000000000001</v>
      </c>
      <c r="G4131" s="130"/>
      <c r="H4131" s="130"/>
    </row>
    <row r="4132" spans="1:8" s="27" customFormat="1" ht="36.75" thickBot="1" x14ac:dyDescent="0.3">
      <c r="A4132" s="136" t="s">
        <v>2622</v>
      </c>
      <c r="B4132" s="127" t="s">
        <v>1890</v>
      </c>
      <c r="C4132" s="128" t="s">
        <v>1889</v>
      </c>
      <c r="D4132" s="129">
        <v>745.11558000000002</v>
      </c>
      <c r="E4132" s="129">
        <v>745.11558000000002</v>
      </c>
      <c r="F4132" s="129">
        <v>0</v>
      </c>
      <c r="G4132" s="130"/>
      <c r="H4132" s="130"/>
    </row>
    <row r="4133" spans="1:8" s="27" customFormat="1" ht="15.75" thickTop="1" x14ac:dyDescent="0.25">
      <c r="A4133" s="136" t="s">
        <v>2622</v>
      </c>
      <c r="B4133" s="131" t="s">
        <v>267</v>
      </c>
      <c r="C4133" s="132" t="s">
        <v>10</v>
      </c>
      <c r="D4133" s="133">
        <v>730.7565800000001</v>
      </c>
      <c r="E4133" s="133">
        <v>730.7565800000001</v>
      </c>
      <c r="F4133" s="133">
        <v>0</v>
      </c>
      <c r="G4133" s="130"/>
      <c r="H4133" s="130"/>
    </row>
    <row r="4134" spans="1:8" s="27" customFormat="1" x14ac:dyDescent="0.25">
      <c r="A4134" s="136" t="s">
        <v>2622</v>
      </c>
      <c r="B4134" s="131" t="s">
        <v>267</v>
      </c>
      <c r="C4134" s="134" t="s">
        <v>11</v>
      </c>
      <c r="D4134" s="135">
        <v>561.50850000000003</v>
      </c>
      <c r="E4134" s="135">
        <v>561.50850000000003</v>
      </c>
      <c r="F4134" s="135">
        <v>0</v>
      </c>
      <c r="G4134" s="130"/>
      <c r="H4134" s="130"/>
    </row>
    <row r="4135" spans="1:8" s="27" customFormat="1" x14ac:dyDescent="0.25">
      <c r="A4135" s="136" t="s">
        <v>2622</v>
      </c>
      <c r="B4135" s="131" t="s">
        <v>267</v>
      </c>
      <c r="C4135" s="134" t="s">
        <v>12</v>
      </c>
      <c r="D4135" s="135">
        <v>167.24817000000002</v>
      </c>
      <c r="E4135" s="135">
        <v>167.24817000000002</v>
      </c>
      <c r="F4135" s="135">
        <v>0</v>
      </c>
      <c r="G4135" s="130"/>
      <c r="H4135" s="130"/>
    </row>
    <row r="4136" spans="1:8" s="27" customFormat="1" x14ac:dyDescent="0.25">
      <c r="A4136" s="136" t="s">
        <v>2622</v>
      </c>
      <c r="B4136" s="131" t="s">
        <v>267</v>
      </c>
      <c r="C4136" s="134" t="s">
        <v>16</v>
      </c>
      <c r="D4136" s="135">
        <v>1.9999100000000001</v>
      </c>
      <c r="E4136" s="135">
        <v>1.9999100000000001</v>
      </c>
      <c r="F4136" s="135">
        <v>0</v>
      </c>
      <c r="G4136" s="130"/>
      <c r="H4136" s="130"/>
    </row>
    <row r="4137" spans="1:8" s="27" customFormat="1" x14ac:dyDescent="0.25">
      <c r="A4137" s="136" t="s">
        <v>2622</v>
      </c>
      <c r="B4137" s="131" t="s">
        <v>267</v>
      </c>
      <c r="C4137" s="132" t="s">
        <v>17</v>
      </c>
      <c r="D4137" s="133">
        <v>14.359</v>
      </c>
      <c r="E4137" s="133">
        <v>14.359</v>
      </c>
      <c r="F4137" s="133">
        <v>0</v>
      </c>
      <c r="G4137" s="130"/>
      <c r="H4137" s="130"/>
    </row>
    <row r="4138" spans="1:8" s="27" customFormat="1" ht="54.75" thickBot="1" x14ac:dyDescent="0.3">
      <c r="A4138" s="136" t="s">
        <v>2622</v>
      </c>
      <c r="B4138" s="127" t="s">
        <v>1891</v>
      </c>
      <c r="C4138" s="128" t="s">
        <v>1892</v>
      </c>
      <c r="D4138" s="129">
        <v>136.39636999999999</v>
      </c>
      <c r="E4138" s="129">
        <v>0</v>
      </c>
      <c r="F4138" s="129">
        <v>136.39636999999999</v>
      </c>
      <c r="G4138" s="130"/>
      <c r="H4138" s="130"/>
    </row>
    <row r="4139" spans="1:8" s="27" customFormat="1" ht="15.75" thickTop="1" x14ac:dyDescent="0.25">
      <c r="A4139" s="136" t="s">
        <v>2622</v>
      </c>
      <c r="B4139" s="131" t="s">
        <v>267</v>
      </c>
      <c r="C4139" s="132" t="s">
        <v>10</v>
      </c>
      <c r="D4139" s="133">
        <v>133.14737</v>
      </c>
      <c r="E4139" s="133">
        <v>0</v>
      </c>
      <c r="F4139" s="133">
        <v>133.14737</v>
      </c>
      <c r="G4139" s="130"/>
      <c r="H4139" s="130"/>
    </row>
    <row r="4140" spans="1:8" s="27" customFormat="1" x14ac:dyDescent="0.25">
      <c r="A4140" s="136" t="s">
        <v>2622</v>
      </c>
      <c r="B4140" s="131" t="s">
        <v>267</v>
      </c>
      <c r="C4140" s="134" t="s">
        <v>12</v>
      </c>
      <c r="D4140" s="135">
        <v>36.393980000000006</v>
      </c>
      <c r="E4140" s="135">
        <v>0</v>
      </c>
      <c r="F4140" s="135">
        <v>36.393980000000006</v>
      </c>
      <c r="G4140" s="130"/>
      <c r="H4140" s="130"/>
    </row>
    <row r="4141" spans="1:8" s="27" customFormat="1" x14ac:dyDescent="0.25">
      <c r="A4141" s="136" t="s">
        <v>2622</v>
      </c>
      <c r="B4141" s="131" t="s">
        <v>267</v>
      </c>
      <c r="C4141" s="134" t="s">
        <v>2</v>
      </c>
      <c r="D4141" s="135">
        <v>0.10639</v>
      </c>
      <c r="E4141" s="135">
        <v>0</v>
      </c>
      <c r="F4141" s="135">
        <v>0.10639</v>
      </c>
      <c r="G4141" s="130"/>
      <c r="H4141" s="130"/>
    </row>
    <row r="4142" spans="1:8" s="27" customFormat="1" x14ac:dyDescent="0.25">
      <c r="A4142" s="136" t="s">
        <v>2622</v>
      </c>
      <c r="B4142" s="131" t="s">
        <v>267</v>
      </c>
      <c r="C4142" s="134" t="s">
        <v>16</v>
      </c>
      <c r="D4142" s="135">
        <v>96.647000000000006</v>
      </c>
      <c r="E4142" s="135">
        <v>0</v>
      </c>
      <c r="F4142" s="135">
        <v>96.647000000000006</v>
      </c>
      <c r="G4142" s="130"/>
      <c r="H4142" s="130"/>
    </row>
    <row r="4143" spans="1:8" s="27" customFormat="1" x14ac:dyDescent="0.25">
      <c r="A4143" s="136" t="s">
        <v>2622</v>
      </c>
      <c r="B4143" s="131" t="s">
        <v>267</v>
      </c>
      <c r="C4143" s="132" t="s">
        <v>17</v>
      </c>
      <c r="D4143" s="133">
        <v>3.2490000000000001</v>
      </c>
      <c r="E4143" s="133">
        <v>0</v>
      </c>
      <c r="F4143" s="133">
        <v>3.2490000000000001</v>
      </c>
      <c r="G4143" s="130"/>
      <c r="H4143" s="130"/>
    </row>
    <row r="4144" spans="1:8" s="27" customFormat="1" ht="36.75" thickBot="1" x14ac:dyDescent="0.3">
      <c r="A4144" s="136" t="s">
        <v>2622</v>
      </c>
      <c r="B4144" s="127" t="s">
        <v>1893</v>
      </c>
      <c r="C4144" s="128" t="s">
        <v>1894</v>
      </c>
      <c r="D4144" s="129">
        <v>650.33909000000006</v>
      </c>
      <c r="E4144" s="129">
        <v>547.50954000000002</v>
      </c>
      <c r="F4144" s="129">
        <v>102.82955</v>
      </c>
      <c r="G4144" s="130"/>
      <c r="H4144" s="130"/>
    </row>
    <row r="4145" spans="1:8" s="27" customFormat="1" ht="15.75" thickTop="1" x14ac:dyDescent="0.25">
      <c r="A4145" s="136" t="s">
        <v>2622</v>
      </c>
      <c r="B4145" s="131" t="s">
        <v>267</v>
      </c>
      <c r="C4145" s="132" t="s">
        <v>10</v>
      </c>
      <c r="D4145" s="133">
        <v>620.02809000000002</v>
      </c>
      <c r="E4145" s="133">
        <v>531.95154000000002</v>
      </c>
      <c r="F4145" s="133">
        <v>88.076549999999997</v>
      </c>
      <c r="G4145" s="130"/>
      <c r="H4145" s="130"/>
    </row>
    <row r="4146" spans="1:8" s="27" customFormat="1" x14ac:dyDescent="0.25">
      <c r="A4146" s="136" t="s">
        <v>2622</v>
      </c>
      <c r="B4146" s="131" t="s">
        <v>267</v>
      </c>
      <c r="C4146" s="134" t="s">
        <v>11</v>
      </c>
      <c r="D4146" s="135">
        <v>381.34330999999997</v>
      </c>
      <c r="E4146" s="135">
        <v>381.34330999999997</v>
      </c>
      <c r="F4146" s="135">
        <v>0</v>
      </c>
      <c r="G4146" s="130"/>
      <c r="H4146" s="130"/>
    </row>
    <row r="4147" spans="1:8" s="27" customFormat="1" x14ac:dyDescent="0.25">
      <c r="A4147" s="136" t="s">
        <v>2622</v>
      </c>
      <c r="B4147" s="131" t="s">
        <v>267</v>
      </c>
      <c r="C4147" s="134" t="s">
        <v>12</v>
      </c>
      <c r="D4147" s="135">
        <v>185.83975000000001</v>
      </c>
      <c r="E4147" s="135">
        <v>146.0462</v>
      </c>
      <c r="F4147" s="135">
        <v>39.793550000000003</v>
      </c>
      <c r="G4147" s="130"/>
      <c r="H4147" s="130"/>
    </row>
    <row r="4148" spans="1:8" s="27" customFormat="1" x14ac:dyDescent="0.25">
      <c r="A4148" s="136" t="s">
        <v>2622</v>
      </c>
      <c r="B4148" s="131" t="s">
        <v>267</v>
      </c>
      <c r="C4148" s="134" t="s">
        <v>15</v>
      </c>
      <c r="D4148" s="135">
        <v>3.4122499999999998</v>
      </c>
      <c r="E4148" s="135">
        <v>3.4122499999999998</v>
      </c>
      <c r="F4148" s="135">
        <v>0</v>
      </c>
      <c r="G4148" s="130"/>
      <c r="H4148" s="130"/>
    </row>
    <row r="4149" spans="1:8" s="27" customFormat="1" x14ac:dyDescent="0.25">
      <c r="A4149" s="136" t="s">
        <v>2622</v>
      </c>
      <c r="B4149" s="131" t="s">
        <v>267</v>
      </c>
      <c r="C4149" s="134" t="s">
        <v>16</v>
      </c>
      <c r="D4149" s="135">
        <v>49.432780000000001</v>
      </c>
      <c r="E4149" s="135">
        <v>1.14978</v>
      </c>
      <c r="F4149" s="135">
        <v>48.283000000000001</v>
      </c>
      <c r="G4149" s="130"/>
      <c r="H4149" s="130"/>
    </row>
    <row r="4150" spans="1:8" s="27" customFormat="1" x14ac:dyDescent="0.25">
      <c r="A4150" s="136" t="s">
        <v>2622</v>
      </c>
      <c r="B4150" s="131" t="s">
        <v>267</v>
      </c>
      <c r="C4150" s="132" t="s">
        <v>17</v>
      </c>
      <c r="D4150" s="133">
        <v>30.311</v>
      </c>
      <c r="E4150" s="133">
        <v>15.558</v>
      </c>
      <c r="F4150" s="133">
        <v>14.753</v>
      </c>
      <c r="G4150" s="130"/>
      <c r="H4150" s="130"/>
    </row>
    <row r="4151" spans="1:8" s="27" customFormat="1" ht="36.75" thickBot="1" x14ac:dyDescent="0.3">
      <c r="A4151" s="136" t="s">
        <v>2622</v>
      </c>
      <c r="B4151" s="127" t="s">
        <v>1895</v>
      </c>
      <c r="C4151" s="128" t="s">
        <v>1894</v>
      </c>
      <c r="D4151" s="129">
        <v>579.56299000000001</v>
      </c>
      <c r="E4151" s="129">
        <v>547.50954000000002</v>
      </c>
      <c r="F4151" s="129">
        <v>32.053449999999998</v>
      </c>
      <c r="G4151" s="130"/>
      <c r="H4151" s="130"/>
    </row>
    <row r="4152" spans="1:8" s="27" customFormat="1" ht="15.75" thickTop="1" x14ac:dyDescent="0.25">
      <c r="A4152" s="136" t="s">
        <v>2622</v>
      </c>
      <c r="B4152" s="131" t="s">
        <v>267</v>
      </c>
      <c r="C4152" s="132" t="s">
        <v>10</v>
      </c>
      <c r="D4152" s="133">
        <v>554.65199000000007</v>
      </c>
      <c r="E4152" s="133">
        <v>531.95154000000002</v>
      </c>
      <c r="F4152" s="133">
        <v>22.70045</v>
      </c>
      <c r="G4152" s="130"/>
      <c r="H4152" s="130"/>
    </row>
    <row r="4153" spans="1:8" s="27" customFormat="1" x14ac:dyDescent="0.25">
      <c r="A4153" s="136" t="s">
        <v>2622</v>
      </c>
      <c r="B4153" s="131" t="s">
        <v>267</v>
      </c>
      <c r="C4153" s="134" t="s">
        <v>11</v>
      </c>
      <c r="D4153" s="135">
        <v>381.34330999999997</v>
      </c>
      <c r="E4153" s="135">
        <v>381.34330999999997</v>
      </c>
      <c r="F4153" s="135">
        <v>0</v>
      </c>
      <c r="G4153" s="130"/>
      <c r="H4153" s="130"/>
    </row>
    <row r="4154" spans="1:8" s="27" customFormat="1" x14ac:dyDescent="0.25">
      <c r="A4154" s="136" t="s">
        <v>2622</v>
      </c>
      <c r="B4154" s="131" t="s">
        <v>267</v>
      </c>
      <c r="C4154" s="134" t="s">
        <v>12</v>
      </c>
      <c r="D4154" s="135">
        <v>168.74664999999999</v>
      </c>
      <c r="E4154" s="135">
        <v>146.0462</v>
      </c>
      <c r="F4154" s="135">
        <v>22.70045</v>
      </c>
      <c r="G4154" s="130"/>
      <c r="H4154" s="130"/>
    </row>
    <row r="4155" spans="1:8" s="27" customFormat="1" x14ac:dyDescent="0.25">
      <c r="A4155" s="136" t="s">
        <v>2622</v>
      </c>
      <c r="B4155" s="131" t="s">
        <v>267</v>
      </c>
      <c r="C4155" s="134" t="s">
        <v>15</v>
      </c>
      <c r="D4155" s="135">
        <v>3.4122499999999998</v>
      </c>
      <c r="E4155" s="135">
        <v>3.4122499999999998</v>
      </c>
      <c r="F4155" s="135">
        <v>0</v>
      </c>
      <c r="G4155" s="130"/>
      <c r="H4155" s="130"/>
    </row>
    <row r="4156" spans="1:8" s="27" customFormat="1" x14ac:dyDescent="0.25">
      <c r="A4156" s="136" t="s">
        <v>2622</v>
      </c>
      <c r="B4156" s="131" t="s">
        <v>267</v>
      </c>
      <c r="C4156" s="134" t="s">
        <v>16</v>
      </c>
      <c r="D4156" s="135">
        <v>1.14978</v>
      </c>
      <c r="E4156" s="135">
        <v>1.14978</v>
      </c>
      <c r="F4156" s="135">
        <v>0</v>
      </c>
      <c r="G4156" s="130"/>
      <c r="H4156" s="130"/>
    </row>
    <row r="4157" spans="1:8" s="27" customFormat="1" x14ac:dyDescent="0.25">
      <c r="A4157" s="136" t="s">
        <v>2622</v>
      </c>
      <c r="B4157" s="131" t="s">
        <v>267</v>
      </c>
      <c r="C4157" s="132" t="s">
        <v>17</v>
      </c>
      <c r="D4157" s="133">
        <v>24.911000000000001</v>
      </c>
      <c r="E4157" s="133">
        <v>15.558</v>
      </c>
      <c r="F4157" s="133">
        <v>9.3529999999999998</v>
      </c>
      <c r="G4157" s="130"/>
      <c r="H4157" s="130"/>
    </row>
    <row r="4158" spans="1:8" s="27" customFormat="1" ht="54.75" thickBot="1" x14ac:dyDescent="0.3">
      <c r="A4158" s="136" t="s">
        <v>2622</v>
      </c>
      <c r="B4158" s="127" t="s">
        <v>1896</v>
      </c>
      <c r="C4158" s="128" t="s">
        <v>1897</v>
      </c>
      <c r="D4158" s="129">
        <v>70.7761</v>
      </c>
      <c r="E4158" s="129">
        <v>0</v>
      </c>
      <c r="F4158" s="129">
        <v>70.7761</v>
      </c>
      <c r="G4158" s="130"/>
      <c r="H4158" s="130"/>
    </row>
    <row r="4159" spans="1:8" s="27" customFormat="1" ht="15.75" thickTop="1" x14ac:dyDescent="0.25">
      <c r="A4159" s="136" t="s">
        <v>2622</v>
      </c>
      <c r="B4159" s="131" t="s">
        <v>267</v>
      </c>
      <c r="C4159" s="132" t="s">
        <v>10</v>
      </c>
      <c r="D4159" s="133">
        <v>65.376099999999994</v>
      </c>
      <c r="E4159" s="133">
        <v>0</v>
      </c>
      <c r="F4159" s="133">
        <v>65.376099999999994</v>
      </c>
      <c r="G4159" s="130"/>
      <c r="H4159" s="130"/>
    </row>
    <row r="4160" spans="1:8" s="27" customFormat="1" x14ac:dyDescent="0.25">
      <c r="A4160" s="136" t="s">
        <v>2622</v>
      </c>
      <c r="B4160" s="131" t="s">
        <v>267</v>
      </c>
      <c r="C4160" s="134" t="s">
        <v>12</v>
      </c>
      <c r="D4160" s="135">
        <v>17.0931</v>
      </c>
      <c r="E4160" s="135">
        <v>0</v>
      </c>
      <c r="F4160" s="135">
        <v>17.0931</v>
      </c>
      <c r="G4160" s="130"/>
      <c r="H4160" s="130"/>
    </row>
    <row r="4161" spans="1:8" s="27" customFormat="1" x14ac:dyDescent="0.25">
      <c r="A4161" s="136" t="s">
        <v>2622</v>
      </c>
      <c r="B4161" s="131" t="s">
        <v>267</v>
      </c>
      <c r="C4161" s="134" t="s">
        <v>16</v>
      </c>
      <c r="D4161" s="135">
        <v>48.283000000000001</v>
      </c>
      <c r="E4161" s="135">
        <v>0</v>
      </c>
      <c r="F4161" s="135">
        <v>48.283000000000001</v>
      </c>
      <c r="G4161" s="130"/>
      <c r="H4161" s="130"/>
    </row>
    <row r="4162" spans="1:8" s="27" customFormat="1" x14ac:dyDescent="0.25">
      <c r="A4162" s="136" t="s">
        <v>2622</v>
      </c>
      <c r="B4162" s="131" t="s">
        <v>267</v>
      </c>
      <c r="C4162" s="132" t="s">
        <v>17</v>
      </c>
      <c r="D4162" s="133">
        <v>5.4</v>
      </c>
      <c r="E4162" s="133">
        <v>0</v>
      </c>
      <c r="F4162" s="133">
        <v>5.4</v>
      </c>
      <c r="G4162" s="130"/>
      <c r="H4162" s="130"/>
    </row>
    <row r="4163" spans="1:8" s="27" customFormat="1" ht="36.75" thickBot="1" x14ac:dyDescent="0.3">
      <c r="A4163" s="136" t="s">
        <v>2622</v>
      </c>
      <c r="B4163" s="127" t="s">
        <v>1898</v>
      </c>
      <c r="C4163" s="128" t="s">
        <v>1899</v>
      </c>
      <c r="D4163" s="129">
        <v>607.20794000000001</v>
      </c>
      <c r="E4163" s="129">
        <v>271.29622000000001</v>
      </c>
      <c r="F4163" s="129">
        <v>335.91171999999995</v>
      </c>
      <c r="G4163" s="130"/>
      <c r="H4163" s="130"/>
    </row>
    <row r="4164" spans="1:8" s="27" customFormat="1" ht="15.75" thickTop="1" x14ac:dyDescent="0.25">
      <c r="A4164" s="136" t="s">
        <v>2622</v>
      </c>
      <c r="B4164" s="131" t="s">
        <v>267</v>
      </c>
      <c r="C4164" s="132" t="s">
        <v>10</v>
      </c>
      <c r="D4164" s="133">
        <v>601.80194000000006</v>
      </c>
      <c r="E4164" s="133">
        <v>265.89022000000006</v>
      </c>
      <c r="F4164" s="133">
        <v>335.91171999999995</v>
      </c>
      <c r="G4164" s="130"/>
      <c r="H4164" s="130"/>
    </row>
    <row r="4165" spans="1:8" s="27" customFormat="1" x14ac:dyDescent="0.25">
      <c r="A4165" s="136" t="s">
        <v>2622</v>
      </c>
      <c r="B4165" s="131" t="s">
        <v>267</v>
      </c>
      <c r="C4165" s="134" t="s">
        <v>11</v>
      </c>
      <c r="D4165" s="135">
        <v>174.94704000000002</v>
      </c>
      <c r="E4165" s="135">
        <v>154.38204000000002</v>
      </c>
      <c r="F4165" s="135">
        <v>20.565000000000001</v>
      </c>
      <c r="G4165" s="130"/>
      <c r="H4165" s="130"/>
    </row>
    <row r="4166" spans="1:8" s="27" customFormat="1" x14ac:dyDescent="0.25">
      <c r="A4166" s="136" t="s">
        <v>2622</v>
      </c>
      <c r="B4166" s="131" t="s">
        <v>267</v>
      </c>
      <c r="C4166" s="134" t="s">
        <v>12</v>
      </c>
      <c r="D4166" s="135">
        <v>217.32307</v>
      </c>
      <c r="E4166" s="135">
        <v>107.52734000000001</v>
      </c>
      <c r="F4166" s="135">
        <v>109.79572999999999</v>
      </c>
      <c r="G4166" s="130"/>
      <c r="H4166" s="130"/>
    </row>
    <row r="4167" spans="1:8" s="27" customFormat="1" x14ac:dyDescent="0.25">
      <c r="A4167" s="136" t="s">
        <v>2622</v>
      </c>
      <c r="B4167" s="131" t="s">
        <v>267</v>
      </c>
      <c r="C4167" s="134" t="s">
        <v>15</v>
      </c>
      <c r="D4167" s="135">
        <v>0.95499999999999996</v>
      </c>
      <c r="E4167" s="135">
        <v>0</v>
      </c>
      <c r="F4167" s="135">
        <v>0.95499999999999996</v>
      </c>
      <c r="G4167" s="130"/>
      <c r="H4167" s="130"/>
    </row>
    <row r="4168" spans="1:8" s="27" customFormat="1" x14ac:dyDescent="0.25">
      <c r="A4168" s="136" t="s">
        <v>2622</v>
      </c>
      <c r="B4168" s="131" t="s">
        <v>267</v>
      </c>
      <c r="C4168" s="134" t="s">
        <v>16</v>
      </c>
      <c r="D4168" s="135">
        <v>208.57683</v>
      </c>
      <c r="E4168" s="135">
        <v>3.9808400000000002</v>
      </c>
      <c r="F4168" s="135">
        <v>204.59599</v>
      </c>
      <c r="G4168" s="130"/>
      <c r="H4168" s="130"/>
    </row>
    <row r="4169" spans="1:8" s="27" customFormat="1" x14ac:dyDescent="0.25">
      <c r="A4169" s="136" t="s">
        <v>2622</v>
      </c>
      <c r="B4169" s="131" t="s">
        <v>267</v>
      </c>
      <c r="C4169" s="132" t="s">
        <v>17</v>
      </c>
      <c r="D4169" s="133">
        <v>5.4059999999999997</v>
      </c>
      <c r="E4169" s="133">
        <v>5.4059999999999997</v>
      </c>
      <c r="F4169" s="133">
        <v>0</v>
      </c>
      <c r="G4169" s="130"/>
      <c r="H4169" s="130"/>
    </row>
    <row r="4170" spans="1:8" s="27" customFormat="1" ht="36.75" thickBot="1" x14ac:dyDescent="0.3">
      <c r="A4170" s="136" t="s">
        <v>2622</v>
      </c>
      <c r="B4170" s="127" t="s">
        <v>1900</v>
      </c>
      <c r="C4170" s="128" t="s">
        <v>1901</v>
      </c>
      <c r="D4170" s="129">
        <v>554.61668999999995</v>
      </c>
      <c r="E4170" s="129">
        <v>492.67313999999993</v>
      </c>
      <c r="F4170" s="129">
        <v>61.943550000000002</v>
      </c>
      <c r="G4170" s="130"/>
      <c r="H4170" s="130"/>
    </row>
    <row r="4171" spans="1:8" s="27" customFormat="1" ht="15.75" thickTop="1" x14ac:dyDescent="0.25">
      <c r="A4171" s="136" t="s">
        <v>2622</v>
      </c>
      <c r="B4171" s="131" t="s">
        <v>267</v>
      </c>
      <c r="C4171" s="132" t="s">
        <v>10</v>
      </c>
      <c r="D4171" s="133">
        <v>543.31668999999988</v>
      </c>
      <c r="E4171" s="133">
        <v>492.67313999999993</v>
      </c>
      <c r="F4171" s="133">
        <v>50.643550000000005</v>
      </c>
      <c r="G4171" s="130"/>
      <c r="H4171" s="130"/>
    </row>
    <row r="4172" spans="1:8" s="27" customFormat="1" x14ac:dyDescent="0.25">
      <c r="A4172" s="136" t="s">
        <v>2622</v>
      </c>
      <c r="B4172" s="131" t="s">
        <v>267</v>
      </c>
      <c r="C4172" s="134" t="s">
        <v>11</v>
      </c>
      <c r="D4172" s="135">
        <v>362.56597999999997</v>
      </c>
      <c r="E4172" s="135">
        <v>362.56597999999997</v>
      </c>
      <c r="F4172" s="135">
        <v>0</v>
      </c>
      <c r="G4172" s="130"/>
      <c r="H4172" s="130"/>
    </row>
    <row r="4173" spans="1:8" s="27" customFormat="1" x14ac:dyDescent="0.25">
      <c r="A4173" s="136" t="s">
        <v>2622</v>
      </c>
      <c r="B4173" s="131" t="s">
        <v>267</v>
      </c>
      <c r="C4173" s="134" t="s">
        <v>12</v>
      </c>
      <c r="D4173" s="135">
        <v>139.21267999999998</v>
      </c>
      <c r="E4173" s="135">
        <v>128.38310999999999</v>
      </c>
      <c r="F4173" s="135">
        <v>10.82957</v>
      </c>
      <c r="G4173" s="130"/>
      <c r="H4173" s="130"/>
    </row>
    <row r="4174" spans="1:8" s="27" customFormat="1" x14ac:dyDescent="0.25">
      <c r="A4174" s="136" t="s">
        <v>2622</v>
      </c>
      <c r="B4174" s="131" t="s">
        <v>267</v>
      </c>
      <c r="C4174" s="134" t="s">
        <v>16</v>
      </c>
      <c r="D4174" s="135">
        <v>41.538029999999999</v>
      </c>
      <c r="E4174" s="135">
        <v>1.7240499999999999</v>
      </c>
      <c r="F4174" s="135">
        <v>39.813980000000001</v>
      </c>
      <c r="G4174" s="130"/>
      <c r="H4174" s="130"/>
    </row>
    <row r="4175" spans="1:8" s="27" customFormat="1" x14ac:dyDescent="0.25">
      <c r="A4175" s="136" t="s">
        <v>2622</v>
      </c>
      <c r="B4175" s="131" t="s">
        <v>267</v>
      </c>
      <c r="C4175" s="132" t="s">
        <v>17</v>
      </c>
      <c r="D4175" s="133">
        <v>11.3</v>
      </c>
      <c r="E4175" s="133">
        <v>0</v>
      </c>
      <c r="F4175" s="133">
        <v>11.3</v>
      </c>
      <c r="G4175" s="130"/>
      <c r="H4175" s="130"/>
    </row>
    <row r="4176" spans="1:8" ht="36.75" customHeight="1" thickBot="1" x14ac:dyDescent="0.3">
      <c r="A4176" s="56" t="s">
        <v>2622</v>
      </c>
      <c r="B4176" s="122" t="s">
        <v>1902</v>
      </c>
      <c r="C4176" s="123" t="s">
        <v>1903</v>
      </c>
      <c r="D4176" s="124">
        <v>339.34822000000003</v>
      </c>
      <c r="E4176" s="124">
        <v>326.06152000000003</v>
      </c>
      <c r="F4176" s="124">
        <v>13.286700000000002</v>
      </c>
    </row>
    <row r="4177" spans="1:8" ht="15.75" customHeight="1" thickTop="1" x14ac:dyDescent="0.25">
      <c r="A4177" s="56" t="s">
        <v>2622</v>
      </c>
      <c r="B4177" s="117" t="s">
        <v>267</v>
      </c>
      <c r="C4177" s="119" t="s">
        <v>10</v>
      </c>
      <c r="D4177" s="118">
        <v>332.94821999999999</v>
      </c>
      <c r="E4177" s="118">
        <v>319.66152</v>
      </c>
      <c r="F4177" s="118">
        <v>13.286700000000002</v>
      </c>
    </row>
    <row r="4178" spans="1:8" ht="15" customHeight="1" x14ac:dyDescent="0.25">
      <c r="A4178" s="56" t="s">
        <v>2622</v>
      </c>
      <c r="B4178" s="117" t="s">
        <v>267</v>
      </c>
      <c r="C4178" s="121" t="s">
        <v>11</v>
      </c>
      <c r="D4178" s="120">
        <v>254.44476</v>
      </c>
      <c r="E4178" s="120">
        <v>254.44476</v>
      </c>
      <c r="F4178" s="120">
        <v>0</v>
      </c>
    </row>
    <row r="4179" spans="1:8" ht="15" customHeight="1" x14ac:dyDescent="0.25">
      <c r="A4179" s="56" t="s">
        <v>2622</v>
      </c>
      <c r="B4179" s="117" t="s">
        <v>267</v>
      </c>
      <c r="C4179" s="121" t="s">
        <v>12</v>
      </c>
      <c r="D4179" s="120">
        <v>45.622350000000004</v>
      </c>
      <c r="E4179" s="120">
        <v>43.435650000000003</v>
      </c>
      <c r="F4179" s="120">
        <v>2.1866999999999996</v>
      </c>
    </row>
    <row r="4180" spans="1:8" ht="15" customHeight="1" x14ac:dyDescent="0.25">
      <c r="A4180" s="56" t="s">
        <v>2622</v>
      </c>
      <c r="B4180" s="117" t="s">
        <v>267</v>
      </c>
      <c r="C4180" s="121" t="s">
        <v>16</v>
      </c>
      <c r="D4180" s="120">
        <v>32.88111</v>
      </c>
      <c r="E4180" s="120">
        <v>21.781110000000002</v>
      </c>
      <c r="F4180" s="120">
        <v>11.1</v>
      </c>
    </row>
    <row r="4181" spans="1:8" ht="15" customHeight="1" x14ac:dyDescent="0.25">
      <c r="A4181" s="56" t="s">
        <v>2622</v>
      </c>
      <c r="B4181" s="117" t="s">
        <v>267</v>
      </c>
      <c r="C4181" s="119" t="s">
        <v>17</v>
      </c>
      <c r="D4181" s="118">
        <v>6.4</v>
      </c>
      <c r="E4181" s="118">
        <v>6.4</v>
      </c>
      <c r="F4181" s="118">
        <v>0</v>
      </c>
    </row>
    <row r="4182" spans="1:8" ht="18.75" customHeight="1" thickBot="1" x14ac:dyDescent="0.3">
      <c r="A4182" s="56" t="s">
        <v>2622</v>
      </c>
      <c r="B4182" s="122" t="s">
        <v>1904</v>
      </c>
      <c r="C4182" s="123" t="s">
        <v>1905</v>
      </c>
      <c r="D4182" s="124">
        <v>6666.1271999999999</v>
      </c>
      <c r="E4182" s="124">
        <v>6666.1271999999999</v>
      </c>
      <c r="F4182" s="124">
        <v>0</v>
      </c>
    </row>
    <row r="4183" spans="1:8" ht="15.75" customHeight="1" thickTop="1" x14ac:dyDescent="0.25">
      <c r="A4183" s="56" t="s">
        <v>2622</v>
      </c>
      <c r="B4183" s="117" t="s">
        <v>267</v>
      </c>
      <c r="C4183" s="119" t="s">
        <v>10</v>
      </c>
      <c r="D4183" s="118">
        <v>6666.1271999999999</v>
      </c>
      <c r="E4183" s="118">
        <v>6666.1271999999999</v>
      </c>
      <c r="F4183" s="118">
        <v>0</v>
      </c>
    </row>
    <row r="4184" spans="1:8" ht="15" customHeight="1" x14ac:dyDescent="0.25">
      <c r="A4184" s="56" t="s">
        <v>2622</v>
      </c>
      <c r="B4184" s="117" t="s">
        <v>267</v>
      </c>
      <c r="C4184" s="121" t="s">
        <v>12</v>
      </c>
      <c r="D4184" s="120">
        <v>3.5596700000000001</v>
      </c>
      <c r="E4184" s="120">
        <v>3.5596700000000001</v>
      </c>
      <c r="F4184" s="120">
        <v>0</v>
      </c>
    </row>
    <row r="4185" spans="1:8" ht="15" customHeight="1" x14ac:dyDescent="0.25">
      <c r="A4185" s="56" t="s">
        <v>2622</v>
      </c>
      <c r="B4185" s="117" t="s">
        <v>267</v>
      </c>
      <c r="C4185" s="121" t="s">
        <v>14</v>
      </c>
      <c r="D4185" s="120">
        <v>6646.5206600000001</v>
      </c>
      <c r="E4185" s="120">
        <v>6646.5206600000001</v>
      </c>
      <c r="F4185" s="120">
        <v>0</v>
      </c>
    </row>
    <row r="4186" spans="1:8" ht="15" customHeight="1" x14ac:dyDescent="0.25">
      <c r="A4186" s="56" t="s">
        <v>2622</v>
      </c>
      <c r="B4186" s="117" t="s">
        <v>267</v>
      </c>
      <c r="C4186" s="121" t="s">
        <v>15</v>
      </c>
      <c r="D4186" s="120">
        <v>1.84033</v>
      </c>
      <c r="E4186" s="120">
        <v>1.84033</v>
      </c>
      <c r="F4186" s="120">
        <v>0</v>
      </c>
    </row>
    <row r="4187" spans="1:8" ht="15" customHeight="1" x14ac:dyDescent="0.25">
      <c r="A4187" s="56" t="s">
        <v>2622</v>
      </c>
      <c r="B4187" s="117" t="s">
        <v>267</v>
      </c>
      <c r="C4187" s="121" t="s">
        <v>16</v>
      </c>
      <c r="D4187" s="120">
        <v>14.20654</v>
      </c>
      <c r="E4187" s="120">
        <v>14.20654</v>
      </c>
      <c r="F4187" s="120">
        <v>0</v>
      </c>
    </row>
    <row r="4188" spans="1:8" s="27" customFormat="1" ht="54.75" thickBot="1" x14ac:dyDescent="0.3">
      <c r="A4188" s="136" t="s">
        <v>2622</v>
      </c>
      <c r="B4188" s="127" t="s">
        <v>1906</v>
      </c>
      <c r="C4188" s="128" t="s">
        <v>1907</v>
      </c>
      <c r="D4188" s="129">
        <v>205.38</v>
      </c>
      <c r="E4188" s="129">
        <v>205.38</v>
      </c>
      <c r="F4188" s="129">
        <v>0</v>
      </c>
      <c r="G4188" s="130"/>
      <c r="H4188" s="130"/>
    </row>
    <row r="4189" spans="1:8" s="27" customFormat="1" ht="15.75" thickTop="1" x14ac:dyDescent="0.25">
      <c r="A4189" s="136" t="s">
        <v>2622</v>
      </c>
      <c r="B4189" s="131" t="s">
        <v>267</v>
      </c>
      <c r="C4189" s="132" t="s">
        <v>10</v>
      </c>
      <c r="D4189" s="133">
        <v>205.38</v>
      </c>
      <c r="E4189" s="133">
        <v>205.38</v>
      </c>
      <c r="F4189" s="133">
        <v>0</v>
      </c>
      <c r="G4189" s="130"/>
      <c r="H4189" s="130"/>
    </row>
    <row r="4190" spans="1:8" s="27" customFormat="1" x14ac:dyDescent="0.25">
      <c r="A4190" s="136" t="s">
        <v>2622</v>
      </c>
      <c r="B4190" s="131" t="s">
        <v>267</v>
      </c>
      <c r="C4190" s="134" t="s">
        <v>12</v>
      </c>
      <c r="D4190" s="135">
        <v>3.5596700000000001</v>
      </c>
      <c r="E4190" s="135">
        <v>3.5596700000000001</v>
      </c>
      <c r="F4190" s="135">
        <v>0</v>
      </c>
      <c r="G4190" s="130"/>
      <c r="H4190" s="130"/>
    </row>
    <row r="4191" spans="1:8" s="27" customFormat="1" x14ac:dyDescent="0.25">
      <c r="A4191" s="136" t="s">
        <v>2622</v>
      </c>
      <c r="B4191" s="131" t="s">
        <v>267</v>
      </c>
      <c r="C4191" s="134" t="s">
        <v>14</v>
      </c>
      <c r="D4191" s="135">
        <v>199.98</v>
      </c>
      <c r="E4191" s="135">
        <v>199.98</v>
      </c>
      <c r="F4191" s="135">
        <v>0</v>
      </c>
      <c r="G4191" s="130"/>
      <c r="H4191" s="130"/>
    </row>
    <row r="4192" spans="1:8" s="27" customFormat="1" x14ac:dyDescent="0.25">
      <c r="A4192" s="136" t="s">
        <v>2622</v>
      </c>
      <c r="B4192" s="131" t="s">
        <v>267</v>
      </c>
      <c r="C4192" s="134" t="s">
        <v>15</v>
      </c>
      <c r="D4192" s="135">
        <v>1.84033</v>
      </c>
      <c r="E4192" s="135">
        <v>1.84033</v>
      </c>
      <c r="F4192" s="135">
        <v>0</v>
      </c>
      <c r="G4192" s="130"/>
      <c r="H4192" s="130"/>
    </row>
    <row r="4193" spans="1:8" s="27" customFormat="1" ht="36.75" thickBot="1" x14ac:dyDescent="0.3">
      <c r="A4193" s="136" t="s">
        <v>2622</v>
      </c>
      <c r="B4193" s="127" t="s">
        <v>1908</v>
      </c>
      <c r="C4193" s="128" t="s">
        <v>130</v>
      </c>
      <c r="D4193" s="129">
        <v>3427.4584399999999</v>
      </c>
      <c r="E4193" s="129">
        <v>3427.4584399999999</v>
      </c>
      <c r="F4193" s="129">
        <v>0</v>
      </c>
      <c r="G4193" s="130"/>
      <c r="H4193" s="130"/>
    </row>
    <row r="4194" spans="1:8" s="27" customFormat="1" ht="15.75" thickTop="1" x14ac:dyDescent="0.25">
      <c r="A4194" s="136" t="s">
        <v>2622</v>
      </c>
      <c r="B4194" s="131" t="s">
        <v>267</v>
      </c>
      <c r="C4194" s="132" t="s">
        <v>10</v>
      </c>
      <c r="D4194" s="133">
        <v>3427.4584399999999</v>
      </c>
      <c r="E4194" s="133">
        <v>3427.4584399999999</v>
      </c>
      <c r="F4194" s="133">
        <v>0</v>
      </c>
      <c r="G4194" s="130"/>
      <c r="H4194" s="130"/>
    </row>
    <row r="4195" spans="1:8" s="27" customFormat="1" x14ac:dyDescent="0.25">
      <c r="A4195" s="136" t="s">
        <v>2622</v>
      </c>
      <c r="B4195" s="131" t="s">
        <v>267</v>
      </c>
      <c r="C4195" s="134" t="s">
        <v>14</v>
      </c>
      <c r="D4195" s="135">
        <v>3418.93984</v>
      </c>
      <c r="E4195" s="135">
        <v>3418.93984</v>
      </c>
      <c r="F4195" s="135">
        <v>0</v>
      </c>
      <c r="G4195" s="130"/>
      <c r="H4195" s="130"/>
    </row>
    <row r="4196" spans="1:8" s="27" customFormat="1" x14ac:dyDescent="0.25">
      <c r="A4196" s="136" t="s">
        <v>2622</v>
      </c>
      <c r="B4196" s="131" t="s">
        <v>267</v>
      </c>
      <c r="C4196" s="134" t="s">
        <v>16</v>
      </c>
      <c r="D4196" s="135">
        <v>8.5186000000000011</v>
      </c>
      <c r="E4196" s="135">
        <v>8.5186000000000011</v>
      </c>
      <c r="F4196" s="135">
        <v>0</v>
      </c>
      <c r="G4196" s="130"/>
      <c r="H4196" s="130"/>
    </row>
    <row r="4197" spans="1:8" s="27" customFormat="1" ht="36.75" thickBot="1" x14ac:dyDescent="0.3">
      <c r="A4197" s="136" t="s">
        <v>2622</v>
      </c>
      <c r="B4197" s="127" t="s">
        <v>1909</v>
      </c>
      <c r="C4197" s="128" t="s">
        <v>163</v>
      </c>
      <c r="D4197" s="129">
        <v>1795.2943599999999</v>
      </c>
      <c r="E4197" s="129">
        <v>1795.2943599999999</v>
      </c>
      <c r="F4197" s="129">
        <v>0</v>
      </c>
      <c r="G4197" s="130"/>
      <c r="H4197" s="130"/>
    </row>
    <row r="4198" spans="1:8" s="27" customFormat="1" ht="15.75" thickTop="1" x14ac:dyDescent="0.25">
      <c r="A4198" s="136" t="s">
        <v>2622</v>
      </c>
      <c r="B4198" s="131" t="s">
        <v>267</v>
      </c>
      <c r="C4198" s="132" t="s">
        <v>10</v>
      </c>
      <c r="D4198" s="133">
        <v>1795.2943599999999</v>
      </c>
      <c r="E4198" s="133">
        <v>1795.2943599999999</v>
      </c>
      <c r="F4198" s="133">
        <v>0</v>
      </c>
      <c r="G4198" s="130"/>
      <c r="H4198" s="130"/>
    </row>
    <row r="4199" spans="1:8" s="27" customFormat="1" x14ac:dyDescent="0.25">
      <c r="A4199" s="136" t="s">
        <v>2622</v>
      </c>
      <c r="B4199" s="131" t="s">
        <v>267</v>
      </c>
      <c r="C4199" s="134" t="s">
        <v>14</v>
      </c>
      <c r="D4199" s="135">
        <v>1789.6064199999998</v>
      </c>
      <c r="E4199" s="135">
        <v>1789.6064199999998</v>
      </c>
      <c r="F4199" s="135">
        <v>0</v>
      </c>
      <c r="G4199" s="130"/>
      <c r="H4199" s="130"/>
    </row>
    <row r="4200" spans="1:8" s="27" customFormat="1" x14ac:dyDescent="0.25">
      <c r="A4200" s="136" t="s">
        <v>2622</v>
      </c>
      <c r="B4200" s="131" t="s">
        <v>267</v>
      </c>
      <c r="C4200" s="134" t="s">
        <v>16</v>
      </c>
      <c r="D4200" s="135">
        <v>5.6879399999999993</v>
      </c>
      <c r="E4200" s="135">
        <v>5.6879399999999993</v>
      </c>
      <c r="F4200" s="135">
        <v>0</v>
      </c>
      <c r="G4200" s="130"/>
      <c r="H4200" s="130"/>
    </row>
    <row r="4201" spans="1:8" s="27" customFormat="1" ht="36.75" thickBot="1" x14ac:dyDescent="0.3">
      <c r="A4201" s="136" t="s">
        <v>2622</v>
      </c>
      <c r="B4201" s="127" t="s">
        <v>1910</v>
      </c>
      <c r="C4201" s="128" t="s">
        <v>110</v>
      </c>
      <c r="D4201" s="129">
        <v>277.66253</v>
      </c>
      <c r="E4201" s="129">
        <v>277.66253</v>
      </c>
      <c r="F4201" s="129">
        <v>0</v>
      </c>
      <c r="G4201" s="130"/>
      <c r="H4201" s="130"/>
    </row>
    <row r="4202" spans="1:8" s="27" customFormat="1" ht="15.75" thickTop="1" x14ac:dyDescent="0.25">
      <c r="A4202" s="136" t="s">
        <v>2622</v>
      </c>
      <c r="B4202" s="131" t="s">
        <v>267</v>
      </c>
      <c r="C4202" s="132" t="s">
        <v>10</v>
      </c>
      <c r="D4202" s="133">
        <v>277.66253</v>
      </c>
      <c r="E4202" s="133">
        <v>277.66253</v>
      </c>
      <c r="F4202" s="133">
        <v>0</v>
      </c>
      <c r="G4202" s="130"/>
      <c r="H4202" s="130"/>
    </row>
    <row r="4203" spans="1:8" s="27" customFormat="1" x14ac:dyDescent="0.25">
      <c r="A4203" s="136" t="s">
        <v>2622</v>
      </c>
      <c r="B4203" s="131" t="s">
        <v>267</v>
      </c>
      <c r="C4203" s="134" t="s">
        <v>14</v>
      </c>
      <c r="D4203" s="135">
        <v>277.66253</v>
      </c>
      <c r="E4203" s="135">
        <v>277.66253</v>
      </c>
      <c r="F4203" s="135">
        <v>0</v>
      </c>
      <c r="G4203" s="130"/>
      <c r="H4203" s="130"/>
    </row>
    <row r="4204" spans="1:8" s="27" customFormat="1" ht="36.75" thickBot="1" x14ac:dyDescent="0.3">
      <c r="A4204" s="136" t="s">
        <v>2622</v>
      </c>
      <c r="B4204" s="127" t="s">
        <v>1911</v>
      </c>
      <c r="C4204" s="128" t="s">
        <v>120</v>
      </c>
      <c r="D4204" s="129">
        <v>960.33186999999998</v>
      </c>
      <c r="E4204" s="129">
        <v>960.33186999999998</v>
      </c>
      <c r="F4204" s="129">
        <v>0</v>
      </c>
      <c r="G4204" s="130"/>
      <c r="H4204" s="130"/>
    </row>
    <row r="4205" spans="1:8" s="27" customFormat="1" ht="15.75" thickTop="1" x14ac:dyDescent="0.25">
      <c r="A4205" s="136" t="s">
        <v>2622</v>
      </c>
      <c r="B4205" s="131" t="s">
        <v>267</v>
      </c>
      <c r="C4205" s="132" t="s">
        <v>10</v>
      </c>
      <c r="D4205" s="133">
        <v>960.33186999999998</v>
      </c>
      <c r="E4205" s="133">
        <v>960.33186999999998</v>
      </c>
      <c r="F4205" s="133">
        <v>0</v>
      </c>
      <c r="G4205" s="130"/>
      <c r="H4205" s="130"/>
    </row>
    <row r="4206" spans="1:8" s="27" customFormat="1" x14ac:dyDescent="0.25">
      <c r="A4206" s="136" t="s">
        <v>2622</v>
      </c>
      <c r="B4206" s="131" t="s">
        <v>267</v>
      </c>
      <c r="C4206" s="134" t="s">
        <v>14</v>
      </c>
      <c r="D4206" s="135">
        <v>960.33186999999998</v>
      </c>
      <c r="E4206" s="135">
        <v>960.33186999999998</v>
      </c>
      <c r="F4206" s="135">
        <v>0</v>
      </c>
      <c r="G4206" s="130"/>
      <c r="H4206" s="130"/>
    </row>
    <row r="4207" spans="1:8" ht="18.75" customHeight="1" thickBot="1" x14ac:dyDescent="0.3">
      <c r="A4207" s="56" t="s">
        <v>2622</v>
      </c>
      <c r="B4207" s="122" t="s">
        <v>1912</v>
      </c>
      <c r="C4207" s="123" t="s">
        <v>1913</v>
      </c>
      <c r="D4207" s="124">
        <v>24.328759999999999</v>
      </c>
      <c r="E4207" s="124">
        <v>24.328759999999999</v>
      </c>
      <c r="F4207" s="124">
        <v>0</v>
      </c>
    </row>
    <row r="4208" spans="1:8" ht="15.75" customHeight="1" thickTop="1" x14ac:dyDescent="0.25">
      <c r="A4208" s="56" t="s">
        <v>2622</v>
      </c>
      <c r="B4208" s="117" t="s">
        <v>267</v>
      </c>
      <c r="C4208" s="119" t="s">
        <v>10</v>
      </c>
      <c r="D4208" s="118">
        <v>24.328759999999999</v>
      </c>
      <c r="E4208" s="118">
        <v>24.328759999999999</v>
      </c>
      <c r="F4208" s="118">
        <v>0</v>
      </c>
    </row>
    <row r="4209" spans="1:8" ht="15" customHeight="1" x14ac:dyDescent="0.25">
      <c r="A4209" s="56" t="s">
        <v>2622</v>
      </c>
      <c r="B4209" s="117" t="s">
        <v>267</v>
      </c>
      <c r="C4209" s="121" t="s">
        <v>12</v>
      </c>
      <c r="D4209" s="120">
        <v>22.328759999999999</v>
      </c>
      <c r="E4209" s="120">
        <v>22.328759999999999</v>
      </c>
      <c r="F4209" s="120">
        <v>0</v>
      </c>
    </row>
    <row r="4210" spans="1:8" ht="15" customHeight="1" x14ac:dyDescent="0.25">
      <c r="A4210" s="56" t="s">
        <v>2622</v>
      </c>
      <c r="B4210" s="117" t="s">
        <v>267</v>
      </c>
      <c r="C4210" s="121" t="s">
        <v>2</v>
      </c>
      <c r="D4210" s="120">
        <v>2</v>
      </c>
      <c r="E4210" s="120">
        <v>2</v>
      </c>
      <c r="F4210" s="120">
        <v>0</v>
      </c>
    </row>
    <row r="4211" spans="1:8" s="27" customFormat="1" ht="54.75" thickBot="1" x14ac:dyDescent="0.3">
      <c r="A4211" s="136" t="s">
        <v>2622</v>
      </c>
      <c r="B4211" s="127" t="s">
        <v>1914</v>
      </c>
      <c r="C4211" s="128" t="s">
        <v>1915</v>
      </c>
      <c r="D4211" s="129">
        <v>24.328759999999999</v>
      </c>
      <c r="E4211" s="129">
        <v>24.328759999999999</v>
      </c>
      <c r="F4211" s="129">
        <v>0</v>
      </c>
      <c r="G4211" s="130"/>
      <c r="H4211" s="130"/>
    </row>
    <row r="4212" spans="1:8" s="27" customFormat="1" ht="15.75" thickTop="1" x14ac:dyDescent="0.25">
      <c r="A4212" s="136" t="s">
        <v>2622</v>
      </c>
      <c r="B4212" s="131" t="s">
        <v>267</v>
      </c>
      <c r="C4212" s="132" t="s">
        <v>10</v>
      </c>
      <c r="D4212" s="133">
        <v>24.328759999999999</v>
      </c>
      <c r="E4212" s="133">
        <v>24.328759999999999</v>
      </c>
      <c r="F4212" s="133">
        <v>0</v>
      </c>
      <c r="G4212" s="130"/>
      <c r="H4212" s="130"/>
    </row>
    <row r="4213" spans="1:8" s="27" customFormat="1" x14ac:dyDescent="0.25">
      <c r="A4213" s="136" t="s">
        <v>2622</v>
      </c>
      <c r="B4213" s="131" t="s">
        <v>267</v>
      </c>
      <c r="C4213" s="134" t="s">
        <v>12</v>
      </c>
      <c r="D4213" s="135">
        <v>22.328759999999999</v>
      </c>
      <c r="E4213" s="135">
        <v>22.328759999999999</v>
      </c>
      <c r="F4213" s="135">
        <v>0</v>
      </c>
      <c r="G4213" s="130"/>
      <c r="H4213" s="130"/>
    </row>
    <row r="4214" spans="1:8" s="27" customFormat="1" x14ac:dyDescent="0.25">
      <c r="A4214" s="136" t="s">
        <v>2622</v>
      </c>
      <c r="B4214" s="131" t="s">
        <v>267</v>
      </c>
      <c r="C4214" s="134" t="s">
        <v>2</v>
      </c>
      <c r="D4214" s="135">
        <v>2</v>
      </c>
      <c r="E4214" s="135">
        <v>2</v>
      </c>
      <c r="F4214" s="135">
        <v>0</v>
      </c>
      <c r="G4214" s="130"/>
      <c r="H4214" s="130"/>
    </row>
    <row r="4215" spans="1:8" ht="18.75" customHeight="1" thickBot="1" x14ac:dyDescent="0.3">
      <c r="A4215" s="56" t="s">
        <v>2622</v>
      </c>
      <c r="B4215" s="122" t="s">
        <v>1916</v>
      </c>
      <c r="C4215" s="123" t="s">
        <v>1917</v>
      </c>
      <c r="D4215" s="124">
        <v>12740.518680000001</v>
      </c>
      <c r="E4215" s="124">
        <v>12740.518680000001</v>
      </c>
      <c r="F4215" s="124">
        <v>0</v>
      </c>
    </row>
    <row r="4216" spans="1:8" ht="15.75" customHeight="1" thickTop="1" x14ac:dyDescent="0.25">
      <c r="A4216" s="56" t="s">
        <v>2622</v>
      </c>
      <c r="B4216" s="117" t="s">
        <v>267</v>
      </c>
      <c r="C4216" s="119" t="s">
        <v>10</v>
      </c>
      <c r="D4216" s="118">
        <v>12740.518680000001</v>
      </c>
      <c r="E4216" s="118">
        <v>12740.518680000001</v>
      </c>
      <c r="F4216" s="118">
        <v>0</v>
      </c>
    </row>
    <row r="4217" spans="1:8" ht="15" customHeight="1" x14ac:dyDescent="0.25">
      <c r="A4217" s="56" t="s">
        <v>2622</v>
      </c>
      <c r="B4217" s="117" t="s">
        <v>267</v>
      </c>
      <c r="C4217" s="121" t="s">
        <v>12</v>
      </c>
      <c r="D4217" s="120">
        <v>459.05316999999997</v>
      </c>
      <c r="E4217" s="120">
        <v>459.05316999999997</v>
      </c>
      <c r="F4217" s="120">
        <v>0</v>
      </c>
    </row>
    <row r="4218" spans="1:8" ht="15" customHeight="1" x14ac:dyDescent="0.25">
      <c r="A4218" s="56" t="s">
        <v>2622</v>
      </c>
      <c r="B4218" s="117" t="s">
        <v>267</v>
      </c>
      <c r="C4218" s="121" t="s">
        <v>14</v>
      </c>
      <c r="D4218" s="120">
        <v>1020.68839</v>
      </c>
      <c r="E4218" s="120">
        <v>1020.68839</v>
      </c>
      <c r="F4218" s="120">
        <v>0</v>
      </c>
    </row>
    <row r="4219" spans="1:8" ht="15" customHeight="1" x14ac:dyDescent="0.25">
      <c r="A4219" s="56" t="s">
        <v>2622</v>
      </c>
      <c r="B4219" s="117" t="s">
        <v>267</v>
      </c>
      <c r="C4219" s="121" t="s">
        <v>2</v>
      </c>
      <c r="D4219" s="120">
        <v>735.47799999999995</v>
      </c>
      <c r="E4219" s="120">
        <v>735.47799999999995</v>
      </c>
      <c r="F4219" s="120">
        <v>0</v>
      </c>
    </row>
    <row r="4220" spans="1:8" ht="15" customHeight="1" x14ac:dyDescent="0.25">
      <c r="A4220" s="56" t="s">
        <v>2622</v>
      </c>
      <c r="B4220" s="117" t="s">
        <v>267</v>
      </c>
      <c r="C4220" s="121" t="s">
        <v>15</v>
      </c>
      <c r="D4220" s="120">
        <v>7.7456100000000001</v>
      </c>
      <c r="E4220" s="120">
        <v>7.7456100000000001</v>
      </c>
      <c r="F4220" s="120">
        <v>0</v>
      </c>
    </row>
    <row r="4221" spans="1:8" ht="15" customHeight="1" x14ac:dyDescent="0.25">
      <c r="A4221" s="56" t="s">
        <v>2622</v>
      </c>
      <c r="B4221" s="117" t="s">
        <v>267</v>
      </c>
      <c r="C4221" s="121" t="s">
        <v>16</v>
      </c>
      <c r="D4221" s="120">
        <v>10517.55351</v>
      </c>
      <c r="E4221" s="120">
        <v>10517.55351</v>
      </c>
      <c r="F4221" s="120">
        <v>0</v>
      </c>
    </row>
    <row r="4222" spans="1:8" s="27" customFormat="1" ht="18.75" thickBot="1" x14ac:dyDescent="0.3">
      <c r="A4222" s="136" t="s">
        <v>2622</v>
      </c>
      <c r="B4222" s="127" t="s">
        <v>1918</v>
      </c>
      <c r="C4222" s="128" t="s">
        <v>1919</v>
      </c>
      <c r="D4222" s="129">
        <v>1259.10715</v>
      </c>
      <c r="E4222" s="129">
        <v>1259.10715</v>
      </c>
      <c r="F4222" s="129">
        <v>0</v>
      </c>
      <c r="G4222" s="130"/>
      <c r="H4222" s="130"/>
    </row>
    <row r="4223" spans="1:8" s="27" customFormat="1" ht="15.75" thickTop="1" x14ac:dyDescent="0.25">
      <c r="A4223" s="136" t="s">
        <v>2622</v>
      </c>
      <c r="B4223" s="131" t="s">
        <v>267</v>
      </c>
      <c r="C4223" s="132" t="s">
        <v>10</v>
      </c>
      <c r="D4223" s="133">
        <v>1259.10715</v>
      </c>
      <c r="E4223" s="133">
        <v>1259.10715</v>
      </c>
      <c r="F4223" s="133">
        <v>0</v>
      </c>
      <c r="G4223" s="130"/>
      <c r="H4223" s="130"/>
    </row>
    <row r="4224" spans="1:8" s="27" customFormat="1" x14ac:dyDescent="0.25">
      <c r="A4224" s="136" t="s">
        <v>2622</v>
      </c>
      <c r="B4224" s="131" t="s">
        <v>267</v>
      </c>
      <c r="C4224" s="134" t="s">
        <v>12</v>
      </c>
      <c r="D4224" s="135">
        <v>344.76353999999998</v>
      </c>
      <c r="E4224" s="135">
        <v>344.76353999999998</v>
      </c>
      <c r="F4224" s="135">
        <v>0</v>
      </c>
      <c r="G4224" s="130"/>
      <c r="H4224" s="130"/>
    </row>
    <row r="4225" spans="1:8" s="27" customFormat="1" x14ac:dyDescent="0.25">
      <c r="A4225" s="136" t="s">
        <v>2622</v>
      </c>
      <c r="B4225" s="131" t="s">
        <v>267</v>
      </c>
      <c r="C4225" s="134" t="s">
        <v>14</v>
      </c>
      <c r="D4225" s="135">
        <v>171.12</v>
      </c>
      <c r="E4225" s="135">
        <v>171.12</v>
      </c>
      <c r="F4225" s="135">
        <v>0</v>
      </c>
      <c r="G4225" s="130"/>
      <c r="H4225" s="130"/>
    </row>
    <row r="4226" spans="1:8" s="27" customFormat="1" x14ac:dyDescent="0.25">
      <c r="A4226" s="136" t="s">
        <v>2622</v>
      </c>
      <c r="B4226" s="131" t="s">
        <v>267</v>
      </c>
      <c r="C4226" s="134" t="s">
        <v>2</v>
      </c>
      <c r="D4226" s="135">
        <v>735.47799999999995</v>
      </c>
      <c r="E4226" s="135">
        <v>735.47799999999995</v>
      </c>
      <c r="F4226" s="135">
        <v>0</v>
      </c>
      <c r="G4226" s="130"/>
      <c r="H4226" s="130"/>
    </row>
    <row r="4227" spans="1:8" s="27" customFormat="1" x14ac:dyDescent="0.25">
      <c r="A4227" s="136" t="s">
        <v>2622</v>
      </c>
      <c r="B4227" s="131" t="s">
        <v>267</v>
      </c>
      <c r="C4227" s="134" t="s">
        <v>15</v>
      </c>
      <c r="D4227" s="135">
        <v>7.7456100000000001</v>
      </c>
      <c r="E4227" s="135">
        <v>7.7456100000000001</v>
      </c>
      <c r="F4227" s="135">
        <v>0</v>
      </c>
      <c r="G4227" s="130"/>
      <c r="H4227" s="130"/>
    </row>
    <row r="4228" spans="1:8" s="27" customFormat="1" ht="54.75" thickBot="1" x14ac:dyDescent="0.3">
      <c r="A4228" s="136" t="s">
        <v>2622</v>
      </c>
      <c r="B4228" s="127" t="s">
        <v>1920</v>
      </c>
      <c r="C4228" s="128" t="s">
        <v>1921</v>
      </c>
      <c r="D4228" s="129">
        <v>1259.10715</v>
      </c>
      <c r="E4228" s="129">
        <v>1259.10715</v>
      </c>
      <c r="F4228" s="129">
        <v>0</v>
      </c>
      <c r="G4228" s="130"/>
      <c r="H4228" s="130"/>
    </row>
    <row r="4229" spans="1:8" s="27" customFormat="1" ht="15.75" thickTop="1" x14ac:dyDescent="0.25">
      <c r="A4229" s="136" t="s">
        <v>2622</v>
      </c>
      <c r="B4229" s="131" t="s">
        <v>267</v>
      </c>
      <c r="C4229" s="132" t="s">
        <v>10</v>
      </c>
      <c r="D4229" s="133">
        <v>1259.10715</v>
      </c>
      <c r="E4229" s="133">
        <v>1259.10715</v>
      </c>
      <c r="F4229" s="133">
        <v>0</v>
      </c>
      <c r="G4229" s="130"/>
      <c r="H4229" s="130"/>
    </row>
    <row r="4230" spans="1:8" s="27" customFormat="1" x14ac:dyDescent="0.25">
      <c r="A4230" s="136" t="s">
        <v>2622</v>
      </c>
      <c r="B4230" s="131" t="s">
        <v>267</v>
      </c>
      <c r="C4230" s="134" t="s">
        <v>12</v>
      </c>
      <c r="D4230" s="135">
        <v>344.76353999999998</v>
      </c>
      <c r="E4230" s="135">
        <v>344.76353999999998</v>
      </c>
      <c r="F4230" s="135">
        <v>0</v>
      </c>
      <c r="G4230" s="130"/>
      <c r="H4230" s="130"/>
    </row>
    <row r="4231" spans="1:8" s="27" customFormat="1" x14ac:dyDescent="0.25">
      <c r="A4231" s="136" t="s">
        <v>2622</v>
      </c>
      <c r="B4231" s="131" t="s">
        <v>267</v>
      </c>
      <c r="C4231" s="134" t="s">
        <v>14</v>
      </c>
      <c r="D4231" s="135">
        <v>171.12</v>
      </c>
      <c r="E4231" s="135">
        <v>171.12</v>
      </c>
      <c r="F4231" s="135">
        <v>0</v>
      </c>
      <c r="G4231" s="130"/>
      <c r="H4231" s="130"/>
    </row>
    <row r="4232" spans="1:8" s="27" customFormat="1" x14ac:dyDescent="0.25">
      <c r="A4232" s="136" t="s">
        <v>2622</v>
      </c>
      <c r="B4232" s="131" t="s">
        <v>267</v>
      </c>
      <c r="C4232" s="134" t="s">
        <v>2</v>
      </c>
      <c r="D4232" s="135">
        <v>735.47799999999995</v>
      </c>
      <c r="E4232" s="135">
        <v>735.47799999999995</v>
      </c>
      <c r="F4232" s="135">
        <v>0</v>
      </c>
      <c r="G4232" s="130"/>
      <c r="H4232" s="130"/>
    </row>
    <row r="4233" spans="1:8" s="27" customFormat="1" x14ac:dyDescent="0.25">
      <c r="A4233" s="136" t="s">
        <v>2622</v>
      </c>
      <c r="B4233" s="131" t="s">
        <v>267</v>
      </c>
      <c r="C4233" s="134" t="s">
        <v>15</v>
      </c>
      <c r="D4233" s="135">
        <v>7.7456100000000001</v>
      </c>
      <c r="E4233" s="135">
        <v>7.7456100000000001</v>
      </c>
      <c r="F4233" s="135">
        <v>0</v>
      </c>
      <c r="G4233" s="130"/>
      <c r="H4233" s="130"/>
    </row>
    <row r="4234" spans="1:8" s="27" customFormat="1" ht="54.75" thickBot="1" x14ac:dyDescent="0.3">
      <c r="A4234" s="136" t="s">
        <v>2622</v>
      </c>
      <c r="B4234" s="127" t="s">
        <v>1922</v>
      </c>
      <c r="C4234" s="128" t="s">
        <v>1923</v>
      </c>
      <c r="D4234" s="129">
        <v>849.56839000000002</v>
      </c>
      <c r="E4234" s="129">
        <v>849.56839000000002</v>
      </c>
      <c r="F4234" s="129">
        <v>0</v>
      </c>
      <c r="G4234" s="130"/>
      <c r="H4234" s="130"/>
    </row>
    <row r="4235" spans="1:8" s="27" customFormat="1" ht="15.75" thickTop="1" x14ac:dyDescent="0.25">
      <c r="A4235" s="136" t="s">
        <v>2622</v>
      </c>
      <c r="B4235" s="131" t="s">
        <v>267</v>
      </c>
      <c r="C4235" s="132" t="s">
        <v>10</v>
      </c>
      <c r="D4235" s="133">
        <v>849.56839000000002</v>
      </c>
      <c r="E4235" s="133">
        <v>849.56839000000002</v>
      </c>
      <c r="F4235" s="133">
        <v>0</v>
      </c>
      <c r="G4235" s="130"/>
      <c r="H4235" s="130"/>
    </row>
    <row r="4236" spans="1:8" s="27" customFormat="1" x14ac:dyDescent="0.25">
      <c r="A4236" s="136" t="s">
        <v>2622</v>
      </c>
      <c r="B4236" s="131" t="s">
        <v>267</v>
      </c>
      <c r="C4236" s="134" t="s">
        <v>14</v>
      </c>
      <c r="D4236" s="135">
        <v>849.56839000000002</v>
      </c>
      <c r="E4236" s="135">
        <v>849.56839000000002</v>
      </c>
      <c r="F4236" s="135">
        <v>0</v>
      </c>
      <c r="G4236" s="130"/>
      <c r="H4236" s="130"/>
    </row>
    <row r="4237" spans="1:8" s="27" customFormat="1" ht="36.75" thickBot="1" x14ac:dyDescent="0.3">
      <c r="A4237" s="136" t="s">
        <v>2622</v>
      </c>
      <c r="B4237" s="127" t="s">
        <v>1924</v>
      </c>
      <c r="C4237" s="128" t="s">
        <v>1925</v>
      </c>
      <c r="D4237" s="129">
        <v>199.21170000000001</v>
      </c>
      <c r="E4237" s="129">
        <v>199.21170000000001</v>
      </c>
      <c r="F4237" s="129">
        <v>0</v>
      </c>
      <c r="G4237" s="130"/>
      <c r="H4237" s="130"/>
    </row>
    <row r="4238" spans="1:8" s="27" customFormat="1" ht="15.75" thickTop="1" x14ac:dyDescent="0.25">
      <c r="A4238" s="136" t="s">
        <v>2622</v>
      </c>
      <c r="B4238" s="131" t="s">
        <v>267</v>
      </c>
      <c r="C4238" s="132" t="s">
        <v>10</v>
      </c>
      <c r="D4238" s="133">
        <v>199.21170000000001</v>
      </c>
      <c r="E4238" s="133">
        <v>199.21170000000001</v>
      </c>
      <c r="F4238" s="133">
        <v>0</v>
      </c>
      <c r="G4238" s="130"/>
      <c r="H4238" s="130"/>
    </row>
    <row r="4239" spans="1:8" s="27" customFormat="1" x14ac:dyDescent="0.25">
      <c r="A4239" s="136" t="s">
        <v>2622</v>
      </c>
      <c r="B4239" s="131" t="s">
        <v>267</v>
      </c>
      <c r="C4239" s="134" t="s">
        <v>14</v>
      </c>
      <c r="D4239" s="135">
        <v>199.21170000000001</v>
      </c>
      <c r="E4239" s="135">
        <v>199.21170000000001</v>
      </c>
      <c r="F4239" s="135">
        <v>0</v>
      </c>
      <c r="G4239" s="130"/>
      <c r="H4239" s="130"/>
    </row>
    <row r="4240" spans="1:8" s="27" customFormat="1" ht="36.75" thickBot="1" x14ac:dyDescent="0.3">
      <c r="A4240" s="136" t="s">
        <v>2622</v>
      </c>
      <c r="B4240" s="127" t="s">
        <v>1926</v>
      </c>
      <c r="C4240" s="128" t="s">
        <v>1927</v>
      </c>
      <c r="D4240" s="129">
        <v>75.60508999999999</v>
      </c>
      <c r="E4240" s="129">
        <v>75.60508999999999</v>
      </c>
      <c r="F4240" s="129">
        <v>0</v>
      </c>
      <c r="G4240" s="130"/>
      <c r="H4240" s="130"/>
    </row>
    <row r="4241" spans="1:8" s="27" customFormat="1" ht="15.75" thickTop="1" x14ac:dyDescent="0.25">
      <c r="A4241" s="136" t="s">
        <v>2622</v>
      </c>
      <c r="B4241" s="131" t="s">
        <v>267</v>
      </c>
      <c r="C4241" s="132" t="s">
        <v>10</v>
      </c>
      <c r="D4241" s="133">
        <v>75.60508999999999</v>
      </c>
      <c r="E4241" s="133">
        <v>75.60508999999999</v>
      </c>
      <c r="F4241" s="133">
        <v>0</v>
      </c>
      <c r="G4241" s="130"/>
      <c r="H4241" s="130"/>
    </row>
    <row r="4242" spans="1:8" s="27" customFormat="1" x14ac:dyDescent="0.25">
      <c r="A4242" s="136" t="s">
        <v>2622</v>
      </c>
      <c r="B4242" s="131" t="s">
        <v>267</v>
      </c>
      <c r="C4242" s="134" t="s">
        <v>14</v>
      </c>
      <c r="D4242" s="135">
        <v>75.60508999999999</v>
      </c>
      <c r="E4242" s="135">
        <v>75.60508999999999</v>
      </c>
      <c r="F4242" s="135">
        <v>0</v>
      </c>
      <c r="G4242" s="130"/>
      <c r="H4242" s="130"/>
    </row>
    <row r="4243" spans="1:8" s="27" customFormat="1" ht="36.75" thickBot="1" x14ac:dyDescent="0.3">
      <c r="A4243" s="136" t="s">
        <v>2622</v>
      </c>
      <c r="B4243" s="127" t="s">
        <v>1928</v>
      </c>
      <c r="C4243" s="128" t="s">
        <v>1929</v>
      </c>
      <c r="D4243" s="129">
        <v>83.97408999999999</v>
      </c>
      <c r="E4243" s="129">
        <v>83.97408999999999</v>
      </c>
      <c r="F4243" s="129">
        <v>0</v>
      </c>
      <c r="G4243" s="130"/>
      <c r="H4243" s="130"/>
    </row>
    <row r="4244" spans="1:8" s="27" customFormat="1" ht="15.75" thickTop="1" x14ac:dyDescent="0.25">
      <c r="A4244" s="136" t="s">
        <v>2622</v>
      </c>
      <c r="B4244" s="131" t="s">
        <v>267</v>
      </c>
      <c r="C4244" s="132" t="s">
        <v>10</v>
      </c>
      <c r="D4244" s="133">
        <v>83.97408999999999</v>
      </c>
      <c r="E4244" s="133">
        <v>83.97408999999999</v>
      </c>
      <c r="F4244" s="133">
        <v>0</v>
      </c>
      <c r="G4244" s="130"/>
      <c r="H4244" s="130"/>
    </row>
    <row r="4245" spans="1:8" s="27" customFormat="1" x14ac:dyDescent="0.25">
      <c r="A4245" s="136" t="s">
        <v>2622</v>
      </c>
      <c r="B4245" s="131" t="s">
        <v>267</v>
      </c>
      <c r="C4245" s="134" t="s">
        <v>14</v>
      </c>
      <c r="D4245" s="135">
        <v>83.97408999999999</v>
      </c>
      <c r="E4245" s="135">
        <v>83.97408999999999</v>
      </c>
      <c r="F4245" s="135">
        <v>0</v>
      </c>
      <c r="G4245" s="130"/>
      <c r="H4245" s="130"/>
    </row>
    <row r="4246" spans="1:8" s="27" customFormat="1" ht="36.75" thickBot="1" x14ac:dyDescent="0.3">
      <c r="A4246" s="136" t="s">
        <v>2622</v>
      </c>
      <c r="B4246" s="127" t="s">
        <v>1930</v>
      </c>
      <c r="C4246" s="128" t="s">
        <v>1931</v>
      </c>
      <c r="D4246" s="129">
        <v>100.44014999999999</v>
      </c>
      <c r="E4246" s="129">
        <v>100.44014999999999</v>
      </c>
      <c r="F4246" s="129">
        <v>0</v>
      </c>
      <c r="G4246" s="130"/>
      <c r="H4246" s="130"/>
    </row>
    <row r="4247" spans="1:8" s="27" customFormat="1" ht="15.75" thickTop="1" x14ac:dyDescent="0.25">
      <c r="A4247" s="136" t="s">
        <v>2622</v>
      </c>
      <c r="B4247" s="131" t="s">
        <v>267</v>
      </c>
      <c r="C4247" s="132" t="s">
        <v>10</v>
      </c>
      <c r="D4247" s="133">
        <v>100.44014999999999</v>
      </c>
      <c r="E4247" s="133">
        <v>100.44014999999999</v>
      </c>
      <c r="F4247" s="133">
        <v>0</v>
      </c>
      <c r="G4247" s="130"/>
      <c r="H4247" s="130"/>
    </row>
    <row r="4248" spans="1:8" s="27" customFormat="1" x14ac:dyDescent="0.25">
      <c r="A4248" s="136" t="s">
        <v>2622</v>
      </c>
      <c r="B4248" s="131" t="s">
        <v>267</v>
      </c>
      <c r="C4248" s="134" t="s">
        <v>14</v>
      </c>
      <c r="D4248" s="135">
        <v>100.44014999999999</v>
      </c>
      <c r="E4248" s="135">
        <v>100.44014999999999</v>
      </c>
      <c r="F4248" s="135">
        <v>0</v>
      </c>
      <c r="G4248" s="130"/>
      <c r="H4248" s="130"/>
    </row>
    <row r="4249" spans="1:8" s="27" customFormat="1" ht="36.75" thickBot="1" x14ac:dyDescent="0.3">
      <c r="A4249" s="136" t="s">
        <v>2622</v>
      </c>
      <c r="B4249" s="127" t="s">
        <v>1932</v>
      </c>
      <c r="C4249" s="128" t="s">
        <v>1933</v>
      </c>
      <c r="D4249" s="129">
        <v>183.20327</v>
      </c>
      <c r="E4249" s="129">
        <v>183.20327</v>
      </c>
      <c r="F4249" s="129">
        <v>0</v>
      </c>
      <c r="G4249" s="130"/>
      <c r="H4249" s="130"/>
    </row>
    <row r="4250" spans="1:8" s="27" customFormat="1" ht="15.75" thickTop="1" x14ac:dyDescent="0.25">
      <c r="A4250" s="136" t="s">
        <v>2622</v>
      </c>
      <c r="B4250" s="131" t="s">
        <v>267</v>
      </c>
      <c r="C4250" s="132" t="s">
        <v>10</v>
      </c>
      <c r="D4250" s="133">
        <v>183.20327</v>
      </c>
      <c r="E4250" s="133">
        <v>183.20327</v>
      </c>
      <c r="F4250" s="133">
        <v>0</v>
      </c>
      <c r="G4250" s="130"/>
      <c r="H4250" s="130"/>
    </row>
    <row r="4251" spans="1:8" s="27" customFormat="1" x14ac:dyDescent="0.25">
      <c r="A4251" s="136" t="s">
        <v>2622</v>
      </c>
      <c r="B4251" s="131" t="s">
        <v>267</v>
      </c>
      <c r="C4251" s="134" t="s">
        <v>14</v>
      </c>
      <c r="D4251" s="135">
        <v>183.20327</v>
      </c>
      <c r="E4251" s="135">
        <v>183.20327</v>
      </c>
      <c r="F4251" s="135">
        <v>0</v>
      </c>
      <c r="G4251" s="130"/>
      <c r="H4251" s="130"/>
    </row>
    <row r="4252" spans="1:8" s="27" customFormat="1" ht="36.75" thickBot="1" x14ac:dyDescent="0.3">
      <c r="A4252" s="136" t="s">
        <v>2622</v>
      </c>
      <c r="B4252" s="127" t="s">
        <v>1934</v>
      </c>
      <c r="C4252" s="128" t="s">
        <v>1935</v>
      </c>
      <c r="D4252" s="129">
        <v>95.29</v>
      </c>
      <c r="E4252" s="129">
        <v>95.29</v>
      </c>
      <c r="F4252" s="129">
        <v>0</v>
      </c>
      <c r="G4252" s="130"/>
      <c r="H4252" s="130"/>
    </row>
    <row r="4253" spans="1:8" s="27" customFormat="1" ht="15.75" thickTop="1" x14ac:dyDescent="0.25">
      <c r="A4253" s="136" t="s">
        <v>2622</v>
      </c>
      <c r="B4253" s="131" t="s">
        <v>267</v>
      </c>
      <c r="C4253" s="132" t="s">
        <v>10</v>
      </c>
      <c r="D4253" s="133">
        <v>95.29</v>
      </c>
      <c r="E4253" s="133">
        <v>95.29</v>
      </c>
      <c r="F4253" s="133">
        <v>0</v>
      </c>
      <c r="G4253" s="130"/>
      <c r="H4253" s="130"/>
    </row>
    <row r="4254" spans="1:8" s="27" customFormat="1" x14ac:dyDescent="0.25">
      <c r="A4254" s="136" t="s">
        <v>2622</v>
      </c>
      <c r="B4254" s="131" t="s">
        <v>267</v>
      </c>
      <c r="C4254" s="134" t="s">
        <v>14</v>
      </c>
      <c r="D4254" s="135">
        <v>95.29</v>
      </c>
      <c r="E4254" s="135">
        <v>95.29</v>
      </c>
      <c r="F4254" s="135">
        <v>0</v>
      </c>
      <c r="G4254" s="130"/>
      <c r="H4254" s="130"/>
    </row>
    <row r="4255" spans="1:8" s="27" customFormat="1" ht="36.75" thickBot="1" x14ac:dyDescent="0.3">
      <c r="A4255" s="136" t="s">
        <v>2622</v>
      </c>
      <c r="B4255" s="127" t="s">
        <v>1936</v>
      </c>
      <c r="C4255" s="128" t="s">
        <v>1937</v>
      </c>
      <c r="D4255" s="129">
        <v>111.84408999999999</v>
      </c>
      <c r="E4255" s="129">
        <v>111.84408999999999</v>
      </c>
      <c r="F4255" s="129">
        <v>0</v>
      </c>
      <c r="G4255" s="130"/>
      <c r="H4255" s="130"/>
    </row>
    <row r="4256" spans="1:8" s="27" customFormat="1" ht="15.75" thickTop="1" x14ac:dyDescent="0.25">
      <c r="A4256" s="136" t="s">
        <v>2622</v>
      </c>
      <c r="B4256" s="131" t="s">
        <v>267</v>
      </c>
      <c r="C4256" s="132" t="s">
        <v>10</v>
      </c>
      <c r="D4256" s="133">
        <v>111.84408999999999</v>
      </c>
      <c r="E4256" s="133">
        <v>111.84408999999999</v>
      </c>
      <c r="F4256" s="133">
        <v>0</v>
      </c>
      <c r="G4256" s="130"/>
      <c r="H4256" s="130"/>
    </row>
    <row r="4257" spans="1:8" s="27" customFormat="1" x14ac:dyDescent="0.25">
      <c r="A4257" s="136" t="s">
        <v>2622</v>
      </c>
      <c r="B4257" s="131" t="s">
        <v>267</v>
      </c>
      <c r="C4257" s="134" t="s">
        <v>14</v>
      </c>
      <c r="D4257" s="135">
        <v>111.84408999999999</v>
      </c>
      <c r="E4257" s="135">
        <v>111.84408999999999</v>
      </c>
      <c r="F4257" s="135">
        <v>0</v>
      </c>
      <c r="G4257" s="130"/>
      <c r="H4257" s="130"/>
    </row>
    <row r="4258" spans="1:8" s="27" customFormat="1" ht="36.75" thickBot="1" x14ac:dyDescent="0.3">
      <c r="A4258" s="136" t="s">
        <v>2622</v>
      </c>
      <c r="B4258" s="127" t="s">
        <v>1938</v>
      </c>
      <c r="C4258" s="128" t="s">
        <v>1939</v>
      </c>
      <c r="D4258" s="129">
        <v>10517.55351</v>
      </c>
      <c r="E4258" s="129">
        <v>10517.55351</v>
      </c>
      <c r="F4258" s="129">
        <v>0</v>
      </c>
      <c r="G4258" s="130"/>
      <c r="H4258" s="130"/>
    </row>
    <row r="4259" spans="1:8" s="27" customFormat="1" ht="15.75" thickTop="1" x14ac:dyDescent="0.25">
      <c r="A4259" s="136" t="s">
        <v>2622</v>
      </c>
      <c r="B4259" s="131" t="s">
        <v>267</v>
      </c>
      <c r="C4259" s="132" t="s">
        <v>10</v>
      </c>
      <c r="D4259" s="133">
        <v>10517.55351</v>
      </c>
      <c r="E4259" s="133">
        <v>10517.55351</v>
      </c>
      <c r="F4259" s="133">
        <v>0</v>
      </c>
      <c r="G4259" s="130"/>
      <c r="H4259" s="130"/>
    </row>
    <row r="4260" spans="1:8" s="27" customFormat="1" x14ac:dyDescent="0.25">
      <c r="A4260" s="136" t="s">
        <v>2622</v>
      </c>
      <c r="B4260" s="131" t="s">
        <v>267</v>
      </c>
      <c r="C4260" s="134" t="s">
        <v>16</v>
      </c>
      <c r="D4260" s="135">
        <v>10517.55351</v>
      </c>
      <c r="E4260" s="135">
        <v>10517.55351</v>
      </c>
      <c r="F4260" s="135">
        <v>0</v>
      </c>
      <c r="G4260" s="130"/>
      <c r="H4260" s="130"/>
    </row>
    <row r="4261" spans="1:8" s="27" customFormat="1" ht="36.75" thickBot="1" x14ac:dyDescent="0.3">
      <c r="A4261" s="136" t="s">
        <v>2622</v>
      </c>
      <c r="B4261" s="127" t="s">
        <v>1940</v>
      </c>
      <c r="C4261" s="128" t="s">
        <v>1941</v>
      </c>
      <c r="D4261" s="129">
        <v>114.28963</v>
      </c>
      <c r="E4261" s="129">
        <v>114.28963</v>
      </c>
      <c r="F4261" s="129">
        <v>0</v>
      </c>
      <c r="G4261" s="130"/>
      <c r="H4261" s="130"/>
    </row>
    <row r="4262" spans="1:8" s="27" customFormat="1" ht="15.75" thickTop="1" x14ac:dyDescent="0.25">
      <c r="A4262" s="136" t="s">
        <v>2622</v>
      </c>
      <c r="B4262" s="131" t="s">
        <v>267</v>
      </c>
      <c r="C4262" s="132" t="s">
        <v>10</v>
      </c>
      <c r="D4262" s="133">
        <v>114.28963</v>
      </c>
      <c r="E4262" s="133">
        <v>114.28963</v>
      </c>
      <c r="F4262" s="133">
        <v>0</v>
      </c>
      <c r="G4262" s="130"/>
      <c r="H4262" s="130"/>
    </row>
    <row r="4263" spans="1:8" s="27" customFormat="1" x14ac:dyDescent="0.25">
      <c r="A4263" s="136" t="s">
        <v>2622</v>
      </c>
      <c r="B4263" s="131" t="s">
        <v>267</v>
      </c>
      <c r="C4263" s="134" t="s">
        <v>12</v>
      </c>
      <c r="D4263" s="135">
        <v>114.28963</v>
      </c>
      <c r="E4263" s="135">
        <v>114.28963</v>
      </c>
      <c r="F4263" s="135">
        <v>0</v>
      </c>
      <c r="G4263" s="130"/>
      <c r="H4263" s="130"/>
    </row>
    <row r="4264" spans="1:8" ht="18.75" customHeight="1" thickBot="1" x14ac:dyDescent="0.3">
      <c r="A4264" s="56" t="s">
        <v>2622</v>
      </c>
      <c r="B4264" s="122" t="s">
        <v>1942</v>
      </c>
      <c r="C4264" s="123" t="s">
        <v>1150</v>
      </c>
      <c r="D4264" s="124">
        <v>99323.908240000004</v>
      </c>
      <c r="E4264" s="124">
        <v>99303.678240000008</v>
      </c>
      <c r="F4264" s="124">
        <v>20.23</v>
      </c>
    </row>
    <row r="4265" spans="1:8" ht="15.75" customHeight="1" thickTop="1" x14ac:dyDescent="0.25">
      <c r="A4265" s="56" t="s">
        <v>2622</v>
      </c>
      <c r="B4265" s="117" t="s">
        <v>267</v>
      </c>
      <c r="C4265" s="119" t="s">
        <v>10</v>
      </c>
      <c r="D4265" s="118">
        <v>5181.5078099999992</v>
      </c>
      <c r="E4265" s="118">
        <v>5161.2778099999996</v>
      </c>
      <c r="F4265" s="118">
        <v>20.23</v>
      </c>
    </row>
    <row r="4266" spans="1:8" ht="15" customHeight="1" x14ac:dyDescent="0.25">
      <c r="A4266" s="56" t="s">
        <v>2622</v>
      </c>
      <c r="B4266" s="117" t="s">
        <v>267</v>
      </c>
      <c r="C4266" s="121" t="s">
        <v>12</v>
      </c>
      <c r="D4266" s="120">
        <v>4000.2405199999998</v>
      </c>
      <c r="E4266" s="120">
        <v>3980.0105199999998</v>
      </c>
      <c r="F4266" s="120">
        <v>20.23</v>
      </c>
    </row>
    <row r="4267" spans="1:8" ht="15" customHeight="1" x14ac:dyDescent="0.25">
      <c r="A4267" s="56" t="s">
        <v>2622</v>
      </c>
      <c r="B4267" s="117" t="s">
        <v>267</v>
      </c>
      <c r="C4267" s="121" t="s">
        <v>14</v>
      </c>
      <c r="D4267" s="120">
        <v>434.50400000000002</v>
      </c>
      <c r="E4267" s="120">
        <v>434.50400000000002</v>
      </c>
      <c r="F4267" s="120">
        <v>0</v>
      </c>
    </row>
    <row r="4268" spans="1:8" ht="15" customHeight="1" x14ac:dyDescent="0.25">
      <c r="A4268" s="56" t="s">
        <v>2622</v>
      </c>
      <c r="B4268" s="117" t="s">
        <v>267</v>
      </c>
      <c r="C4268" s="121" t="s">
        <v>2</v>
      </c>
      <c r="D4268" s="120">
        <v>296.85541000000001</v>
      </c>
      <c r="E4268" s="120">
        <v>296.85541000000001</v>
      </c>
      <c r="F4268" s="120">
        <v>0</v>
      </c>
    </row>
    <row r="4269" spans="1:8" ht="15" customHeight="1" x14ac:dyDescent="0.25">
      <c r="A4269" s="56" t="s">
        <v>2622</v>
      </c>
      <c r="B4269" s="117" t="s">
        <v>267</v>
      </c>
      <c r="C4269" s="121" t="s">
        <v>16</v>
      </c>
      <c r="D4269" s="120">
        <v>449.90787999999998</v>
      </c>
      <c r="E4269" s="120">
        <v>449.90787999999998</v>
      </c>
      <c r="F4269" s="120">
        <v>0</v>
      </c>
    </row>
    <row r="4270" spans="1:8" ht="15" customHeight="1" x14ac:dyDescent="0.25">
      <c r="A4270" s="56" t="s">
        <v>2622</v>
      </c>
      <c r="B4270" s="117" t="s">
        <v>267</v>
      </c>
      <c r="C4270" s="119" t="s">
        <v>17</v>
      </c>
      <c r="D4270" s="118">
        <v>94142.400429999994</v>
      </c>
      <c r="E4270" s="118">
        <v>94142.400429999994</v>
      </c>
      <c r="F4270" s="118">
        <v>0</v>
      </c>
    </row>
    <row r="4271" spans="1:8" ht="36.75" customHeight="1" thickBot="1" x14ac:dyDescent="0.3">
      <c r="A4271" s="56" t="s">
        <v>2622</v>
      </c>
      <c r="B4271" s="122" t="s">
        <v>1943</v>
      </c>
      <c r="C4271" s="123" t="s">
        <v>1944</v>
      </c>
      <c r="D4271" s="124">
        <v>94171.517359999998</v>
      </c>
      <c r="E4271" s="124">
        <v>94171.517359999998</v>
      </c>
      <c r="F4271" s="124">
        <v>0</v>
      </c>
    </row>
    <row r="4272" spans="1:8" ht="15.75" customHeight="1" thickTop="1" x14ac:dyDescent="0.25">
      <c r="A4272" s="56" t="s">
        <v>2622</v>
      </c>
      <c r="B4272" s="117" t="s">
        <v>267</v>
      </c>
      <c r="C4272" s="119" t="s">
        <v>10</v>
      </c>
      <c r="D4272" s="118">
        <v>3941.88771</v>
      </c>
      <c r="E4272" s="118">
        <v>3941.88771</v>
      </c>
      <c r="F4272" s="118">
        <v>0</v>
      </c>
    </row>
    <row r="4273" spans="1:6" ht="15" customHeight="1" x14ac:dyDescent="0.25">
      <c r="A4273" s="56" t="s">
        <v>2622</v>
      </c>
      <c r="B4273" s="117" t="s">
        <v>267</v>
      </c>
      <c r="C4273" s="121" t="s">
        <v>12</v>
      </c>
      <c r="D4273" s="120">
        <v>3246.4954199999997</v>
      </c>
      <c r="E4273" s="120">
        <v>3246.4954199999997</v>
      </c>
      <c r="F4273" s="120">
        <v>0</v>
      </c>
    </row>
    <row r="4274" spans="1:6" ht="15" customHeight="1" x14ac:dyDescent="0.25">
      <c r="A4274" s="56" t="s">
        <v>2622</v>
      </c>
      <c r="B4274" s="117" t="s">
        <v>267</v>
      </c>
      <c r="C4274" s="121" t="s">
        <v>14</v>
      </c>
      <c r="D4274" s="120">
        <v>80.823999999999998</v>
      </c>
      <c r="E4274" s="120">
        <v>80.823999999999998</v>
      </c>
      <c r="F4274" s="120">
        <v>0</v>
      </c>
    </row>
    <row r="4275" spans="1:6" ht="15" customHeight="1" x14ac:dyDescent="0.25">
      <c r="A4275" s="56" t="s">
        <v>2622</v>
      </c>
      <c r="B4275" s="117" t="s">
        <v>267</v>
      </c>
      <c r="C4275" s="121" t="s">
        <v>2</v>
      </c>
      <c r="D4275" s="120">
        <v>164.66041000000001</v>
      </c>
      <c r="E4275" s="120">
        <v>164.66041000000001</v>
      </c>
      <c r="F4275" s="120">
        <v>0</v>
      </c>
    </row>
    <row r="4276" spans="1:6" ht="15" customHeight="1" x14ac:dyDescent="0.25">
      <c r="A4276" s="56" t="s">
        <v>2622</v>
      </c>
      <c r="B4276" s="117" t="s">
        <v>267</v>
      </c>
      <c r="C4276" s="121" t="s">
        <v>16</v>
      </c>
      <c r="D4276" s="120">
        <v>449.90787999999998</v>
      </c>
      <c r="E4276" s="120">
        <v>449.90787999999998</v>
      </c>
      <c r="F4276" s="120">
        <v>0</v>
      </c>
    </row>
    <row r="4277" spans="1:6" ht="15" customHeight="1" x14ac:dyDescent="0.25">
      <c r="A4277" s="56" t="s">
        <v>2622</v>
      </c>
      <c r="B4277" s="117" t="s">
        <v>267</v>
      </c>
      <c r="C4277" s="119" t="s">
        <v>17</v>
      </c>
      <c r="D4277" s="118">
        <v>90229.629650000003</v>
      </c>
      <c r="E4277" s="118">
        <v>90229.629650000003</v>
      </c>
      <c r="F4277" s="118">
        <v>0</v>
      </c>
    </row>
    <row r="4278" spans="1:6" ht="36.75" customHeight="1" thickBot="1" x14ac:dyDescent="0.3">
      <c r="A4278" s="56" t="s">
        <v>2622</v>
      </c>
      <c r="B4278" s="122" t="s">
        <v>1945</v>
      </c>
      <c r="C4278" s="123" t="s">
        <v>1946</v>
      </c>
      <c r="D4278" s="124">
        <v>2670.7910400000001</v>
      </c>
      <c r="E4278" s="124">
        <v>2670.7910400000001</v>
      </c>
      <c r="F4278" s="124">
        <v>0</v>
      </c>
    </row>
    <row r="4279" spans="1:6" ht="15.75" customHeight="1" thickTop="1" x14ac:dyDescent="0.25">
      <c r="A4279" s="56" t="s">
        <v>2622</v>
      </c>
      <c r="B4279" s="117" t="s">
        <v>267</v>
      </c>
      <c r="C4279" s="119" t="s">
        <v>10</v>
      </c>
      <c r="D4279" s="118">
        <v>79.978020000000001</v>
      </c>
      <c r="E4279" s="118">
        <v>79.978020000000001</v>
      </c>
      <c r="F4279" s="118">
        <v>0</v>
      </c>
    </row>
    <row r="4280" spans="1:6" ht="15" customHeight="1" x14ac:dyDescent="0.25">
      <c r="A4280" s="56" t="s">
        <v>2622</v>
      </c>
      <c r="B4280" s="117" t="s">
        <v>267</v>
      </c>
      <c r="C4280" s="121" t="s">
        <v>12</v>
      </c>
      <c r="D4280" s="120">
        <v>79.978020000000001</v>
      </c>
      <c r="E4280" s="120">
        <v>79.978020000000001</v>
      </c>
      <c r="F4280" s="120">
        <v>0</v>
      </c>
    </row>
    <row r="4281" spans="1:6" ht="15" customHeight="1" x14ac:dyDescent="0.25">
      <c r="A4281" s="56" t="s">
        <v>2622</v>
      </c>
      <c r="B4281" s="117" t="s">
        <v>267</v>
      </c>
      <c r="C4281" s="119" t="s">
        <v>17</v>
      </c>
      <c r="D4281" s="118">
        <v>2590.8130200000001</v>
      </c>
      <c r="E4281" s="118">
        <v>2590.8130200000001</v>
      </c>
      <c r="F4281" s="118">
        <v>0</v>
      </c>
    </row>
    <row r="4282" spans="1:6" ht="54.75" customHeight="1" thickBot="1" x14ac:dyDescent="0.3">
      <c r="A4282" s="56" t="s">
        <v>2622</v>
      </c>
      <c r="B4282" s="122" t="s">
        <v>1947</v>
      </c>
      <c r="C4282" s="123" t="s">
        <v>1948</v>
      </c>
      <c r="D4282" s="124">
        <v>562.04749000000004</v>
      </c>
      <c r="E4282" s="124">
        <v>562.04749000000004</v>
      </c>
      <c r="F4282" s="124">
        <v>0</v>
      </c>
    </row>
    <row r="4283" spans="1:6" ht="15.75" customHeight="1" thickTop="1" x14ac:dyDescent="0.25">
      <c r="A4283" s="56" t="s">
        <v>2622</v>
      </c>
      <c r="B4283" s="117" t="s">
        <v>267</v>
      </c>
      <c r="C4283" s="119" t="s">
        <v>10</v>
      </c>
      <c r="D4283" s="118">
        <v>129.23500000000001</v>
      </c>
      <c r="E4283" s="118">
        <v>129.23500000000001</v>
      </c>
      <c r="F4283" s="118">
        <v>0</v>
      </c>
    </row>
    <row r="4284" spans="1:6" ht="15" customHeight="1" x14ac:dyDescent="0.25">
      <c r="A4284" s="56" t="s">
        <v>2622</v>
      </c>
      <c r="B4284" s="117" t="s">
        <v>267</v>
      </c>
      <c r="C4284" s="121" t="s">
        <v>2</v>
      </c>
      <c r="D4284" s="120">
        <v>129.23500000000001</v>
      </c>
      <c r="E4284" s="120">
        <v>129.23500000000001</v>
      </c>
      <c r="F4284" s="120">
        <v>0</v>
      </c>
    </row>
    <row r="4285" spans="1:6" ht="15" customHeight="1" x14ac:dyDescent="0.25">
      <c r="A4285" s="56" t="s">
        <v>2622</v>
      </c>
      <c r="B4285" s="117" t="s">
        <v>267</v>
      </c>
      <c r="C4285" s="119" t="s">
        <v>17</v>
      </c>
      <c r="D4285" s="118">
        <v>432.81248999999997</v>
      </c>
      <c r="E4285" s="118">
        <v>432.81248999999997</v>
      </c>
      <c r="F4285" s="118">
        <v>0</v>
      </c>
    </row>
    <row r="4286" spans="1:6" ht="36.75" customHeight="1" thickBot="1" x14ac:dyDescent="0.3">
      <c r="A4286" s="56" t="s">
        <v>2622</v>
      </c>
      <c r="B4286" s="122" t="s">
        <v>1949</v>
      </c>
      <c r="C4286" s="123" t="s">
        <v>1950</v>
      </c>
      <c r="D4286" s="124">
        <v>756.1240600000001</v>
      </c>
      <c r="E4286" s="124">
        <v>756.1240600000001</v>
      </c>
      <c r="F4286" s="124">
        <v>0</v>
      </c>
    </row>
    <row r="4287" spans="1:6" ht="15.75" customHeight="1" thickTop="1" x14ac:dyDescent="0.25">
      <c r="A4287" s="56" t="s">
        <v>2622</v>
      </c>
      <c r="B4287" s="117" t="s">
        <v>267</v>
      </c>
      <c r="C4287" s="119" t="s">
        <v>17</v>
      </c>
      <c r="D4287" s="118">
        <v>756.1240600000001</v>
      </c>
      <c r="E4287" s="118">
        <v>756.1240600000001</v>
      </c>
      <c r="F4287" s="118">
        <v>0</v>
      </c>
    </row>
    <row r="4288" spans="1:6" ht="36.75" customHeight="1" thickBot="1" x14ac:dyDescent="0.3">
      <c r="A4288" s="56" t="s">
        <v>2622</v>
      </c>
      <c r="B4288" s="122" t="s">
        <v>1951</v>
      </c>
      <c r="C4288" s="123" t="s">
        <v>1952</v>
      </c>
      <c r="D4288" s="124">
        <v>1163.4282900000001</v>
      </c>
      <c r="E4288" s="124">
        <v>1143.19829</v>
      </c>
      <c r="F4288" s="124">
        <v>20.23</v>
      </c>
    </row>
    <row r="4289" spans="1:8" ht="15.75" customHeight="1" thickTop="1" x14ac:dyDescent="0.25">
      <c r="A4289" s="56" t="s">
        <v>2622</v>
      </c>
      <c r="B4289" s="117" t="s">
        <v>267</v>
      </c>
      <c r="C4289" s="119" t="s">
        <v>10</v>
      </c>
      <c r="D4289" s="118">
        <v>1030.40708</v>
      </c>
      <c r="E4289" s="118">
        <v>1010.1770799999999</v>
      </c>
      <c r="F4289" s="118">
        <v>20.23</v>
      </c>
    </row>
    <row r="4290" spans="1:8" ht="15" customHeight="1" x14ac:dyDescent="0.25">
      <c r="A4290" s="56" t="s">
        <v>2622</v>
      </c>
      <c r="B4290" s="117" t="s">
        <v>267</v>
      </c>
      <c r="C4290" s="121" t="s">
        <v>12</v>
      </c>
      <c r="D4290" s="120">
        <v>673.76707999999996</v>
      </c>
      <c r="E4290" s="120">
        <v>653.53707999999995</v>
      </c>
      <c r="F4290" s="120">
        <v>20.23</v>
      </c>
    </row>
    <row r="4291" spans="1:8" ht="15" customHeight="1" x14ac:dyDescent="0.25">
      <c r="A4291" s="56" t="s">
        <v>2622</v>
      </c>
      <c r="B4291" s="117" t="s">
        <v>267</v>
      </c>
      <c r="C4291" s="121" t="s">
        <v>14</v>
      </c>
      <c r="D4291" s="120">
        <v>353.68</v>
      </c>
      <c r="E4291" s="120">
        <v>353.68</v>
      </c>
      <c r="F4291" s="120">
        <v>0</v>
      </c>
    </row>
    <row r="4292" spans="1:8" ht="15" customHeight="1" x14ac:dyDescent="0.25">
      <c r="A4292" s="56" t="s">
        <v>2622</v>
      </c>
      <c r="B4292" s="117" t="s">
        <v>267</v>
      </c>
      <c r="C4292" s="121" t="s">
        <v>2</v>
      </c>
      <c r="D4292" s="120">
        <v>2.96</v>
      </c>
      <c r="E4292" s="120">
        <v>2.96</v>
      </c>
      <c r="F4292" s="120">
        <v>0</v>
      </c>
    </row>
    <row r="4293" spans="1:8" ht="15" customHeight="1" x14ac:dyDescent="0.25">
      <c r="A4293" s="56" t="s">
        <v>2622</v>
      </c>
      <c r="B4293" s="117" t="s">
        <v>267</v>
      </c>
      <c r="C4293" s="119" t="s">
        <v>17</v>
      </c>
      <c r="D4293" s="118">
        <v>133.02121</v>
      </c>
      <c r="E4293" s="118">
        <v>133.02121</v>
      </c>
      <c r="F4293" s="118">
        <v>0</v>
      </c>
    </row>
    <row r="4294" spans="1:8" ht="18.75" customHeight="1" thickBot="1" x14ac:dyDescent="0.3">
      <c r="A4294" s="56" t="s">
        <v>2622</v>
      </c>
      <c r="B4294" s="122" t="s">
        <v>1953</v>
      </c>
      <c r="C4294" s="123" t="s">
        <v>1954</v>
      </c>
      <c r="D4294" s="124">
        <v>486.10333000000003</v>
      </c>
      <c r="E4294" s="124">
        <v>483.97888</v>
      </c>
      <c r="F4294" s="124">
        <v>2.1244499999999999</v>
      </c>
    </row>
    <row r="4295" spans="1:8" ht="15.75" customHeight="1" thickTop="1" x14ac:dyDescent="0.25">
      <c r="A4295" s="56" t="s">
        <v>2622</v>
      </c>
      <c r="B4295" s="117" t="s">
        <v>267</v>
      </c>
      <c r="C4295" s="119" t="s">
        <v>10</v>
      </c>
      <c r="D4295" s="118">
        <v>486.10333000000003</v>
      </c>
      <c r="E4295" s="118">
        <v>483.97888</v>
      </c>
      <c r="F4295" s="118">
        <v>2.1244499999999999</v>
      </c>
    </row>
    <row r="4296" spans="1:8" ht="15" customHeight="1" x14ac:dyDescent="0.25">
      <c r="A4296" s="56" t="s">
        <v>2622</v>
      </c>
      <c r="B4296" s="117" t="s">
        <v>267</v>
      </c>
      <c r="C4296" s="121" t="s">
        <v>11</v>
      </c>
      <c r="D4296" s="120">
        <v>179.81864999999999</v>
      </c>
      <c r="E4296" s="120">
        <v>179.81864999999999</v>
      </c>
      <c r="F4296" s="120">
        <v>0</v>
      </c>
    </row>
    <row r="4297" spans="1:8" ht="15" customHeight="1" x14ac:dyDescent="0.25">
      <c r="A4297" s="56" t="s">
        <v>2622</v>
      </c>
      <c r="B4297" s="117" t="s">
        <v>267</v>
      </c>
      <c r="C4297" s="121" t="s">
        <v>12</v>
      </c>
      <c r="D4297" s="120">
        <v>131.22369</v>
      </c>
      <c r="E4297" s="120">
        <v>129.09924000000001</v>
      </c>
      <c r="F4297" s="120">
        <v>2.1244499999999999</v>
      </c>
    </row>
    <row r="4298" spans="1:8" ht="15" customHeight="1" x14ac:dyDescent="0.25">
      <c r="A4298" s="56" t="s">
        <v>2622</v>
      </c>
      <c r="B4298" s="117" t="s">
        <v>267</v>
      </c>
      <c r="C4298" s="121" t="s">
        <v>14</v>
      </c>
      <c r="D4298" s="120">
        <v>168.27092999999999</v>
      </c>
      <c r="E4298" s="120">
        <v>168.27092999999999</v>
      </c>
      <c r="F4298" s="120">
        <v>0</v>
      </c>
    </row>
    <row r="4299" spans="1:8" ht="15" customHeight="1" x14ac:dyDescent="0.25">
      <c r="A4299" s="56" t="s">
        <v>2622</v>
      </c>
      <c r="B4299" s="117" t="s">
        <v>267</v>
      </c>
      <c r="C4299" s="121" t="s">
        <v>15</v>
      </c>
      <c r="D4299" s="120">
        <v>5.0383500000000003</v>
      </c>
      <c r="E4299" s="120">
        <v>5.0383500000000003</v>
      </c>
      <c r="F4299" s="120">
        <v>0</v>
      </c>
    </row>
    <row r="4300" spans="1:8" ht="15" customHeight="1" x14ac:dyDescent="0.25">
      <c r="A4300" s="56" t="s">
        <v>2622</v>
      </c>
      <c r="B4300" s="117" t="s">
        <v>267</v>
      </c>
      <c r="C4300" s="121" t="s">
        <v>16</v>
      </c>
      <c r="D4300" s="120">
        <v>1.7517100000000001</v>
      </c>
      <c r="E4300" s="120">
        <v>1.7517100000000001</v>
      </c>
      <c r="F4300" s="120">
        <v>0</v>
      </c>
    </row>
    <row r="4301" spans="1:8" s="27" customFormat="1" ht="18.75" thickBot="1" x14ac:dyDescent="0.3">
      <c r="A4301" s="136" t="s">
        <v>2622</v>
      </c>
      <c r="B4301" s="127" t="s">
        <v>1955</v>
      </c>
      <c r="C4301" s="128" t="s">
        <v>1956</v>
      </c>
      <c r="D4301" s="129">
        <v>317.83240000000006</v>
      </c>
      <c r="E4301" s="129">
        <v>315.70795000000004</v>
      </c>
      <c r="F4301" s="129">
        <v>2.1244499999999999</v>
      </c>
      <c r="G4301" s="130"/>
      <c r="H4301" s="130"/>
    </row>
    <row r="4302" spans="1:8" s="27" customFormat="1" ht="15.75" thickTop="1" x14ac:dyDescent="0.25">
      <c r="A4302" s="136" t="s">
        <v>2622</v>
      </c>
      <c r="B4302" s="131" t="s">
        <v>267</v>
      </c>
      <c r="C4302" s="132" t="s">
        <v>10</v>
      </c>
      <c r="D4302" s="133">
        <v>317.83240000000006</v>
      </c>
      <c r="E4302" s="133">
        <v>315.70795000000004</v>
      </c>
      <c r="F4302" s="133">
        <v>2.1244499999999999</v>
      </c>
      <c r="G4302" s="130"/>
      <c r="H4302" s="130"/>
    </row>
    <row r="4303" spans="1:8" s="27" customFormat="1" x14ac:dyDescent="0.25">
      <c r="A4303" s="136" t="s">
        <v>2622</v>
      </c>
      <c r="B4303" s="131" t="s">
        <v>267</v>
      </c>
      <c r="C4303" s="134" t="s">
        <v>11</v>
      </c>
      <c r="D4303" s="135">
        <v>179.81864999999999</v>
      </c>
      <c r="E4303" s="135">
        <v>179.81864999999999</v>
      </c>
      <c r="F4303" s="135">
        <v>0</v>
      </c>
      <c r="G4303" s="130"/>
      <c r="H4303" s="130"/>
    </row>
    <row r="4304" spans="1:8" s="27" customFormat="1" x14ac:dyDescent="0.25">
      <c r="A4304" s="136" t="s">
        <v>2622</v>
      </c>
      <c r="B4304" s="131" t="s">
        <v>267</v>
      </c>
      <c r="C4304" s="134" t="s">
        <v>12</v>
      </c>
      <c r="D4304" s="135">
        <v>131.22369</v>
      </c>
      <c r="E4304" s="135">
        <v>129.09924000000001</v>
      </c>
      <c r="F4304" s="135">
        <v>2.1244499999999999</v>
      </c>
      <c r="G4304" s="130"/>
      <c r="H4304" s="130"/>
    </row>
    <row r="4305" spans="1:8" s="27" customFormat="1" x14ac:dyDescent="0.25">
      <c r="A4305" s="136" t="s">
        <v>2622</v>
      </c>
      <c r="B4305" s="131" t="s">
        <v>267</v>
      </c>
      <c r="C4305" s="134" t="s">
        <v>15</v>
      </c>
      <c r="D4305" s="135">
        <v>5.0383500000000003</v>
      </c>
      <c r="E4305" s="135">
        <v>5.0383500000000003</v>
      </c>
      <c r="F4305" s="135">
        <v>0</v>
      </c>
      <c r="G4305" s="130"/>
      <c r="H4305" s="130"/>
    </row>
    <row r="4306" spans="1:8" s="27" customFormat="1" x14ac:dyDescent="0.25">
      <c r="A4306" s="136" t="s">
        <v>2622</v>
      </c>
      <c r="B4306" s="131" t="s">
        <v>267</v>
      </c>
      <c r="C4306" s="134" t="s">
        <v>16</v>
      </c>
      <c r="D4306" s="135">
        <v>1.7517100000000001</v>
      </c>
      <c r="E4306" s="135">
        <v>1.7517100000000001</v>
      </c>
      <c r="F4306" s="135">
        <v>0</v>
      </c>
      <c r="G4306" s="130"/>
      <c r="H4306" s="130"/>
    </row>
    <row r="4307" spans="1:8" s="27" customFormat="1" ht="18.75" thickBot="1" x14ac:dyDescent="0.3">
      <c r="A4307" s="136" t="s">
        <v>2622</v>
      </c>
      <c r="B4307" s="127" t="s">
        <v>1957</v>
      </c>
      <c r="C4307" s="128" t="s">
        <v>1958</v>
      </c>
      <c r="D4307" s="129">
        <v>168.27092999999999</v>
      </c>
      <c r="E4307" s="129">
        <v>168.27092999999999</v>
      </c>
      <c r="F4307" s="129">
        <v>0</v>
      </c>
      <c r="G4307" s="130"/>
      <c r="H4307" s="130"/>
    </row>
    <row r="4308" spans="1:8" s="27" customFormat="1" ht="15.75" thickTop="1" x14ac:dyDescent="0.25">
      <c r="A4308" s="136" t="s">
        <v>2622</v>
      </c>
      <c r="B4308" s="131" t="s">
        <v>267</v>
      </c>
      <c r="C4308" s="132" t="s">
        <v>10</v>
      </c>
      <c r="D4308" s="133">
        <v>168.27092999999999</v>
      </c>
      <c r="E4308" s="133">
        <v>168.27092999999999</v>
      </c>
      <c r="F4308" s="133">
        <v>0</v>
      </c>
      <c r="G4308" s="130"/>
      <c r="H4308" s="130"/>
    </row>
    <row r="4309" spans="1:8" s="27" customFormat="1" x14ac:dyDescent="0.25">
      <c r="A4309" s="136" t="s">
        <v>2622</v>
      </c>
      <c r="B4309" s="131" t="s">
        <v>267</v>
      </c>
      <c r="C4309" s="134" t="s">
        <v>14</v>
      </c>
      <c r="D4309" s="135">
        <v>168.27092999999999</v>
      </c>
      <c r="E4309" s="135">
        <v>168.27092999999999</v>
      </c>
      <c r="F4309" s="135">
        <v>0</v>
      </c>
      <c r="G4309" s="130"/>
      <c r="H4309" s="130"/>
    </row>
    <row r="4310" spans="1:8" ht="36.75" customHeight="1" thickBot="1" x14ac:dyDescent="0.3">
      <c r="A4310" s="56" t="s">
        <v>2622</v>
      </c>
      <c r="B4310" s="122" t="s">
        <v>1959</v>
      </c>
      <c r="C4310" s="123" t="s">
        <v>1960</v>
      </c>
      <c r="D4310" s="124">
        <v>4210.4837300000008</v>
      </c>
      <c r="E4310" s="124">
        <v>4210.4837300000008</v>
      </c>
      <c r="F4310" s="124">
        <v>0</v>
      </c>
    </row>
    <row r="4311" spans="1:8" ht="15.75" customHeight="1" thickTop="1" x14ac:dyDescent="0.25">
      <c r="A4311" s="56" t="s">
        <v>2622</v>
      </c>
      <c r="B4311" s="117" t="s">
        <v>267</v>
      </c>
      <c r="C4311" s="119" t="s">
        <v>10</v>
      </c>
      <c r="D4311" s="118">
        <v>4210.4837300000008</v>
      </c>
      <c r="E4311" s="118">
        <v>4210.4837300000008</v>
      </c>
      <c r="F4311" s="118">
        <v>0</v>
      </c>
    </row>
    <row r="4312" spans="1:8" ht="15" customHeight="1" x14ac:dyDescent="0.25">
      <c r="A4312" s="56" t="s">
        <v>2622</v>
      </c>
      <c r="B4312" s="117" t="s">
        <v>267</v>
      </c>
      <c r="C4312" s="121" t="s">
        <v>12</v>
      </c>
      <c r="D4312" s="120">
        <v>4210.2404900000001</v>
      </c>
      <c r="E4312" s="120">
        <v>4210.2404900000001</v>
      </c>
      <c r="F4312" s="120">
        <v>0</v>
      </c>
    </row>
    <row r="4313" spans="1:8" ht="15" customHeight="1" x14ac:dyDescent="0.25">
      <c r="A4313" s="56" t="s">
        <v>2622</v>
      </c>
      <c r="B4313" s="117" t="s">
        <v>267</v>
      </c>
      <c r="C4313" s="121" t="s">
        <v>16</v>
      </c>
      <c r="D4313" s="120">
        <v>0.24324000000000001</v>
      </c>
      <c r="E4313" s="120">
        <v>0.24324000000000001</v>
      </c>
      <c r="F4313" s="120">
        <v>0</v>
      </c>
    </row>
    <row r="4314" spans="1:8" ht="18.75" customHeight="1" thickBot="1" x14ac:dyDescent="0.3">
      <c r="A4314" s="56" t="s">
        <v>2622</v>
      </c>
      <c r="B4314" s="122" t="s">
        <v>1961</v>
      </c>
      <c r="C4314" s="123" t="s">
        <v>1962</v>
      </c>
      <c r="D4314" s="124">
        <v>340.45004999999998</v>
      </c>
      <c r="E4314" s="124">
        <v>340.45004999999998</v>
      </c>
      <c r="F4314" s="124">
        <v>0</v>
      </c>
    </row>
    <row r="4315" spans="1:8" ht="15.75" customHeight="1" thickTop="1" x14ac:dyDescent="0.25">
      <c r="A4315" s="56" t="s">
        <v>2622</v>
      </c>
      <c r="B4315" s="117" t="s">
        <v>267</v>
      </c>
      <c r="C4315" s="119" t="s">
        <v>10</v>
      </c>
      <c r="D4315" s="118">
        <v>340.45004999999998</v>
      </c>
      <c r="E4315" s="118">
        <v>340.45004999999998</v>
      </c>
      <c r="F4315" s="118">
        <v>0</v>
      </c>
    </row>
    <row r="4316" spans="1:8" ht="15" customHeight="1" x14ac:dyDescent="0.25">
      <c r="A4316" s="56" t="s">
        <v>2622</v>
      </c>
      <c r="B4316" s="117" t="s">
        <v>267</v>
      </c>
      <c r="C4316" s="121" t="s">
        <v>12</v>
      </c>
      <c r="D4316" s="120">
        <v>340.45004999999998</v>
      </c>
      <c r="E4316" s="120">
        <v>340.45004999999998</v>
      </c>
      <c r="F4316" s="120">
        <v>0</v>
      </c>
    </row>
    <row r="4317" spans="1:8" ht="36.75" customHeight="1" thickBot="1" x14ac:dyDescent="0.3">
      <c r="A4317" s="56" t="s">
        <v>2622</v>
      </c>
      <c r="B4317" s="122" t="s">
        <v>1963</v>
      </c>
      <c r="C4317" s="123" t="s">
        <v>1964</v>
      </c>
      <c r="D4317" s="124">
        <v>326.20332000000002</v>
      </c>
      <c r="E4317" s="124">
        <v>326.20332000000002</v>
      </c>
      <c r="F4317" s="124">
        <v>0</v>
      </c>
    </row>
    <row r="4318" spans="1:8" ht="15.75" customHeight="1" thickTop="1" x14ac:dyDescent="0.25">
      <c r="A4318" s="56" t="s">
        <v>2622</v>
      </c>
      <c r="B4318" s="117" t="s">
        <v>267</v>
      </c>
      <c r="C4318" s="119" t="s">
        <v>10</v>
      </c>
      <c r="D4318" s="118">
        <v>326.20332000000002</v>
      </c>
      <c r="E4318" s="118">
        <v>326.20332000000002</v>
      </c>
      <c r="F4318" s="118">
        <v>0</v>
      </c>
    </row>
    <row r="4319" spans="1:8" ht="15" customHeight="1" x14ac:dyDescent="0.25">
      <c r="A4319" s="56" t="s">
        <v>2622</v>
      </c>
      <c r="B4319" s="117" t="s">
        <v>267</v>
      </c>
      <c r="C4319" s="121" t="s">
        <v>12</v>
      </c>
      <c r="D4319" s="120">
        <v>325.19562000000002</v>
      </c>
      <c r="E4319" s="120">
        <v>325.19562000000002</v>
      </c>
      <c r="F4319" s="120">
        <v>0</v>
      </c>
    </row>
    <row r="4320" spans="1:8" ht="15" customHeight="1" x14ac:dyDescent="0.25">
      <c r="A4320" s="56" t="s">
        <v>2622</v>
      </c>
      <c r="B4320" s="117" t="s">
        <v>267</v>
      </c>
      <c r="C4320" s="121" t="s">
        <v>16</v>
      </c>
      <c r="D4320" s="120">
        <v>1.0077</v>
      </c>
      <c r="E4320" s="120">
        <v>1.0077</v>
      </c>
      <c r="F4320" s="120">
        <v>0</v>
      </c>
    </row>
    <row r="4321" spans="1:6" ht="18.75" customHeight="1" thickBot="1" x14ac:dyDescent="0.3">
      <c r="A4321" s="56" t="s">
        <v>2622</v>
      </c>
      <c r="B4321" s="122" t="s">
        <v>1965</v>
      </c>
      <c r="C4321" s="123" t="s">
        <v>1966</v>
      </c>
      <c r="D4321" s="124">
        <v>122369.81469999999</v>
      </c>
      <c r="E4321" s="124">
        <v>110750.47301999999</v>
      </c>
      <c r="F4321" s="124">
        <v>11619.34168</v>
      </c>
    </row>
    <row r="4322" spans="1:6" ht="15.75" customHeight="1" thickTop="1" x14ac:dyDescent="0.25">
      <c r="A4322" s="56" t="s">
        <v>2622</v>
      </c>
      <c r="B4322" s="117" t="s">
        <v>267</v>
      </c>
      <c r="C4322" s="119" t="s">
        <v>10</v>
      </c>
      <c r="D4322" s="118">
        <v>111679.41252999999</v>
      </c>
      <c r="E4322" s="118">
        <v>101121.66536999999</v>
      </c>
      <c r="F4322" s="118">
        <v>10557.747160000003</v>
      </c>
    </row>
    <row r="4323" spans="1:6" ht="15" customHeight="1" x14ac:dyDescent="0.25">
      <c r="A4323" s="56" t="s">
        <v>2622</v>
      </c>
      <c r="B4323" s="117" t="s">
        <v>267</v>
      </c>
      <c r="C4323" s="121" t="s">
        <v>11</v>
      </c>
      <c r="D4323" s="120">
        <v>20915.479979999996</v>
      </c>
      <c r="E4323" s="120">
        <v>18901.312009999998</v>
      </c>
      <c r="F4323" s="120">
        <v>2014.16797</v>
      </c>
    </row>
    <row r="4324" spans="1:6" ht="15" customHeight="1" x14ac:dyDescent="0.25">
      <c r="A4324" s="56" t="s">
        <v>2622</v>
      </c>
      <c r="B4324" s="117" t="s">
        <v>267</v>
      </c>
      <c r="C4324" s="121" t="s">
        <v>12</v>
      </c>
      <c r="D4324" s="120">
        <v>16099.884640000002</v>
      </c>
      <c r="E4324" s="120">
        <v>8881.4755400000013</v>
      </c>
      <c r="F4324" s="120">
        <v>7218.4091000000008</v>
      </c>
    </row>
    <row r="4325" spans="1:6" ht="15" customHeight="1" x14ac:dyDescent="0.25">
      <c r="A4325" s="56" t="s">
        <v>2622</v>
      </c>
      <c r="B4325" s="117" t="s">
        <v>267</v>
      </c>
      <c r="C4325" s="121" t="s">
        <v>13</v>
      </c>
      <c r="D4325" s="120">
        <v>33.040529999999997</v>
      </c>
      <c r="E4325" s="120">
        <v>0</v>
      </c>
      <c r="F4325" s="120">
        <v>33.040529999999997</v>
      </c>
    </row>
    <row r="4326" spans="1:6" ht="15" customHeight="1" x14ac:dyDescent="0.25">
      <c r="A4326" s="56" t="s">
        <v>2622</v>
      </c>
      <c r="B4326" s="117" t="s">
        <v>267</v>
      </c>
      <c r="C4326" s="121" t="s">
        <v>14</v>
      </c>
      <c r="D4326" s="120">
        <v>57288.431259999998</v>
      </c>
      <c r="E4326" s="120">
        <v>57288.431259999998</v>
      </c>
      <c r="F4326" s="120">
        <v>0</v>
      </c>
    </row>
    <row r="4327" spans="1:6" ht="15" customHeight="1" x14ac:dyDescent="0.25">
      <c r="A4327" s="56" t="s">
        <v>2622</v>
      </c>
      <c r="B4327" s="117" t="s">
        <v>267</v>
      </c>
      <c r="C4327" s="121" t="s">
        <v>2</v>
      </c>
      <c r="D4327" s="120">
        <v>1415.6971900000001</v>
      </c>
      <c r="E4327" s="120">
        <v>1413.5060600000002</v>
      </c>
      <c r="F4327" s="120">
        <v>2.1911300000000002</v>
      </c>
    </row>
    <row r="4328" spans="1:6" ht="15" customHeight="1" x14ac:dyDescent="0.25">
      <c r="A4328" s="56" t="s">
        <v>2622</v>
      </c>
      <c r="B4328" s="117" t="s">
        <v>267</v>
      </c>
      <c r="C4328" s="121" t="s">
        <v>15</v>
      </c>
      <c r="D4328" s="120">
        <v>463.17732999999998</v>
      </c>
      <c r="E4328" s="120">
        <v>383.12013999999999</v>
      </c>
      <c r="F4328" s="120">
        <v>80.057190000000006</v>
      </c>
    </row>
    <row r="4329" spans="1:6" ht="15" customHeight="1" x14ac:dyDescent="0.25">
      <c r="A4329" s="56" t="s">
        <v>2622</v>
      </c>
      <c r="B4329" s="117" t="s">
        <v>267</v>
      </c>
      <c r="C4329" s="121" t="s">
        <v>16</v>
      </c>
      <c r="D4329" s="120">
        <v>15463.7016</v>
      </c>
      <c r="E4329" s="120">
        <v>14253.82036</v>
      </c>
      <c r="F4329" s="120">
        <v>1209.8812399999997</v>
      </c>
    </row>
    <row r="4330" spans="1:6" ht="15" customHeight="1" x14ac:dyDescent="0.25">
      <c r="A4330" s="56" t="s">
        <v>2622</v>
      </c>
      <c r="B4330" s="117" t="s">
        <v>267</v>
      </c>
      <c r="C4330" s="119" t="s">
        <v>17</v>
      </c>
      <c r="D4330" s="118">
        <v>8041.9721700000009</v>
      </c>
      <c r="E4330" s="118">
        <v>6980.3776500000004</v>
      </c>
      <c r="F4330" s="118">
        <v>1061.5945200000003</v>
      </c>
    </row>
    <row r="4331" spans="1:6" ht="15" customHeight="1" x14ac:dyDescent="0.25">
      <c r="A4331" s="56" t="s">
        <v>2622</v>
      </c>
      <c r="B4331" s="117" t="s">
        <v>267</v>
      </c>
      <c r="C4331" s="119" t="s">
        <v>20</v>
      </c>
      <c r="D4331" s="118">
        <v>2648.43</v>
      </c>
      <c r="E4331" s="118">
        <v>2648.43</v>
      </c>
      <c r="F4331" s="118">
        <v>0</v>
      </c>
    </row>
    <row r="4332" spans="1:6" ht="36.75" customHeight="1" thickBot="1" x14ac:dyDescent="0.3">
      <c r="A4332" s="56" t="s">
        <v>2622</v>
      </c>
      <c r="B4332" s="122" t="s">
        <v>1967</v>
      </c>
      <c r="C4332" s="123" t="s">
        <v>1968</v>
      </c>
      <c r="D4332" s="124">
        <v>2007.2602400000001</v>
      </c>
      <c r="E4332" s="124">
        <v>2007.2602400000001</v>
      </c>
      <c r="F4332" s="124">
        <v>0</v>
      </c>
    </row>
    <row r="4333" spans="1:6" ht="15.75" customHeight="1" thickTop="1" x14ac:dyDescent="0.25">
      <c r="A4333" s="56" t="s">
        <v>2622</v>
      </c>
      <c r="B4333" s="117" t="s">
        <v>267</v>
      </c>
      <c r="C4333" s="119" t="s">
        <v>10</v>
      </c>
      <c r="D4333" s="118">
        <v>1989.2602400000001</v>
      </c>
      <c r="E4333" s="118">
        <v>1989.2602400000001</v>
      </c>
      <c r="F4333" s="118">
        <v>0</v>
      </c>
    </row>
    <row r="4334" spans="1:6" ht="15" customHeight="1" x14ac:dyDescent="0.25">
      <c r="A4334" s="56" t="s">
        <v>2622</v>
      </c>
      <c r="B4334" s="117" t="s">
        <v>267</v>
      </c>
      <c r="C4334" s="121" t="s">
        <v>11</v>
      </c>
      <c r="D4334" s="120">
        <v>1250.19552</v>
      </c>
      <c r="E4334" s="120">
        <v>1250.19552</v>
      </c>
      <c r="F4334" s="120">
        <v>0</v>
      </c>
    </row>
    <row r="4335" spans="1:6" ht="15" customHeight="1" x14ac:dyDescent="0.25">
      <c r="A4335" s="56" t="s">
        <v>2622</v>
      </c>
      <c r="B4335" s="117" t="s">
        <v>267</v>
      </c>
      <c r="C4335" s="121" t="s">
        <v>12</v>
      </c>
      <c r="D4335" s="120">
        <v>714.78748999999993</v>
      </c>
      <c r="E4335" s="120">
        <v>714.78748999999993</v>
      </c>
      <c r="F4335" s="120">
        <v>0</v>
      </c>
    </row>
    <row r="4336" spans="1:6" ht="15" customHeight="1" x14ac:dyDescent="0.25">
      <c r="A4336" s="56" t="s">
        <v>2622</v>
      </c>
      <c r="B4336" s="117" t="s">
        <v>267</v>
      </c>
      <c r="C4336" s="121" t="s">
        <v>15</v>
      </c>
      <c r="D4336" s="120">
        <v>18.714040000000001</v>
      </c>
      <c r="E4336" s="120">
        <v>18.714040000000001</v>
      </c>
      <c r="F4336" s="120">
        <v>0</v>
      </c>
    </row>
    <row r="4337" spans="1:8" ht="15" customHeight="1" x14ac:dyDescent="0.25">
      <c r="A4337" s="56" t="s">
        <v>2622</v>
      </c>
      <c r="B4337" s="117" t="s">
        <v>267</v>
      </c>
      <c r="C4337" s="121" t="s">
        <v>16</v>
      </c>
      <c r="D4337" s="120">
        <v>5.5631899999999996</v>
      </c>
      <c r="E4337" s="120">
        <v>5.5631899999999996</v>
      </c>
      <c r="F4337" s="120">
        <v>0</v>
      </c>
    </row>
    <row r="4338" spans="1:8" ht="15" customHeight="1" x14ac:dyDescent="0.25">
      <c r="A4338" s="56" t="s">
        <v>2622</v>
      </c>
      <c r="B4338" s="117" t="s">
        <v>267</v>
      </c>
      <c r="C4338" s="119" t="s">
        <v>17</v>
      </c>
      <c r="D4338" s="118">
        <v>18</v>
      </c>
      <c r="E4338" s="118">
        <v>18</v>
      </c>
      <c r="F4338" s="118">
        <v>0</v>
      </c>
    </row>
    <row r="4339" spans="1:8" s="27" customFormat="1" ht="54.75" thickBot="1" x14ac:dyDescent="0.3">
      <c r="A4339" s="136" t="s">
        <v>2622</v>
      </c>
      <c r="B4339" s="127" t="s">
        <v>1969</v>
      </c>
      <c r="C4339" s="128" t="s">
        <v>1970</v>
      </c>
      <c r="D4339" s="129">
        <v>2007.2602400000001</v>
      </c>
      <c r="E4339" s="129">
        <v>2007.2602400000001</v>
      </c>
      <c r="F4339" s="129">
        <v>0</v>
      </c>
      <c r="G4339" s="130"/>
      <c r="H4339" s="130"/>
    </row>
    <row r="4340" spans="1:8" s="27" customFormat="1" ht="15.75" thickTop="1" x14ac:dyDescent="0.25">
      <c r="A4340" s="136" t="s">
        <v>2622</v>
      </c>
      <c r="B4340" s="131" t="s">
        <v>267</v>
      </c>
      <c r="C4340" s="132" t="s">
        <v>10</v>
      </c>
      <c r="D4340" s="133">
        <v>1989.2602400000001</v>
      </c>
      <c r="E4340" s="133">
        <v>1989.2602400000001</v>
      </c>
      <c r="F4340" s="133">
        <v>0</v>
      </c>
      <c r="G4340" s="130"/>
      <c r="H4340" s="130"/>
    </row>
    <row r="4341" spans="1:8" s="27" customFormat="1" x14ac:dyDescent="0.25">
      <c r="A4341" s="136" t="s">
        <v>2622</v>
      </c>
      <c r="B4341" s="131" t="s">
        <v>267</v>
      </c>
      <c r="C4341" s="134" t="s">
        <v>11</v>
      </c>
      <c r="D4341" s="135">
        <v>1250.19552</v>
      </c>
      <c r="E4341" s="135">
        <v>1250.19552</v>
      </c>
      <c r="F4341" s="135">
        <v>0</v>
      </c>
      <c r="G4341" s="130"/>
      <c r="H4341" s="130"/>
    </row>
    <row r="4342" spans="1:8" s="27" customFormat="1" x14ac:dyDescent="0.25">
      <c r="A4342" s="136" t="s">
        <v>2622</v>
      </c>
      <c r="B4342" s="131" t="s">
        <v>267</v>
      </c>
      <c r="C4342" s="134" t="s">
        <v>12</v>
      </c>
      <c r="D4342" s="135">
        <v>714.78748999999993</v>
      </c>
      <c r="E4342" s="135">
        <v>714.78748999999993</v>
      </c>
      <c r="F4342" s="135">
        <v>0</v>
      </c>
      <c r="G4342" s="130"/>
      <c r="H4342" s="130"/>
    </row>
    <row r="4343" spans="1:8" s="27" customFormat="1" x14ac:dyDescent="0.25">
      <c r="A4343" s="136" t="s">
        <v>2622</v>
      </c>
      <c r="B4343" s="131" t="s">
        <v>267</v>
      </c>
      <c r="C4343" s="134" t="s">
        <v>15</v>
      </c>
      <c r="D4343" s="135">
        <v>18.714040000000001</v>
      </c>
      <c r="E4343" s="135">
        <v>18.714040000000001</v>
      </c>
      <c r="F4343" s="135">
        <v>0</v>
      </c>
      <c r="G4343" s="130"/>
      <c r="H4343" s="130"/>
    </row>
    <row r="4344" spans="1:8" s="27" customFormat="1" x14ac:dyDescent="0.25">
      <c r="A4344" s="136" t="s">
        <v>2622</v>
      </c>
      <c r="B4344" s="131" t="s">
        <v>267</v>
      </c>
      <c r="C4344" s="134" t="s">
        <v>16</v>
      </c>
      <c r="D4344" s="135">
        <v>5.5631899999999996</v>
      </c>
      <c r="E4344" s="135">
        <v>5.5631899999999996</v>
      </c>
      <c r="F4344" s="135">
        <v>0</v>
      </c>
      <c r="G4344" s="130"/>
      <c r="H4344" s="130"/>
    </row>
    <row r="4345" spans="1:8" s="27" customFormat="1" x14ac:dyDescent="0.25">
      <c r="A4345" s="136" t="s">
        <v>2622</v>
      </c>
      <c r="B4345" s="131" t="s">
        <v>267</v>
      </c>
      <c r="C4345" s="132" t="s">
        <v>17</v>
      </c>
      <c r="D4345" s="133">
        <v>18</v>
      </c>
      <c r="E4345" s="133">
        <v>18</v>
      </c>
      <c r="F4345" s="133">
        <v>0</v>
      </c>
      <c r="G4345" s="130"/>
      <c r="H4345" s="130"/>
    </row>
    <row r="4346" spans="1:8" ht="36.75" customHeight="1" thickBot="1" x14ac:dyDescent="0.3">
      <c r="A4346" s="56" t="s">
        <v>2622</v>
      </c>
      <c r="B4346" s="122" t="s">
        <v>1971</v>
      </c>
      <c r="C4346" s="123" t="s">
        <v>1972</v>
      </c>
      <c r="D4346" s="124">
        <v>6241.1577500000003</v>
      </c>
      <c r="E4346" s="124">
        <v>4167.5517300000001</v>
      </c>
      <c r="F4346" s="124">
        <v>2073.6060200000002</v>
      </c>
    </row>
    <row r="4347" spans="1:8" ht="15.75" customHeight="1" thickTop="1" x14ac:dyDescent="0.25">
      <c r="A4347" s="56" t="s">
        <v>2622</v>
      </c>
      <c r="B4347" s="117" t="s">
        <v>267</v>
      </c>
      <c r="C4347" s="119" t="s">
        <v>10</v>
      </c>
      <c r="D4347" s="118">
        <v>5927.3819000000003</v>
      </c>
      <c r="E4347" s="118">
        <v>4151.12273</v>
      </c>
      <c r="F4347" s="118">
        <v>1776.2591700000005</v>
      </c>
    </row>
    <row r="4348" spans="1:8" ht="15" customHeight="1" x14ac:dyDescent="0.25">
      <c r="A4348" s="56" t="s">
        <v>2622</v>
      </c>
      <c r="B4348" s="117" t="s">
        <v>267</v>
      </c>
      <c r="C4348" s="121" t="s">
        <v>11</v>
      </c>
      <c r="D4348" s="120">
        <v>3734.65272</v>
      </c>
      <c r="E4348" s="120">
        <v>2961.5115900000001</v>
      </c>
      <c r="F4348" s="120">
        <v>773.14112999999998</v>
      </c>
    </row>
    <row r="4349" spans="1:8" ht="15" customHeight="1" x14ac:dyDescent="0.25">
      <c r="A4349" s="56" t="s">
        <v>2622</v>
      </c>
      <c r="B4349" s="117" t="s">
        <v>267</v>
      </c>
      <c r="C4349" s="121" t="s">
        <v>12</v>
      </c>
      <c r="D4349" s="120">
        <v>2048.3498500000001</v>
      </c>
      <c r="E4349" s="120">
        <v>1155.9685300000001</v>
      </c>
      <c r="F4349" s="120">
        <v>892.38132000000007</v>
      </c>
    </row>
    <row r="4350" spans="1:8" ht="15" customHeight="1" x14ac:dyDescent="0.25">
      <c r="A4350" s="56" t="s">
        <v>2622</v>
      </c>
      <c r="B4350" s="117" t="s">
        <v>267</v>
      </c>
      <c r="C4350" s="121" t="s">
        <v>2</v>
      </c>
      <c r="D4350" s="120">
        <v>11.499570000000002</v>
      </c>
      <c r="E4350" s="120">
        <v>9.3084400000000009</v>
      </c>
      <c r="F4350" s="120">
        <v>2.1911300000000002</v>
      </c>
    </row>
    <row r="4351" spans="1:8" ht="15" customHeight="1" x14ac:dyDescent="0.25">
      <c r="A4351" s="56" t="s">
        <v>2622</v>
      </c>
      <c r="B4351" s="117" t="s">
        <v>267</v>
      </c>
      <c r="C4351" s="121" t="s">
        <v>15</v>
      </c>
      <c r="D4351" s="120">
        <v>19.422470000000001</v>
      </c>
      <c r="E4351" s="120">
        <v>3.9574699999999998</v>
      </c>
      <c r="F4351" s="120">
        <v>15.465</v>
      </c>
    </row>
    <row r="4352" spans="1:8" ht="15" customHeight="1" x14ac:dyDescent="0.25">
      <c r="A4352" s="56" t="s">
        <v>2622</v>
      </c>
      <c r="B4352" s="117" t="s">
        <v>267</v>
      </c>
      <c r="C4352" s="121" t="s">
        <v>16</v>
      </c>
      <c r="D4352" s="120">
        <v>113.45729</v>
      </c>
      <c r="E4352" s="120">
        <v>20.3767</v>
      </c>
      <c r="F4352" s="120">
        <v>93.080590000000001</v>
      </c>
    </row>
    <row r="4353" spans="1:8" ht="15" customHeight="1" x14ac:dyDescent="0.25">
      <c r="A4353" s="56" t="s">
        <v>2622</v>
      </c>
      <c r="B4353" s="117" t="s">
        <v>267</v>
      </c>
      <c r="C4353" s="119" t="s">
        <v>17</v>
      </c>
      <c r="D4353" s="118">
        <v>313.77584999999999</v>
      </c>
      <c r="E4353" s="118">
        <v>16.428999999999998</v>
      </c>
      <c r="F4353" s="118">
        <v>297.34685000000002</v>
      </c>
    </row>
    <row r="4354" spans="1:8" s="27" customFormat="1" ht="36.75" thickBot="1" x14ac:dyDescent="0.3">
      <c r="A4354" s="136" t="s">
        <v>2622</v>
      </c>
      <c r="B4354" s="127" t="s">
        <v>1973</v>
      </c>
      <c r="C4354" s="128" t="s">
        <v>1974</v>
      </c>
      <c r="D4354" s="129">
        <v>1304.4544900000001</v>
      </c>
      <c r="E4354" s="129">
        <v>811.6377</v>
      </c>
      <c r="F4354" s="129">
        <v>492.81679000000003</v>
      </c>
      <c r="G4354" s="130"/>
      <c r="H4354" s="130"/>
    </row>
    <row r="4355" spans="1:8" s="27" customFormat="1" ht="15.75" thickTop="1" x14ac:dyDescent="0.25">
      <c r="A4355" s="136" t="s">
        <v>2622</v>
      </c>
      <c r="B4355" s="131" t="s">
        <v>267</v>
      </c>
      <c r="C4355" s="132" t="s">
        <v>10</v>
      </c>
      <c r="D4355" s="133">
        <v>1302.52449</v>
      </c>
      <c r="E4355" s="133">
        <v>811.6377</v>
      </c>
      <c r="F4355" s="133">
        <v>490.88679000000002</v>
      </c>
      <c r="G4355" s="130"/>
      <c r="H4355" s="130"/>
    </row>
    <row r="4356" spans="1:8" s="27" customFormat="1" x14ac:dyDescent="0.25">
      <c r="A4356" s="136" t="s">
        <v>2622</v>
      </c>
      <c r="B4356" s="131" t="s">
        <v>267</v>
      </c>
      <c r="C4356" s="134" t="s">
        <v>11</v>
      </c>
      <c r="D4356" s="135">
        <v>623.79001000000005</v>
      </c>
      <c r="E4356" s="135">
        <v>595.35355000000004</v>
      </c>
      <c r="F4356" s="135">
        <v>28.43646</v>
      </c>
      <c r="G4356" s="130"/>
      <c r="H4356" s="130"/>
    </row>
    <row r="4357" spans="1:8" s="27" customFormat="1" x14ac:dyDescent="0.25">
      <c r="A4357" s="136" t="s">
        <v>2622</v>
      </c>
      <c r="B4357" s="131" t="s">
        <v>267</v>
      </c>
      <c r="C4357" s="134" t="s">
        <v>12</v>
      </c>
      <c r="D4357" s="135">
        <v>651.56661000000008</v>
      </c>
      <c r="E4357" s="135">
        <v>206.97571000000002</v>
      </c>
      <c r="F4357" s="135">
        <v>444.59090000000003</v>
      </c>
      <c r="G4357" s="130"/>
      <c r="H4357" s="130"/>
    </row>
    <row r="4358" spans="1:8" s="27" customFormat="1" x14ac:dyDescent="0.25">
      <c r="A4358" s="136" t="s">
        <v>2622</v>
      </c>
      <c r="B4358" s="131" t="s">
        <v>267</v>
      </c>
      <c r="C4358" s="134" t="s">
        <v>2</v>
      </c>
      <c r="D4358" s="135">
        <v>9.3084400000000009</v>
      </c>
      <c r="E4358" s="135">
        <v>9.3084400000000009</v>
      </c>
      <c r="F4358" s="135">
        <v>0</v>
      </c>
      <c r="G4358" s="130"/>
      <c r="H4358" s="130"/>
    </row>
    <row r="4359" spans="1:8" s="27" customFormat="1" x14ac:dyDescent="0.25">
      <c r="A4359" s="136" t="s">
        <v>2622</v>
      </c>
      <c r="B4359" s="131" t="s">
        <v>267</v>
      </c>
      <c r="C4359" s="134" t="s">
        <v>15</v>
      </c>
      <c r="D4359" s="135">
        <v>3.52</v>
      </c>
      <c r="E4359" s="135">
        <v>0</v>
      </c>
      <c r="F4359" s="135">
        <v>3.52</v>
      </c>
      <c r="G4359" s="130"/>
      <c r="H4359" s="130"/>
    </row>
    <row r="4360" spans="1:8" s="27" customFormat="1" x14ac:dyDescent="0.25">
      <c r="A4360" s="136" t="s">
        <v>2622</v>
      </c>
      <c r="B4360" s="131" t="s">
        <v>267</v>
      </c>
      <c r="C4360" s="134" t="s">
        <v>16</v>
      </c>
      <c r="D4360" s="135">
        <v>14.33943</v>
      </c>
      <c r="E4360" s="135">
        <v>0</v>
      </c>
      <c r="F4360" s="135">
        <v>14.33943</v>
      </c>
      <c r="G4360" s="130"/>
      <c r="H4360" s="130"/>
    </row>
    <row r="4361" spans="1:8" s="27" customFormat="1" x14ac:dyDescent="0.25">
      <c r="A4361" s="136" t="s">
        <v>2622</v>
      </c>
      <c r="B4361" s="131" t="s">
        <v>267</v>
      </c>
      <c r="C4361" s="132" t="s">
        <v>17</v>
      </c>
      <c r="D4361" s="133">
        <v>1.93</v>
      </c>
      <c r="E4361" s="133">
        <v>0</v>
      </c>
      <c r="F4361" s="133">
        <v>1.93</v>
      </c>
      <c r="G4361" s="130"/>
      <c r="H4361" s="130"/>
    </row>
    <row r="4362" spans="1:8" s="27" customFormat="1" ht="36.75" thickBot="1" x14ac:dyDescent="0.3">
      <c r="A4362" s="136" t="s">
        <v>2622</v>
      </c>
      <c r="B4362" s="127" t="s">
        <v>1975</v>
      </c>
      <c r="C4362" s="128" t="s">
        <v>1976</v>
      </c>
      <c r="D4362" s="129">
        <v>1202.31348</v>
      </c>
      <c r="E4362" s="129">
        <v>977.01098999999999</v>
      </c>
      <c r="F4362" s="129">
        <v>225.30248999999998</v>
      </c>
      <c r="G4362" s="130"/>
      <c r="H4362" s="130"/>
    </row>
    <row r="4363" spans="1:8" s="27" customFormat="1" ht="15.75" thickTop="1" x14ac:dyDescent="0.25">
      <c r="A4363" s="136" t="s">
        <v>2622</v>
      </c>
      <c r="B4363" s="131" t="s">
        <v>267</v>
      </c>
      <c r="C4363" s="132" t="s">
        <v>10</v>
      </c>
      <c r="D4363" s="133">
        <v>1195.11348</v>
      </c>
      <c r="E4363" s="133">
        <v>973.41098999999997</v>
      </c>
      <c r="F4363" s="133">
        <v>221.70248999999998</v>
      </c>
      <c r="G4363" s="130"/>
      <c r="H4363" s="130"/>
    </row>
    <row r="4364" spans="1:8" s="27" customFormat="1" x14ac:dyDescent="0.25">
      <c r="A4364" s="136" t="s">
        <v>2622</v>
      </c>
      <c r="B4364" s="131" t="s">
        <v>267</v>
      </c>
      <c r="C4364" s="134" t="s">
        <v>11</v>
      </c>
      <c r="D4364" s="135">
        <v>928.57300999999995</v>
      </c>
      <c r="E4364" s="135">
        <v>841.55783999999994</v>
      </c>
      <c r="F4364" s="135">
        <v>87.015169999999998</v>
      </c>
      <c r="G4364" s="130"/>
      <c r="H4364" s="130"/>
    </row>
    <row r="4365" spans="1:8" s="27" customFormat="1" x14ac:dyDescent="0.25">
      <c r="A4365" s="136" t="s">
        <v>2622</v>
      </c>
      <c r="B4365" s="131" t="s">
        <v>267</v>
      </c>
      <c r="C4365" s="134" t="s">
        <v>12</v>
      </c>
      <c r="D4365" s="135">
        <v>209.64236</v>
      </c>
      <c r="E4365" s="135">
        <v>115.20335</v>
      </c>
      <c r="F4365" s="135">
        <v>94.439009999999996</v>
      </c>
      <c r="G4365" s="130"/>
      <c r="H4365" s="130"/>
    </row>
    <row r="4366" spans="1:8" s="27" customFormat="1" x14ac:dyDescent="0.25">
      <c r="A4366" s="136" t="s">
        <v>2622</v>
      </c>
      <c r="B4366" s="131" t="s">
        <v>267</v>
      </c>
      <c r="C4366" s="134" t="s">
        <v>2</v>
      </c>
      <c r="D4366" s="135">
        <v>2.1911300000000002</v>
      </c>
      <c r="E4366" s="135">
        <v>0</v>
      </c>
      <c r="F4366" s="135">
        <v>2.1911300000000002</v>
      </c>
      <c r="G4366" s="130"/>
      <c r="H4366" s="130"/>
    </row>
    <row r="4367" spans="1:8" s="27" customFormat="1" x14ac:dyDescent="0.25">
      <c r="A4367" s="136" t="s">
        <v>2622</v>
      </c>
      <c r="B4367" s="131" t="s">
        <v>267</v>
      </c>
      <c r="C4367" s="134" t="s">
        <v>16</v>
      </c>
      <c r="D4367" s="135">
        <v>54.706980000000001</v>
      </c>
      <c r="E4367" s="135">
        <v>16.649799999999999</v>
      </c>
      <c r="F4367" s="135">
        <v>38.057180000000002</v>
      </c>
      <c r="G4367" s="130"/>
      <c r="H4367" s="130"/>
    </row>
    <row r="4368" spans="1:8" s="27" customFormat="1" x14ac:dyDescent="0.25">
      <c r="A4368" s="136" t="s">
        <v>2622</v>
      </c>
      <c r="B4368" s="131" t="s">
        <v>267</v>
      </c>
      <c r="C4368" s="132" t="s">
        <v>17</v>
      </c>
      <c r="D4368" s="133">
        <v>7.2</v>
      </c>
      <c r="E4368" s="133">
        <v>3.6</v>
      </c>
      <c r="F4368" s="133">
        <v>3.6</v>
      </c>
      <c r="G4368" s="130"/>
      <c r="H4368" s="130"/>
    </row>
    <row r="4369" spans="1:8" s="27" customFormat="1" ht="36.75" thickBot="1" x14ac:dyDescent="0.3">
      <c r="A4369" s="136" t="s">
        <v>2622</v>
      </c>
      <c r="B4369" s="127" t="s">
        <v>1977</v>
      </c>
      <c r="C4369" s="128" t="s">
        <v>1978</v>
      </c>
      <c r="D4369" s="129">
        <v>2060.6933999999997</v>
      </c>
      <c r="E4369" s="129">
        <v>1808.0550799999999</v>
      </c>
      <c r="F4369" s="129">
        <v>252.63831999999999</v>
      </c>
      <c r="G4369" s="130"/>
      <c r="H4369" s="130"/>
    </row>
    <row r="4370" spans="1:8" s="27" customFormat="1" ht="15.75" thickTop="1" x14ac:dyDescent="0.25">
      <c r="A4370" s="136" t="s">
        <v>2622</v>
      </c>
      <c r="B4370" s="131" t="s">
        <v>267</v>
      </c>
      <c r="C4370" s="132" t="s">
        <v>10</v>
      </c>
      <c r="D4370" s="133">
        <v>2038.1626399999998</v>
      </c>
      <c r="E4370" s="133">
        <v>1808.0550799999999</v>
      </c>
      <c r="F4370" s="133">
        <v>230.10756000000001</v>
      </c>
      <c r="G4370" s="130"/>
      <c r="H4370" s="130"/>
    </row>
    <row r="4371" spans="1:8" s="27" customFormat="1" x14ac:dyDescent="0.25">
      <c r="A4371" s="136" t="s">
        <v>2622</v>
      </c>
      <c r="B4371" s="131" t="s">
        <v>267</v>
      </c>
      <c r="C4371" s="134" t="s">
        <v>11</v>
      </c>
      <c r="D4371" s="135">
        <v>1260.6522</v>
      </c>
      <c r="E4371" s="135">
        <v>1260.6522</v>
      </c>
      <c r="F4371" s="135">
        <v>0</v>
      </c>
      <c r="G4371" s="130"/>
      <c r="H4371" s="130"/>
    </row>
    <row r="4372" spans="1:8" s="27" customFormat="1" x14ac:dyDescent="0.25">
      <c r="A4372" s="136" t="s">
        <v>2622</v>
      </c>
      <c r="B4372" s="131" t="s">
        <v>267</v>
      </c>
      <c r="C4372" s="134" t="s">
        <v>12</v>
      </c>
      <c r="D4372" s="135">
        <v>749.98176999999998</v>
      </c>
      <c r="E4372" s="135">
        <v>543.44541000000004</v>
      </c>
      <c r="F4372" s="135">
        <v>206.53635999999997</v>
      </c>
      <c r="G4372" s="130"/>
      <c r="H4372" s="130"/>
    </row>
    <row r="4373" spans="1:8" s="27" customFormat="1" x14ac:dyDescent="0.25">
      <c r="A4373" s="136" t="s">
        <v>2622</v>
      </c>
      <c r="B4373" s="131" t="s">
        <v>267</v>
      </c>
      <c r="C4373" s="134" t="s">
        <v>15</v>
      </c>
      <c r="D4373" s="135">
        <v>9.902470000000001</v>
      </c>
      <c r="E4373" s="135">
        <v>3.9574699999999998</v>
      </c>
      <c r="F4373" s="135">
        <v>5.9450000000000003</v>
      </c>
      <c r="G4373" s="130"/>
      <c r="H4373" s="130"/>
    </row>
    <row r="4374" spans="1:8" s="27" customFormat="1" x14ac:dyDescent="0.25">
      <c r="A4374" s="136" t="s">
        <v>2622</v>
      </c>
      <c r="B4374" s="131" t="s">
        <v>267</v>
      </c>
      <c r="C4374" s="134" t="s">
        <v>16</v>
      </c>
      <c r="D4374" s="135">
        <v>17.626200000000001</v>
      </c>
      <c r="E4374" s="135">
        <v>0</v>
      </c>
      <c r="F4374" s="135">
        <v>17.626200000000001</v>
      </c>
      <c r="G4374" s="130"/>
      <c r="H4374" s="130"/>
    </row>
    <row r="4375" spans="1:8" s="27" customFormat="1" x14ac:dyDescent="0.25">
      <c r="A4375" s="136" t="s">
        <v>2622</v>
      </c>
      <c r="B4375" s="131" t="s">
        <v>267</v>
      </c>
      <c r="C4375" s="132" t="s">
        <v>17</v>
      </c>
      <c r="D4375" s="133">
        <v>22.530759999999997</v>
      </c>
      <c r="E4375" s="133">
        <v>0</v>
      </c>
      <c r="F4375" s="133">
        <v>22.530759999999997</v>
      </c>
      <c r="G4375" s="130"/>
      <c r="H4375" s="130"/>
    </row>
    <row r="4376" spans="1:8" s="27" customFormat="1" ht="36.75" thickBot="1" x14ac:dyDescent="0.3">
      <c r="A4376" s="136" t="s">
        <v>2622</v>
      </c>
      <c r="B4376" s="127" t="s">
        <v>1979</v>
      </c>
      <c r="C4376" s="128" t="s">
        <v>155</v>
      </c>
      <c r="D4376" s="129">
        <v>1132.81395</v>
      </c>
      <c r="E4376" s="129">
        <v>461.36896000000002</v>
      </c>
      <c r="F4376" s="129">
        <v>671.44498999999996</v>
      </c>
      <c r="G4376" s="130"/>
      <c r="H4376" s="130"/>
    </row>
    <row r="4377" spans="1:8" s="27" customFormat="1" ht="15.75" thickTop="1" x14ac:dyDescent="0.25">
      <c r="A4377" s="136" t="s">
        <v>2622</v>
      </c>
      <c r="B4377" s="131" t="s">
        <v>267</v>
      </c>
      <c r="C4377" s="132" t="s">
        <v>10</v>
      </c>
      <c r="D4377" s="133">
        <v>857.39985999999999</v>
      </c>
      <c r="E4377" s="133">
        <v>448.53996000000001</v>
      </c>
      <c r="F4377" s="133">
        <v>408.85990000000004</v>
      </c>
      <c r="G4377" s="130"/>
      <c r="H4377" s="130"/>
    </row>
    <row r="4378" spans="1:8" s="27" customFormat="1" x14ac:dyDescent="0.25">
      <c r="A4378" s="136" t="s">
        <v>2622</v>
      </c>
      <c r="B4378" s="131" t="s">
        <v>267</v>
      </c>
      <c r="C4378" s="134" t="s">
        <v>11</v>
      </c>
      <c r="D4378" s="135">
        <v>501.46749999999997</v>
      </c>
      <c r="E4378" s="135">
        <v>168.45500000000001</v>
      </c>
      <c r="F4378" s="135">
        <v>333.01249999999999</v>
      </c>
      <c r="G4378" s="130"/>
      <c r="H4378" s="130"/>
    </row>
    <row r="4379" spans="1:8" s="27" customFormat="1" x14ac:dyDescent="0.25">
      <c r="A4379" s="136" t="s">
        <v>2622</v>
      </c>
      <c r="B4379" s="131" t="s">
        <v>267</v>
      </c>
      <c r="C4379" s="134" t="s">
        <v>12</v>
      </c>
      <c r="D4379" s="135">
        <v>326.57546000000002</v>
      </c>
      <c r="E4379" s="135">
        <v>279.35806000000002</v>
      </c>
      <c r="F4379" s="135">
        <v>47.217400000000005</v>
      </c>
      <c r="G4379" s="130"/>
      <c r="H4379" s="130"/>
    </row>
    <row r="4380" spans="1:8" s="27" customFormat="1" x14ac:dyDescent="0.25">
      <c r="A4380" s="136" t="s">
        <v>2622</v>
      </c>
      <c r="B4380" s="131" t="s">
        <v>267</v>
      </c>
      <c r="C4380" s="134" t="s">
        <v>15</v>
      </c>
      <c r="D4380" s="135">
        <v>6</v>
      </c>
      <c r="E4380" s="135">
        <v>0</v>
      </c>
      <c r="F4380" s="135">
        <v>6</v>
      </c>
      <c r="G4380" s="130"/>
      <c r="H4380" s="130"/>
    </row>
    <row r="4381" spans="1:8" s="27" customFormat="1" x14ac:dyDescent="0.25">
      <c r="A4381" s="136" t="s">
        <v>2622</v>
      </c>
      <c r="B4381" s="131" t="s">
        <v>267</v>
      </c>
      <c r="C4381" s="134" t="s">
        <v>16</v>
      </c>
      <c r="D4381" s="135">
        <v>23.3569</v>
      </c>
      <c r="E4381" s="135">
        <v>0.72689999999999999</v>
      </c>
      <c r="F4381" s="135">
        <v>22.63</v>
      </c>
      <c r="G4381" s="130"/>
      <c r="H4381" s="130"/>
    </row>
    <row r="4382" spans="1:8" s="27" customFormat="1" x14ac:dyDescent="0.25">
      <c r="A4382" s="136" t="s">
        <v>2622</v>
      </c>
      <c r="B4382" s="131" t="s">
        <v>267</v>
      </c>
      <c r="C4382" s="132" t="s">
        <v>17</v>
      </c>
      <c r="D4382" s="133">
        <v>275.41409000000004</v>
      </c>
      <c r="E4382" s="133">
        <v>12.829000000000001</v>
      </c>
      <c r="F4382" s="133">
        <v>262.58509000000004</v>
      </c>
      <c r="G4382" s="130"/>
      <c r="H4382" s="130"/>
    </row>
    <row r="4383" spans="1:8" s="27" customFormat="1" ht="18.75" thickBot="1" x14ac:dyDescent="0.3">
      <c r="A4383" s="136" t="s">
        <v>2622</v>
      </c>
      <c r="B4383" s="127" t="s">
        <v>1980</v>
      </c>
      <c r="C4383" s="128" t="s">
        <v>1981</v>
      </c>
      <c r="D4383" s="129">
        <v>540.88243000000011</v>
      </c>
      <c r="E4383" s="129">
        <v>109.479</v>
      </c>
      <c r="F4383" s="129">
        <v>431.40343000000007</v>
      </c>
      <c r="G4383" s="130"/>
      <c r="H4383" s="130"/>
    </row>
    <row r="4384" spans="1:8" s="27" customFormat="1" ht="15.75" thickTop="1" x14ac:dyDescent="0.25">
      <c r="A4384" s="136" t="s">
        <v>2622</v>
      </c>
      <c r="B4384" s="131" t="s">
        <v>267</v>
      </c>
      <c r="C4384" s="132" t="s">
        <v>10</v>
      </c>
      <c r="D4384" s="133">
        <v>534.18143000000009</v>
      </c>
      <c r="E4384" s="133">
        <v>109.479</v>
      </c>
      <c r="F4384" s="133">
        <v>424.70243000000005</v>
      </c>
      <c r="G4384" s="130"/>
      <c r="H4384" s="130"/>
    </row>
    <row r="4385" spans="1:8" s="27" customFormat="1" x14ac:dyDescent="0.25">
      <c r="A4385" s="136" t="s">
        <v>2622</v>
      </c>
      <c r="B4385" s="131" t="s">
        <v>267</v>
      </c>
      <c r="C4385" s="134" t="s">
        <v>11</v>
      </c>
      <c r="D4385" s="135">
        <v>420.17</v>
      </c>
      <c r="E4385" s="135">
        <v>95.492999999999995</v>
      </c>
      <c r="F4385" s="135">
        <v>324.67700000000002</v>
      </c>
      <c r="G4385" s="130"/>
      <c r="H4385" s="130"/>
    </row>
    <row r="4386" spans="1:8" s="27" customFormat="1" x14ac:dyDescent="0.25">
      <c r="A4386" s="136" t="s">
        <v>2622</v>
      </c>
      <c r="B4386" s="131" t="s">
        <v>267</v>
      </c>
      <c r="C4386" s="134" t="s">
        <v>12</v>
      </c>
      <c r="D4386" s="135">
        <v>110.58364999999999</v>
      </c>
      <c r="E4386" s="135">
        <v>10.986000000000001</v>
      </c>
      <c r="F4386" s="135">
        <v>99.597649999999987</v>
      </c>
      <c r="G4386" s="130"/>
      <c r="H4386" s="130"/>
    </row>
    <row r="4387" spans="1:8" s="27" customFormat="1" x14ac:dyDescent="0.25">
      <c r="A4387" s="136" t="s">
        <v>2622</v>
      </c>
      <c r="B4387" s="131" t="s">
        <v>267</v>
      </c>
      <c r="C4387" s="134" t="s">
        <v>16</v>
      </c>
      <c r="D4387" s="135">
        <v>3.4277799999999998</v>
      </c>
      <c r="E4387" s="135">
        <v>3</v>
      </c>
      <c r="F4387" s="135">
        <v>0.42777999999999999</v>
      </c>
      <c r="G4387" s="130"/>
      <c r="H4387" s="130"/>
    </row>
    <row r="4388" spans="1:8" s="27" customFormat="1" x14ac:dyDescent="0.25">
      <c r="A4388" s="136" t="s">
        <v>2622</v>
      </c>
      <c r="B4388" s="131" t="s">
        <v>267</v>
      </c>
      <c r="C4388" s="132" t="s">
        <v>17</v>
      </c>
      <c r="D4388" s="133">
        <v>6.7009999999999996</v>
      </c>
      <c r="E4388" s="133">
        <v>0</v>
      </c>
      <c r="F4388" s="133">
        <v>6.7009999999999996</v>
      </c>
      <c r="G4388" s="130"/>
      <c r="H4388" s="130"/>
    </row>
    <row r="4389" spans="1:8" ht="18.75" customHeight="1" thickBot="1" x14ac:dyDescent="0.3">
      <c r="A4389" s="56" t="s">
        <v>2622</v>
      </c>
      <c r="B4389" s="122" t="s">
        <v>1982</v>
      </c>
      <c r="C4389" s="123" t="s">
        <v>1150</v>
      </c>
      <c r="D4389" s="124">
        <v>10774.01146</v>
      </c>
      <c r="E4389" s="124">
        <v>10774.01146</v>
      </c>
      <c r="F4389" s="124">
        <v>0</v>
      </c>
    </row>
    <row r="4390" spans="1:8" ht="15.75" customHeight="1" thickTop="1" x14ac:dyDescent="0.25">
      <c r="A4390" s="56" t="s">
        <v>2622</v>
      </c>
      <c r="B4390" s="117" t="s">
        <v>267</v>
      </c>
      <c r="C4390" s="119" t="s">
        <v>10</v>
      </c>
      <c r="D4390" s="118">
        <v>5556.2830000000004</v>
      </c>
      <c r="E4390" s="118">
        <v>5556.2830000000004</v>
      </c>
      <c r="F4390" s="118">
        <v>0</v>
      </c>
    </row>
    <row r="4391" spans="1:8" ht="15" customHeight="1" x14ac:dyDescent="0.25">
      <c r="A4391" s="56" t="s">
        <v>2622</v>
      </c>
      <c r="B4391" s="117" t="s">
        <v>267</v>
      </c>
      <c r="C4391" s="121" t="s">
        <v>14</v>
      </c>
      <c r="D4391" s="120">
        <v>1626.2829999999999</v>
      </c>
      <c r="E4391" s="120">
        <v>1626.2829999999999</v>
      </c>
      <c r="F4391" s="120">
        <v>0</v>
      </c>
    </row>
    <row r="4392" spans="1:8" ht="15" customHeight="1" x14ac:dyDescent="0.25">
      <c r="A4392" s="56" t="s">
        <v>2622</v>
      </c>
      <c r="B4392" s="117" t="s">
        <v>267</v>
      </c>
      <c r="C4392" s="121" t="s">
        <v>16</v>
      </c>
      <c r="D4392" s="120">
        <v>3930</v>
      </c>
      <c r="E4392" s="120">
        <v>3930</v>
      </c>
      <c r="F4392" s="120">
        <v>0</v>
      </c>
    </row>
    <row r="4393" spans="1:8" ht="15" customHeight="1" x14ac:dyDescent="0.25">
      <c r="A4393" s="56" t="s">
        <v>2622</v>
      </c>
      <c r="B4393" s="117" t="s">
        <v>267</v>
      </c>
      <c r="C4393" s="119" t="s">
        <v>17</v>
      </c>
      <c r="D4393" s="118">
        <v>5217.7284600000012</v>
      </c>
      <c r="E4393" s="118">
        <v>5217.7284600000012</v>
      </c>
      <c r="F4393" s="118">
        <v>0</v>
      </c>
    </row>
    <row r="4394" spans="1:8" s="27" customFormat="1" ht="36.75" thickBot="1" x14ac:dyDescent="0.3">
      <c r="A4394" s="136" t="s">
        <v>2622</v>
      </c>
      <c r="B4394" s="127" t="s">
        <v>1983</v>
      </c>
      <c r="C4394" s="128" t="s">
        <v>1984</v>
      </c>
      <c r="D4394" s="129">
        <v>8569.0306899999996</v>
      </c>
      <c r="E4394" s="129">
        <v>8569.0306899999996</v>
      </c>
      <c r="F4394" s="129">
        <v>0</v>
      </c>
      <c r="G4394" s="130"/>
      <c r="H4394" s="130"/>
    </row>
    <row r="4395" spans="1:8" s="27" customFormat="1" ht="15.75" thickTop="1" x14ac:dyDescent="0.25">
      <c r="A4395" s="136" t="s">
        <v>2622</v>
      </c>
      <c r="B4395" s="131" t="s">
        <v>267</v>
      </c>
      <c r="C4395" s="132" t="s">
        <v>10</v>
      </c>
      <c r="D4395" s="133">
        <v>3930</v>
      </c>
      <c r="E4395" s="133">
        <v>3930</v>
      </c>
      <c r="F4395" s="133">
        <v>0</v>
      </c>
      <c r="G4395" s="130"/>
      <c r="H4395" s="130"/>
    </row>
    <row r="4396" spans="1:8" s="27" customFormat="1" x14ac:dyDescent="0.25">
      <c r="A4396" s="136" t="s">
        <v>2622</v>
      </c>
      <c r="B4396" s="131" t="s">
        <v>267</v>
      </c>
      <c r="C4396" s="134" t="s">
        <v>16</v>
      </c>
      <c r="D4396" s="135">
        <v>3930</v>
      </c>
      <c r="E4396" s="135">
        <v>3930</v>
      </c>
      <c r="F4396" s="135">
        <v>0</v>
      </c>
      <c r="G4396" s="130"/>
      <c r="H4396" s="130"/>
    </row>
    <row r="4397" spans="1:8" s="27" customFormat="1" x14ac:dyDescent="0.25">
      <c r="A4397" s="136" t="s">
        <v>2622</v>
      </c>
      <c r="B4397" s="131" t="s">
        <v>267</v>
      </c>
      <c r="C4397" s="132" t="s">
        <v>17</v>
      </c>
      <c r="D4397" s="133">
        <v>4639.0306900000005</v>
      </c>
      <c r="E4397" s="133">
        <v>4639.0306900000005</v>
      </c>
      <c r="F4397" s="133">
        <v>0</v>
      </c>
      <c r="G4397" s="130"/>
      <c r="H4397" s="130"/>
    </row>
    <row r="4398" spans="1:8" s="27" customFormat="1" ht="54.75" thickBot="1" x14ac:dyDescent="0.3">
      <c r="A4398" s="136" t="s">
        <v>2622</v>
      </c>
      <c r="B4398" s="127" t="s">
        <v>1985</v>
      </c>
      <c r="C4398" s="128" t="s">
        <v>1986</v>
      </c>
      <c r="D4398" s="129">
        <v>5957.4165199999998</v>
      </c>
      <c r="E4398" s="129">
        <v>5957.4165199999998</v>
      </c>
      <c r="F4398" s="129">
        <v>0</v>
      </c>
      <c r="G4398" s="130"/>
      <c r="H4398" s="130"/>
    </row>
    <row r="4399" spans="1:8" s="27" customFormat="1" ht="15.75" thickTop="1" x14ac:dyDescent="0.25">
      <c r="A4399" s="136" t="s">
        <v>2622</v>
      </c>
      <c r="B4399" s="131" t="s">
        <v>267</v>
      </c>
      <c r="C4399" s="132" t="s">
        <v>10</v>
      </c>
      <c r="D4399" s="133">
        <v>3930</v>
      </c>
      <c r="E4399" s="133">
        <v>3930</v>
      </c>
      <c r="F4399" s="133">
        <v>0</v>
      </c>
      <c r="G4399" s="130"/>
      <c r="H4399" s="130"/>
    </row>
    <row r="4400" spans="1:8" s="27" customFormat="1" x14ac:dyDescent="0.25">
      <c r="A4400" s="136" t="s">
        <v>2622</v>
      </c>
      <c r="B4400" s="131" t="s">
        <v>267</v>
      </c>
      <c r="C4400" s="134" t="s">
        <v>16</v>
      </c>
      <c r="D4400" s="135">
        <v>3930</v>
      </c>
      <c r="E4400" s="135">
        <v>3930</v>
      </c>
      <c r="F4400" s="135">
        <v>0</v>
      </c>
      <c r="G4400" s="130"/>
      <c r="H4400" s="130"/>
    </row>
    <row r="4401" spans="1:8" s="27" customFormat="1" x14ac:dyDescent="0.25">
      <c r="A4401" s="136" t="s">
        <v>2622</v>
      </c>
      <c r="B4401" s="131" t="s">
        <v>267</v>
      </c>
      <c r="C4401" s="132" t="s">
        <v>17</v>
      </c>
      <c r="D4401" s="133">
        <v>2027.41652</v>
      </c>
      <c r="E4401" s="133">
        <v>2027.41652</v>
      </c>
      <c r="F4401" s="133">
        <v>0</v>
      </c>
      <c r="G4401" s="130"/>
      <c r="H4401" s="130"/>
    </row>
    <row r="4402" spans="1:8" s="27" customFormat="1" ht="36.75" thickBot="1" x14ac:dyDescent="0.3">
      <c r="A4402" s="136" t="s">
        <v>2622</v>
      </c>
      <c r="B4402" s="127" t="s">
        <v>1987</v>
      </c>
      <c r="C4402" s="128" t="s">
        <v>1988</v>
      </c>
      <c r="D4402" s="129">
        <v>1775.46047</v>
      </c>
      <c r="E4402" s="129">
        <v>1775.46047</v>
      </c>
      <c r="F4402" s="129">
        <v>0</v>
      </c>
      <c r="G4402" s="130"/>
      <c r="H4402" s="130"/>
    </row>
    <row r="4403" spans="1:8" s="27" customFormat="1" ht="15.75" thickTop="1" x14ac:dyDescent="0.25">
      <c r="A4403" s="136" t="s">
        <v>2622</v>
      </c>
      <c r="B4403" s="131" t="s">
        <v>267</v>
      </c>
      <c r="C4403" s="132" t="s">
        <v>17</v>
      </c>
      <c r="D4403" s="133">
        <v>1775.46047</v>
      </c>
      <c r="E4403" s="133">
        <v>1775.46047</v>
      </c>
      <c r="F4403" s="133">
        <v>0</v>
      </c>
      <c r="G4403" s="130"/>
      <c r="H4403" s="130"/>
    </row>
    <row r="4404" spans="1:8" s="27" customFormat="1" ht="36.75" thickBot="1" x14ac:dyDescent="0.3">
      <c r="A4404" s="136" t="s">
        <v>2622</v>
      </c>
      <c r="B4404" s="127" t="s">
        <v>1989</v>
      </c>
      <c r="C4404" s="128" t="s">
        <v>205</v>
      </c>
      <c r="D4404" s="129">
        <v>412.59853999999996</v>
      </c>
      <c r="E4404" s="129">
        <v>412.59853999999996</v>
      </c>
      <c r="F4404" s="129">
        <v>0</v>
      </c>
      <c r="G4404" s="130"/>
      <c r="H4404" s="130"/>
    </row>
    <row r="4405" spans="1:8" s="27" customFormat="1" ht="15.75" thickTop="1" x14ac:dyDescent="0.25">
      <c r="A4405" s="136" t="s">
        <v>2622</v>
      </c>
      <c r="B4405" s="131" t="s">
        <v>267</v>
      </c>
      <c r="C4405" s="132" t="s">
        <v>17</v>
      </c>
      <c r="D4405" s="133">
        <v>412.59853999999996</v>
      </c>
      <c r="E4405" s="133">
        <v>412.59853999999996</v>
      </c>
      <c r="F4405" s="133">
        <v>0</v>
      </c>
      <c r="G4405" s="130"/>
      <c r="H4405" s="130"/>
    </row>
    <row r="4406" spans="1:8" s="27" customFormat="1" ht="36.75" thickBot="1" x14ac:dyDescent="0.3">
      <c r="A4406" s="136" t="s">
        <v>2622</v>
      </c>
      <c r="B4406" s="127" t="s">
        <v>1991</v>
      </c>
      <c r="C4406" s="128" t="s">
        <v>1992</v>
      </c>
      <c r="D4406" s="129">
        <v>423.55516</v>
      </c>
      <c r="E4406" s="129">
        <v>423.55516</v>
      </c>
      <c r="F4406" s="129">
        <v>0</v>
      </c>
      <c r="G4406" s="130"/>
      <c r="H4406" s="130"/>
    </row>
    <row r="4407" spans="1:8" s="27" customFormat="1" ht="15.75" thickTop="1" x14ac:dyDescent="0.25">
      <c r="A4407" s="136" t="s">
        <v>2622</v>
      </c>
      <c r="B4407" s="131" t="s">
        <v>267</v>
      </c>
      <c r="C4407" s="132" t="s">
        <v>17</v>
      </c>
      <c r="D4407" s="133">
        <v>423.55516</v>
      </c>
      <c r="E4407" s="133">
        <v>423.55516</v>
      </c>
      <c r="F4407" s="133">
        <v>0</v>
      </c>
      <c r="G4407" s="130"/>
      <c r="H4407" s="130"/>
    </row>
    <row r="4408" spans="1:8" s="27" customFormat="1" ht="36.75" thickBot="1" x14ac:dyDescent="0.3">
      <c r="A4408" s="136" t="s">
        <v>2622</v>
      </c>
      <c r="B4408" s="127" t="s">
        <v>1993</v>
      </c>
      <c r="C4408" s="128" t="s">
        <v>1994</v>
      </c>
      <c r="D4408" s="129">
        <v>2204.9807700000001</v>
      </c>
      <c r="E4408" s="129">
        <v>2204.9807700000001</v>
      </c>
      <c r="F4408" s="129">
        <v>0</v>
      </c>
      <c r="G4408" s="130"/>
      <c r="H4408" s="130"/>
    </row>
    <row r="4409" spans="1:8" s="27" customFormat="1" ht="15.75" thickTop="1" x14ac:dyDescent="0.25">
      <c r="A4409" s="136" t="s">
        <v>2622</v>
      </c>
      <c r="B4409" s="131" t="s">
        <v>267</v>
      </c>
      <c r="C4409" s="132" t="s">
        <v>10</v>
      </c>
      <c r="D4409" s="133">
        <v>1626.2829999999999</v>
      </c>
      <c r="E4409" s="133">
        <v>1626.2829999999999</v>
      </c>
      <c r="F4409" s="133">
        <v>0</v>
      </c>
      <c r="G4409" s="130"/>
      <c r="H4409" s="130"/>
    </row>
    <row r="4410" spans="1:8" s="27" customFormat="1" x14ac:dyDescent="0.25">
      <c r="A4410" s="136" t="s">
        <v>2622</v>
      </c>
      <c r="B4410" s="131" t="s">
        <v>267</v>
      </c>
      <c r="C4410" s="134" t="s">
        <v>14</v>
      </c>
      <c r="D4410" s="135">
        <v>1626.2829999999999</v>
      </c>
      <c r="E4410" s="135">
        <v>1626.2829999999999</v>
      </c>
      <c r="F4410" s="135">
        <v>0</v>
      </c>
      <c r="G4410" s="130"/>
      <c r="H4410" s="130"/>
    </row>
    <row r="4411" spans="1:8" s="27" customFormat="1" x14ac:dyDescent="0.25">
      <c r="A4411" s="136" t="s">
        <v>2622</v>
      </c>
      <c r="B4411" s="131" t="s">
        <v>267</v>
      </c>
      <c r="C4411" s="132" t="s">
        <v>17</v>
      </c>
      <c r="D4411" s="133">
        <v>578.69776999999999</v>
      </c>
      <c r="E4411" s="133">
        <v>578.69776999999999</v>
      </c>
      <c r="F4411" s="133">
        <v>0</v>
      </c>
      <c r="G4411" s="130"/>
      <c r="H4411" s="130"/>
    </row>
    <row r="4412" spans="1:8" s="27" customFormat="1" ht="54.75" thickBot="1" x14ac:dyDescent="0.3">
      <c r="A4412" s="136" t="s">
        <v>2622</v>
      </c>
      <c r="B4412" s="127" t="s">
        <v>1995</v>
      </c>
      <c r="C4412" s="128" t="s">
        <v>1996</v>
      </c>
      <c r="D4412" s="129">
        <v>1626.2829999999999</v>
      </c>
      <c r="E4412" s="129">
        <v>1626.2829999999999</v>
      </c>
      <c r="F4412" s="129">
        <v>0</v>
      </c>
      <c r="G4412" s="130"/>
      <c r="H4412" s="130"/>
    </row>
    <row r="4413" spans="1:8" s="27" customFormat="1" ht="15.75" thickTop="1" x14ac:dyDescent="0.25">
      <c r="A4413" s="136" t="s">
        <v>2622</v>
      </c>
      <c r="B4413" s="131" t="s">
        <v>267</v>
      </c>
      <c r="C4413" s="132" t="s">
        <v>10</v>
      </c>
      <c r="D4413" s="133">
        <v>1626.2829999999999</v>
      </c>
      <c r="E4413" s="133">
        <v>1626.2829999999999</v>
      </c>
      <c r="F4413" s="133">
        <v>0</v>
      </c>
      <c r="G4413" s="130"/>
      <c r="H4413" s="130"/>
    </row>
    <row r="4414" spans="1:8" s="27" customFormat="1" x14ac:dyDescent="0.25">
      <c r="A4414" s="136" t="s">
        <v>2622</v>
      </c>
      <c r="B4414" s="131" t="s">
        <v>267</v>
      </c>
      <c r="C4414" s="134" t="s">
        <v>14</v>
      </c>
      <c r="D4414" s="135">
        <v>1626.2829999999999</v>
      </c>
      <c r="E4414" s="135">
        <v>1626.2829999999999</v>
      </c>
      <c r="F4414" s="135">
        <v>0</v>
      </c>
      <c r="G4414" s="130"/>
      <c r="H4414" s="130"/>
    </row>
    <row r="4415" spans="1:8" s="27" customFormat="1" ht="36.75" thickBot="1" x14ac:dyDescent="0.3">
      <c r="A4415" s="136" t="s">
        <v>2622</v>
      </c>
      <c r="B4415" s="127" t="s">
        <v>1997</v>
      </c>
      <c r="C4415" s="128" t="s">
        <v>1998</v>
      </c>
      <c r="D4415" s="129">
        <v>578.69776999999999</v>
      </c>
      <c r="E4415" s="129">
        <v>578.69776999999999</v>
      </c>
      <c r="F4415" s="129">
        <v>0</v>
      </c>
      <c r="G4415" s="130"/>
      <c r="H4415" s="130"/>
    </row>
    <row r="4416" spans="1:8" s="27" customFormat="1" ht="15.75" thickTop="1" x14ac:dyDescent="0.25">
      <c r="A4416" s="136" t="s">
        <v>2622</v>
      </c>
      <c r="B4416" s="131" t="s">
        <v>267</v>
      </c>
      <c r="C4416" s="132" t="s">
        <v>17</v>
      </c>
      <c r="D4416" s="133">
        <v>578.69776999999999</v>
      </c>
      <c r="E4416" s="133">
        <v>578.69776999999999</v>
      </c>
      <c r="F4416" s="133">
        <v>0</v>
      </c>
      <c r="G4416" s="130"/>
      <c r="H4416" s="130"/>
    </row>
    <row r="4417" spans="1:8" ht="36.75" customHeight="1" thickBot="1" x14ac:dyDescent="0.3">
      <c r="A4417" s="56" t="s">
        <v>2622</v>
      </c>
      <c r="B4417" s="122" t="s">
        <v>1999</v>
      </c>
      <c r="C4417" s="123" t="s">
        <v>2000</v>
      </c>
      <c r="D4417" s="124">
        <v>1864.8599799999997</v>
      </c>
      <c r="E4417" s="124">
        <v>1651.4171299999998</v>
      </c>
      <c r="F4417" s="124">
        <v>213.44285000000002</v>
      </c>
    </row>
    <row r="4418" spans="1:8" ht="15.75" customHeight="1" thickTop="1" x14ac:dyDescent="0.25">
      <c r="A4418" s="56" t="s">
        <v>2622</v>
      </c>
      <c r="B4418" s="117" t="s">
        <v>267</v>
      </c>
      <c r="C4418" s="119" t="s">
        <v>10</v>
      </c>
      <c r="D4418" s="118">
        <v>1843.3619799999999</v>
      </c>
      <c r="E4418" s="118">
        <v>1645.0671299999999</v>
      </c>
      <c r="F4418" s="118">
        <v>198.29485000000003</v>
      </c>
    </row>
    <row r="4419" spans="1:8" ht="15" customHeight="1" x14ac:dyDescent="0.25">
      <c r="A4419" s="56" t="s">
        <v>2622</v>
      </c>
      <c r="B4419" s="117" t="s">
        <v>267</v>
      </c>
      <c r="C4419" s="121" t="s">
        <v>11</v>
      </c>
      <c r="D4419" s="120">
        <v>1319.5027</v>
      </c>
      <c r="E4419" s="120">
        <v>1212.0756699999999</v>
      </c>
      <c r="F4419" s="120">
        <v>107.42703</v>
      </c>
    </row>
    <row r="4420" spans="1:8" ht="15" customHeight="1" x14ac:dyDescent="0.25">
      <c r="A4420" s="56" t="s">
        <v>2622</v>
      </c>
      <c r="B4420" s="117" t="s">
        <v>267</v>
      </c>
      <c r="C4420" s="121" t="s">
        <v>12</v>
      </c>
      <c r="D4420" s="120">
        <v>433.28745000000004</v>
      </c>
      <c r="E4420" s="120">
        <v>348.36128000000002</v>
      </c>
      <c r="F4420" s="120">
        <v>84.926169999999999</v>
      </c>
    </row>
    <row r="4421" spans="1:8" ht="15" customHeight="1" x14ac:dyDescent="0.25">
      <c r="A4421" s="56" t="s">
        <v>2622</v>
      </c>
      <c r="B4421" s="117" t="s">
        <v>267</v>
      </c>
      <c r="C4421" s="121" t="s">
        <v>14</v>
      </c>
      <c r="D4421" s="120">
        <v>9.6014500000000016</v>
      </c>
      <c r="E4421" s="120">
        <v>9.6014500000000016</v>
      </c>
      <c r="F4421" s="120">
        <v>0</v>
      </c>
    </row>
    <row r="4422" spans="1:8" ht="15" customHeight="1" x14ac:dyDescent="0.25">
      <c r="A4422" s="56" t="s">
        <v>2622</v>
      </c>
      <c r="B4422" s="117" t="s">
        <v>267</v>
      </c>
      <c r="C4422" s="121" t="s">
        <v>15</v>
      </c>
      <c r="D4422" s="120">
        <v>3.5205799999999998</v>
      </c>
      <c r="E4422" s="120">
        <v>3.5205799999999998</v>
      </c>
      <c r="F4422" s="120">
        <v>0</v>
      </c>
    </row>
    <row r="4423" spans="1:8" ht="15" customHeight="1" x14ac:dyDescent="0.25">
      <c r="A4423" s="56" t="s">
        <v>2622</v>
      </c>
      <c r="B4423" s="117" t="s">
        <v>267</v>
      </c>
      <c r="C4423" s="121" t="s">
        <v>16</v>
      </c>
      <c r="D4423" s="120">
        <v>77.449799999999996</v>
      </c>
      <c r="E4423" s="120">
        <v>71.508150000000001</v>
      </c>
      <c r="F4423" s="120">
        <v>5.9416499999999992</v>
      </c>
    </row>
    <row r="4424" spans="1:8" ht="15" customHeight="1" x14ac:dyDescent="0.25">
      <c r="A4424" s="56" t="s">
        <v>2622</v>
      </c>
      <c r="B4424" s="117" t="s">
        <v>267</v>
      </c>
      <c r="C4424" s="119" t="s">
        <v>17</v>
      </c>
      <c r="D4424" s="118">
        <v>21.497999999999998</v>
      </c>
      <c r="E4424" s="118">
        <v>6.35</v>
      </c>
      <c r="F4424" s="118">
        <v>15.148</v>
      </c>
    </row>
    <row r="4425" spans="1:8" s="27" customFormat="1" ht="72.75" thickBot="1" x14ac:dyDescent="0.3">
      <c r="A4425" s="136" t="s">
        <v>2622</v>
      </c>
      <c r="B4425" s="127" t="s">
        <v>2001</v>
      </c>
      <c r="C4425" s="128" t="s">
        <v>2002</v>
      </c>
      <c r="D4425" s="129">
        <v>421.69060999999999</v>
      </c>
      <c r="E4425" s="129">
        <v>408.22060999999997</v>
      </c>
      <c r="F4425" s="129">
        <v>13.47</v>
      </c>
      <c r="G4425" s="130"/>
      <c r="H4425" s="130"/>
    </row>
    <row r="4426" spans="1:8" s="27" customFormat="1" ht="15.75" thickTop="1" x14ac:dyDescent="0.25">
      <c r="A4426" s="136" t="s">
        <v>2622</v>
      </c>
      <c r="B4426" s="131" t="s">
        <v>267</v>
      </c>
      <c r="C4426" s="132" t="s">
        <v>10</v>
      </c>
      <c r="D4426" s="133">
        <v>420.99061</v>
      </c>
      <c r="E4426" s="133">
        <v>407.52060999999998</v>
      </c>
      <c r="F4426" s="133">
        <v>13.47</v>
      </c>
      <c r="G4426" s="130"/>
      <c r="H4426" s="130"/>
    </row>
    <row r="4427" spans="1:8" s="27" customFormat="1" x14ac:dyDescent="0.25">
      <c r="A4427" s="136" t="s">
        <v>2622</v>
      </c>
      <c r="B4427" s="131" t="s">
        <v>267</v>
      </c>
      <c r="C4427" s="134" t="s">
        <v>11</v>
      </c>
      <c r="D4427" s="135">
        <v>307.02386000000001</v>
      </c>
      <c r="E4427" s="135">
        <v>307.02386000000001</v>
      </c>
      <c r="F4427" s="135">
        <v>0</v>
      </c>
      <c r="G4427" s="130"/>
      <c r="H4427" s="130"/>
    </row>
    <row r="4428" spans="1:8" s="27" customFormat="1" x14ac:dyDescent="0.25">
      <c r="A4428" s="136" t="s">
        <v>2622</v>
      </c>
      <c r="B4428" s="131" t="s">
        <v>267</v>
      </c>
      <c r="C4428" s="134" t="s">
        <v>12</v>
      </c>
      <c r="D4428" s="135">
        <v>113.24719999999999</v>
      </c>
      <c r="E4428" s="135">
        <v>99.777199999999993</v>
      </c>
      <c r="F4428" s="135">
        <v>13.47</v>
      </c>
      <c r="G4428" s="130"/>
      <c r="H4428" s="130"/>
    </row>
    <row r="4429" spans="1:8" s="27" customFormat="1" x14ac:dyDescent="0.25">
      <c r="A4429" s="136" t="s">
        <v>2622</v>
      </c>
      <c r="B4429" s="131" t="s">
        <v>267</v>
      </c>
      <c r="C4429" s="134" t="s">
        <v>16</v>
      </c>
      <c r="D4429" s="135">
        <v>0.71954999999999991</v>
      </c>
      <c r="E4429" s="135">
        <v>0.71954999999999991</v>
      </c>
      <c r="F4429" s="135">
        <v>0</v>
      </c>
      <c r="G4429" s="130"/>
      <c r="H4429" s="130"/>
    </row>
    <row r="4430" spans="1:8" s="27" customFormat="1" x14ac:dyDescent="0.25">
      <c r="A4430" s="136" t="s">
        <v>2622</v>
      </c>
      <c r="B4430" s="131" t="s">
        <v>267</v>
      </c>
      <c r="C4430" s="132" t="s">
        <v>17</v>
      </c>
      <c r="D4430" s="133">
        <v>0.7</v>
      </c>
      <c r="E4430" s="133">
        <v>0.7</v>
      </c>
      <c r="F4430" s="133">
        <v>0</v>
      </c>
      <c r="G4430" s="130"/>
      <c r="H4430" s="130"/>
    </row>
    <row r="4431" spans="1:8" s="27" customFormat="1" ht="36.75" thickBot="1" x14ac:dyDescent="0.3">
      <c r="A4431" s="136" t="s">
        <v>2622</v>
      </c>
      <c r="B4431" s="127" t="s">
        <v>2003</v>
      </c>
      <c r="C4431" s="128" t="s">
        <v>2004</v>
      </c>
      <c r="D4431" s="129">
        <v>328.90433999999999</v>
      </c>
      <c r="E4431" s="129">
        <v>327.90747999999996</v>
      </c>
      <c r="F4431" s="129">
        <v>0.99685999999999997</v>
      </c>
      <c r="G4431" s="130"/>
      <c r="H4431" s="130"/>
    </row>
    <row r="4432" spans="1:8" s="27" customFormat="1" ht="15.75" thickTop="1" x14ac:dyDescent="0.25">
      <c r="A4432" s="136" t="s">
        <v>2622</v>
      </c>
      <c r="B4432" s="131" t="s">
        <v>267</v>
      </c>
      <c r="C4432" s="132" t="s">
        <v>10</v>
      </c>
      <c r="D4432" s="133">
        <v>323.25434000000001</v>
      </c>
      <c r="E4432" s="133">
        <v>322.25747999999999</v>
      </c>
      <c r="F4432" s="133">
        <v>0.99685999999999997</v>
      </c>
      <c r="G4432" s="130"/>
      <c r="H4432" s="130"/>
    </row>
    <row r="4433" spans="1:8" s="27" customFormat="1" x14ac:dyDescent="0.25">
      <c r="A4433" s="136" t="s">
        <v>2622</v>
      </c>
      <c r="B4433" s="131" t="s">
        <v>267</v>
      </c>
      <c r="C4433" s="134" t="s">
        <v>11</v>
      </c>
      <c r="D4433" s="135">
        <v>168.58942000000002</v>
      </c>
      <c r="E4433" s="135">
        <v>168.58942000000002</v>
      </c>
      <c r="F4433" s="135">
        <v>0</v>
      </c>
      <c r="G4433" s="130"/>
      <c r="H4433" s="130"/>
    </row>
    <row r="4434" spans="1:8" s="27" customFormat="1" x14ac:dyDescent="0.25">
      <c r="A4434" s="136" t="s">
        <v>2622</v>
      </c>
      <c r="B4434" s="131" t="s">
        <v>267</v>
      </c>
      <c r="C4434" s="134" t="s">
        <v>12</v>
      </c>
      <c r="D4434" s="135">
        <v>73.092380000000006</v>
      </c>
      <c r="E4434" s="135">
        <v>73.092380000000006</v>
      </c>
      <c r="F4434" s="135">
        <v>0</v>
      </c>
      <c r="G4434" s="130"/>
      <c r="H4434" s="130"/>
    </row>
    <row r="4435" spans="1:8" s="27" customFormat="1" x14ac:dyDescent="0.25">
      <c r="A4435" s="136" t="s">
        <v>2622</v>
      </c>
      <c r="B4435" s="131" t="s">
        <v>267</v>
      </c>
      <c r="C4435" s="134" t="s">
        <v>14</v>
      </c>
      <c r="D4435" s="135">
        <v>9.6014500000000016</v>
      </c>
      <c r="E4435" s="135">
        <v>9.6014500000000016</v>
      </c>
      <c r="F4435" s="135">
        <v>0</v>
      </c>
      <c r="G4435" s="130"/>
      <c r="H4435" s="130"/>
    </row>
    <row r="4436" spans="1:8" s="27" customFormat="1" x14ac:dyDescent="0.25">
      <c r="A4436" s="136" t="s">
        <v>2622</v>
      </c>
      <c r="B4436" s="131" t="s">
        <v>267</v>
      </c>
      <c r="C4436" s="134" t="s">
        <v>15</v>
      </c>
      <c r="D4436" s="135">
        <v>0.82058000000000009</v>
      </c>
      <c r="E4436" s="135">
        <v>0.82058000000000009</v>
      </c>
      <c r="F4436" s="135">
        <v>0</v>
      </c>
      <c r="G4436" s="130"/>
      <c r="H4436" s="130"/>
    </row>
    <row r="4437" spans="1:8" s="27" customFormat="1" x14ac:dyDescent="0.25">
      <c r="A4437" s="136" t="s">
        <v>2622</v>
      </c>
      <c r="B4437" s="131" t="s">
        <v>267</v>
      </c>
      <c r="C4437" s="134" t="s">
        <v>16</v>
      </c>
      <c r="D4437" s="135">
        <v>71.150509999999997</v>
      </c>
      <c r="E4437" s="135">
        <v>70.153649999999999</v>
      </c>
      <c r="F4437" s="135">
        <v>0.99685999999999997</v>
      </c>
      <c r="G4437" s="130"/>
      <c r="H4437" s="130"/>
    </row>
    <row r="4438" spans="1:8" s="27" customFormat="1" x14ac:dyDescent="0.25">
      <c r="A4438" s="136" t="s">
        <v>2622</v>
      </c>
      <c r="B4438" s="131" t="s">
        <v>267</v>
      </c>
      <c r="C4438" s="132" t="s">
        <v>17</v>
      </c>
      <c r="D4438" s="133">
        <v>5.65</v>
      </c>
      <c r="E4438" s="133">
        <v>5.65</v>
      </c>
      <c r="F4438" s="133">
        <v>0</v>
      </c>
      <c r="G4438" s="130"/>
      <c r="H4438" s="130"/>
    </row>
    <row r="4439" spans="1:8" s="27" customFormat="1" ht="36.75" thickBot="1" x14ac:dyDescent="0.3">
      <c r="A4439" s="136" t="s">
        <v>2622</v>
      </c>
      <c r="B4439" s="127" t="s">
        <v>2005</v>
      </c>
      <c r="C4439" s="128" t="s">
        <v>1998</v>
      </c>
      <c r="D4439" s="129">
        <v>255.0446</v>
      </c>
      <c r="E4439" s="129">
        <v>254.04774</v>
      </c>
      <c r="F4439" s="129">
        <v>0.99685999999999997</v>
      </c>
      <c r="G4439" s="130"/>
      <c r="H4439" s="130"/>
    </row>
    <row r="4440" spans="1:8" s="27" customFormat="1" ht="15.75" thickTop="1" x14ac:dyDescent="0.25">
      <c r="A4440" s="136" t="s">
        <v>2622</v>
      </c>
      <c r="B4440" s="131" t="s">
        <v>267</v>
      </c>
      <c r="C4440" s="132" t="s">
        <v>10</v>
      </c>
      <c r="D4440" s="133">
        <v>249.3946</v>
      </c>
      <c r="E4440" s="133">
        <v>248.39774</v>
      </c>
      <c r="F4440" s="133">
        <v>0.99685999999999997</v>
      </c>
      <c r="G4440" s="130"/>
      <c r="H4440" s="130"/>
    </row>
    <row r="4441" spans="1:8" s="27" customFormat="1" x14ac:dyDescent="0.25">
      <c r="A4441" s="136" t="s">
        <v>2622</v>
      </c>
      <c r="B4441" s="131" t="s">
        <v>267</v>
      </c>
      <c r="C4441" s="134" t="s">
        <v>11</v>
      </c>
      <c r="D4441" s="135">
        <v>168.58942000000002</v>
      </c>
      <c r="E4441" s="135">
        <v>168.58942000000002</v>
      </c>
      <c r="F4441" s="135">
        <v>0</v>
      </c>
      <c r="G4441" s="130"/>
      <c r="H4441" s="130"/>
    </row>
    <row r="4442" spans="1:8" s="27" customFormat="1" x14ac:dyDescent="0.25">
      <c r="A4442" s="136" t="s">
        <v>2622</v>
      </c>
      <c r="B4442" s="131" t="s">
        <v>267</v>
      </c>
      <c r="C4442" s="134" t="s">
        <v>12</v>
      </c>
      <c r="D4442" s="135">
        <v>73.092380000000006</v>
      </c>
      <c r="E4442" s="135">
        <v>73.092380000000006</v>
      </c>
      <c r="F4442" s="135">
        <v>0</v>
      </c>
      <c r="G4442" s="130"/>
      <c r="H4442" s="130"/>
    </row>
    <row r="4443" spans="1:8" s="27" customFormat="1" x14ac:dyDescent="0.25">
      <c r="A4443" s="136" t="s">
        <v>2622</v>
      </c>
      <c r="B4443" s="131" t="s">
        <v>267</v>
      </c>
      <c r="C4443" s="134" t="s">
        <v>15</v>
      </c>
      <c r="D4443" s="135">
        <v>0.82058000000000009</v>
      </c>
      <c r="E4443" s="135">
        <v>0.82058000000000009</v>
      </c>
      <c r="F4443" s="135">
        <v>0</v>
      </c>
      <c r="G4443" s="130"/>
      <c r="H4443" s="130"/>
    </row>
    <row r="4444" spans="1:8" s="27" customFormat="1" x14ac:dyDescent="0.25">
      <c r="A4444" s="136" t="s">
        <v>2622</v>
      </c>
      <c r="B4444" s="131" t="s">
        <v>267</v>
      </c>
      <c r="C4444" s="134" t="s">
        <v>16</v>
      </c>
      <c r="D4444" s="135">
        <v>6.8922199999999991</v>
      </c>
      <c r="E4444" s="135">
        <v>5.8953599999999993</v>
      </c>
      <c r="F4444" s="135">
        <v>0.99685999999999997</v>
      </c>
      <c r="G4444" s="130"/>
      <c r="H4444" s="130"/>
    </row>
    <row r="4445" spans="1:8" s="27" customFormat="1" x14ac:dyDescent="0.25">
      <c r="A4445" s="136" t="s">
        <v>2622</v>
      </c>
      <c r="B4445" s="131" t="s">
        <v>267</v>
      </c>
      <c r="C4445" s="132" t="s">
        <v>17</v>
      </c>
      <c r="D4445" s="133">
        <v>5.65</v>
      </c>
      <c r="E4445" s="133">
        <v>5.65</v>
      </c>
      <c r="F4445" s="133">
        <v>0</v>
      </c>
      <c r="G4445" s="130"/>
      <c r="H4445" s="130"/>
    </row>
    <row r="4446" spans="1:8" s="27" customFormat="1" ht="36.75" thickBot="1" x14ac:dyDescent="0.3">
      <c r="A4446" s="136" t="s">
        <v>2622</v>
      </c>
      <c r="B4446" s="127" t="s">
        <v>2006</v>
      </c>
      <c r="C4446" s="128" t="s">
        <v>219</v>
      </c>
      <c r="D4446" s="129">
        <v>73.859740000000002</v>
      </c>
      <c r="E4446" s="129">
        <v>73.859740000000002</v>
      </c>
      <c r="F4446" s="129">
        <v>0</v>
      </c>
      <c r="G4446" s="130"/>
      <c r="H4446" s="130"/>
    </row>
    <row r="4447" spans="1:8" s="27" customFormat="1" ht="15.75" thickTop="1" x14ac:dyDescent="0.25">
      <c r="A4447" s="136" t="s">
        <v>2622</v>
      </c>
      <c r="B4447" s="131" t="s">
        <v>267</v>
      </c>
      <c r="C4447" s="132" t="s">
        <v>10</v>
      </c>
      <c r="D4447" s="133">
        <v>73.859740000000002</v>
      </c>
      <c r="E4447" s="133">
        <v>73.859740000000002</v>
      </c>
      <c r="F4447" s="133">
        <v>0</v>
      </c>
      <c r="G4447" s="130"/>
      <c r="H4447" s="130"/>
    </row>
    <row r="4448" spans="1:8" s="27" customFormat="1" x14ac:dyDescent="0.25">
      <c r="A4448" s="136" t="s">
        <v>2622</v>
      </c>
      <c r="B4448" s="131" t="s">
        <v>267</v>
      </c>
      <c r="C4448" s="134" t="s">
        <v>14</v>
      </c>
      <c r="D4448" s="135">
        <v>9.6014500000000016</v>
      </c>
      <c r="E4448" s="135">
        <v>9.6014500000000016</v>
      </c>
      <c r="F4448" s="135">
        <v>0</v>
      </c>
      <c r="G4448" s="130"/>
      <c r="H4448" s="130"/>
    </row>
    <row r="4449" spans="1:8" s="27" customFormat="1" x14ac:dyDescent="0.25">
      <c r="A4449" s="136" t="s">
        <v>2622</v>
      </c>
      <c r="B4449" s="131" t="s">
        <v>267</v>
      </c>
      <c r="C4449" s="134" t="s">
        <v>16</v>
      </c>
      <c r="D4449" s="135">
        <v>64.258290000000002</v>
      </c>
      <c r="E4449" s="135">
        <v>64.258290000000002</v>
      </c>
      <c r="F4449" s="135">
        <v>0</v>
      </c>
      <c r="G4449" s="130"/>
      <c r="H4449" s="130"/>
    </row>
    <row r="4450" spans="1:8" s="27" customFormat="1" ht="54.75" thickBot="1" x14ac:dyDescent="0.3">
      <c r="A4450" s="136" t="s">
        <v>2622</v>
      </c>
      <c r="B4450" s="127" t="s">
        <v>2007</v>
      </c>
      <c r="C4450" s="128" t="s">
        <v>2008</v>
      </c>
      <c r="D4450" s="129">
        <v>365.79315999999994</v>
      </c>
      <c r="E4450" s="129">
        <v>294.09345999999994</v>
      </c>
      <c r="F4450" s="129">
        <v>71.699700000000007</v>
      </c>
      <c r="G4450" s="130"/>
      <c r="H4450" s="130"/>
    </row>
    <row r="4451" spans="1:8" s="27" customFormat="1" ht="15.75" thickTop="1" x14ac:dyDescent="0.25">
      <c r="A4451" s="136" t="s">
        <v>2622</v>
      </c>
      <c r="B4451" s="131" t="s">
        <v>267</v>
      </c>
      <c r="C4451" s="132" t="s">
        <v>10</v>
      </c>
      <c r="D4451" s="133">
        <v>365.79315999999994</v>
      </c>
      <c r="E4451" s="133">
        <v>294.09345999999994</v>
      </c>
      <c r="F4451" s="133">
        <v>71.699700000000007</v>
      </c>
      <c r="G4451" s="130"/>
      <c r="H4451" s="130"/>
    </row>
    <row r="4452" spans="1:8" s="27" customFormat="1" x14ac:dyDescent="0.25">
      <c r="A4452" s="136" t="s">
        <v>2622</v>
      </c>
      <c r="B4452" s="131" t="s">
        <v>267</v>
      </c>
      <c r="C4452" s="134" t="s">
        <v>11</v>
      </c>
      <c r="D4452" s="135">
        <v>333.52654999999993</v>
      </c>
      <c r="E4452" s="135">
        <v>266.28047999999995</v>
      </c>
      <c r="F4452" s="135">
        <v>67.246070000000003</v>
      </c>
      <c r="G4452" s="130"/>
      <c r="H4452" s="130"/>
    </row>
    <row r="4453" spans="1:8" s="27" customFormat="1" x14ac:dyDescent="0.25">
      <c r="A4453" s="136" t="s">
        <v>2622</v>
      </c>
      <c r="B4453" s="131" t="s">
        <v>267</v>
      </c>
      <c r="C4453" s="134" t="s">
        <v>12</v>
      </c>
      <c r="D4453" s="135">
        <v>32.26661</v>
      </c>
      <c r="E4453" s="135">
        <v>27.81298</v>
      </c>
      <c r="F4453" s="135">
        <v>4.4536300000000004</v>
      </c>
      <c r="G4453" s="130"/>
      <c r="H4453" s="130"/>
    </row>
    <row r="4454" spans="1:8" s="27" customFormat="1" ht="36.75" thickBot="1" x14ac:dyDescent="0.3">
      <c r="A4454" s="136" t="s">
        <v>2622</v>
      </c>
      <c r="B4454" s="127" t="s">
        <v>2009</v>
      </c>
      <c r="C4454" s="128" t="s">
        <v>2010</v>
      </c>
      <c r="D4454" s="129">
        <v>374.45195000000001</v>
      </c>
      <c r="E4454" s="129">
        <v>287.57929999999999</v>
      </c>
      <c r="F4454" s="129">
        <v>86.872649999999993</v>
      </c>
      <c r="G4454" s="130"/>
      <c r="H4454" s="130"/>
    </row>
    <row r="4455" spans="1:8" s="27" customFormat="1" ht="15.75" thickTop="1" x14ac:dyDescent="0.25">
      <c r="A4455" s="136" t="s">
        <v>2622</v>
      </c>
      <c r="B4455" s="131" t="s">
        <v>267</v>
      </c>
      <c r="C4455" s="132" t="s">
        <v>10</v>
      </c>
      <c r="D4455" s="133">
        <v>359.30394999999999</v>
      </c>
      <c r="E4455" s="133">
        <v>287.57929999999999</v>
      </c>
      <c r="F4455" s="133">
        <v>71.724649999999997</v>
      </c>
      <c r="G4455" s="130"/>
      <c r="H4455" s="130"/>
    </row>
    <row r="4456" spans="1:8" s="27" customFormat="1" x14ac:dyDescent="0.25">
      <c r="A4456" s="136" t="s">
        <v>2622</v>
      </c>
      <c r="B4456" s="131" t="s">
        <v>267</v>
      </c>
      <c r="C4456" s="134" t="s">
        <v>11</v>
      </c>
      <c r="D4456" s="135">
        <v>255.55295999999998</v>
      </c>
      <c r="E4456" s="135">
        <v>221.97</v>
      </c>
      <c r="F4456" s="135">
        <v>33.58296</v>
      </c>
      <c r="G4456" s="130"/>
      <c r="H4456" s="130"/>
    </row>
    <row r="4457" spans="1:8" s="27" customFormat="1" x14ac:dyDescent="0.25">
      <c r="A4457" s="136" t="s">
        <v>2622</v>
      </c>
      <c r="B4457" s="131" t="s">
        <v>267</v>
      </c>
      <c r="C4457" s="134" t="s">
        <v>12</v>
      </c>
      <c r="D4457" s="135">
        <v>98.433250000000001</v>
      </c>
      <c r="E4457" s="135">
        <v>64.974350000000001</v>
      </c>
      <c r="F4457" s="135">
        <v>33.4589</v>
      </c>
      <c r="G4457" s="130"/>
      <c r="H4457" s="130"/>
    </row>
    <row r="4458" spans="1:8" s="27" customFormat="1" x14ac:dyDescent="0.25">
      <c r="A4458" s="136" t="s">
        <v>2622</v>
      </c>
      <c r="B4458" s="131" t="s">
        <v>267</v>
      </c>
      <c r="C4458" s="134" t="s">
        <v>16</v>
      </c>
      <c r="D4458" s="135">
        <v>5.3177399999999997</v>
      </c>
      <c r="E4458" s="135">
        <v>0.63495000000000001</v>
      </c>
      <c r="F4458" s="135">
        <v>4.6827899999999998</v>
      </c>
      <c r="G4458" s="130"/>
      <c r="H4458" s="130"/>
    </row>
    <row r="4459" spans="1:8" s="27" customFormat="1" x14ac:dyDescent="0.25">
      <c r="A4459" s="136" t="s">
        <v>2622</v>
      </c>
      <c r="B4459" s="131" t="s">
        <v>267</v>
      </c>
      <c r="C4459" s="132" t="s">
        <v>17</v>
      </c>
      <c r="D4459" s="133">
        <v>15.148</v>
      </c>
      <c r="E4459" s="133">
        <v>0</v>
      </c>
      <c r="F4459" s="133">
        <v>15.148</v>
      </c>
      <c r="G4459" s="130"/>
      <c r="H4459" s="130"/>
    </row>
    <row r="4460" spans="1:8" s="27" customFormat="1" ht="36.75" thickBot="1" x14ac:dyDescent="0.3">
      <c r="A4460" s="136" t="s">
        <v>2622</v>
      </c>
      <c r="B4460" s="127" t="s">
        <v>2011</v>
      </c>
      <c r="C4460" s="128" t="s">
        <v>2012</v>
      </c>
      <c r="D4460" s="129">
        <v>31.863779999999998</v>
      </c>
      <c r="E4460" s="129">
        <v>31.863779999999998</v>
      </c>
      <c r="F4460" s="129">
        <v>0</v>
      </c>
      <c r="G4460" s="130"/>
      <c r="H4460" s="130"/>
    </row>
    <row r="4461" spans="1:8" s="27" customFormat="1" ht="15.75" thickTop="1" x14ac:dyDescent="0.25">
      <c r="A4461" s="136" t="s">
        <v>2622</v>
      </c>
      <c r="B4461" s="131" t="s">
        <v>267</v>
      </c>
      <c r="C4461" s="132" t="s">
        <v>10</v>
      </c>
      <c r="D4461" s="133">
        <v>31.863779999999998</v>
      </c>
      <c r="E4461" s="133">
        <v>31.863779999999998</v>
      </c>
      <c r="F4461" s="133">
        <v>0</v>
      </c>
      <c r="G4461" s="130"/>
      <c r="H4461" s="130"/>
    </row>
    <row r="4462" spans="1:8" s="27" customFormat="1" x14ac:dyDescent="0.25">
      <c r="A4462" s="136" t="s">
        <v>2622</v>
      </c>
      <c r="B4462" s="131" t="s">
        <v>267</v>
      </c>
      <c r="C4462" s="134" t="s">
        <v>11</v>
      </c>
      <c r="D4462" s="135">
        <v>22.004999999999999</v>
      </c>
      <c r="E4462" s="135">
        <v>22.004999999999999</v>
      </c>
      <c r="F4462" s="135">
        <v>0</v>
      </c>
      <c r="G4462" s="130"/>
      <c r="H4462" s="130"/>
    </row>
    <row r="4463" spans="1:8" s="27" customFormat="1" x14ac:dyDescent="0.25">
      <c r="A4463" s="136" t="s">
        <v>2622</v>
      </c>
      <c r="B4463" s="131" t="s">
        <v>267</v>
      </c>
      <c r="C4463" s="134" t="s">
        <v>12</v>
      </c>
      <c r="D4463" s="135">
        <v>9.8587800000000012</v>
      </c>
      <c r="E4463" s="135">
        <v>9.8587800000000012</v>
      </c>
      <c r="F4463" s="135">
        <v>0</v>
      </c>
      <c r="G4463" s="130"/>
      <c r="H4463" s="130"/>
    </row>
    <row r="4464" spans="1:8" s="27" customFormat="1" ht="36.75" thickBot="1" x14ac:dyDescent="0.3">
      <c r="A4464" s="136" t="s">
        <v>2622</v>
      </c>
      <c r="B4464" s="127" t="s">
        <v>2013</v>
      </c>
      <c r="C4464" s="128" t="s">
        <v>2014</v>
      </c>
      <c r="D4464" s="129">
        <v>60.422490000000003</v>
      </c>
      <c r="E4464" s="129">
        <v>60.302490000000006</v>
      </c>
      <c r="F4464" s="129">
        <v>0.12</v>
      </c>
      <c r="G4464" s="130"/>
      <c r="H4464" s="130"/>
    </row>
    <row r="4465" spans="1:8" s="27" customFormat="1" ht="15.75" thickTop="1" x14ac:dyDescent="0.25">
      <c r="A4465" s="136" t="s">
        <v>2622</v>
      </c>
      <c r="B4465" s="131" t="s">
        <v>267</v>
      </c>
      <c r="C4465" s="132" t="s">
        <v>10</v>
      </c>
      <c r="D4465" s="133">
        <v>60.422490000000003</v>
      </c>
      <c r="E4465" s="133">
        <v>60.302490000000006</v>
      </c>
      <c r="F4465" s="133">
        <v>0.12</v>
      </c>
      <c r="G4465" s="130"/>
      <c r="H4465" s="130"/>
    </row>
    <row r="4466" spans="1:8" s="27" customFormat="1" x14ac:dyDescent="0.25">
      <c r="A4466" s="136" t="s">
        <v>2622</v>
      </c>
      <c r="B4466" s="131" t="s">
        <v>267</v>
      </c>
      <c r="C4466" s="134" t="s">
        <v>11</v>
      </c>
      <c r="D4466" s="135">
        <v>54.552190000000003</v>
      </c>
      <c r="E4466" s="135">
        <v>54.432190000000006</v>
      </c>
      <c r="F4466" s="135">
        <v>0.12</v>
      </c>
      <c r="G4466" s="130"/>
      <c r="H4466" s="130"/>
    </row>
    <row r="4467" spans="1:8" s="27" customFormat="1" x14ac:dyDescent="0.25">
      <c r="A4467" s="136" t="s">
        <v>2622</v>
      </c>
      <c r="B4467" s="131" t="s">
        <v>267</v>
      </c>
      <c r="C4467" s="134" t="s">
        <v>12</v>
      </c>
      <c r="D4467" s="135">
        <v>5.8703000000000003</v>
      </c>
      <c r="E4467" s="135">
        <v>5.8703000000000003</v>
      </c>
      <c r="F4467" s="135">
        <v>0</v>
      </c>
      <c r="G4467" s="130"/>
      <c r="H4467" s="130"/>
    </row>
    <row r="4468" spans="1:8" s="27" customFormat="1" ht="54.75" thickBot="1" x14ac:dyDescent="0.3">
      <c r="A4468" s="136" t="s">
        <v>2622</v>
      </c>
      <c r="B4468" s="127" t="s">
        <v>2015</v>
      </c>
      <c r="C4468" s="128" t="s">
        <v>2016</v>
      </c>
      <c r="D4468" s="129">
        <v>67.496560000000002</v>
      </c>
      <c r="E4468" s="129">
        <v>64.636560000000003</v>
      </c>
      <c r="F4468" s="129">
        <v>2.86</v>
      </c>
      <c r="G4468" s="130"/>
      <c r="H4468" s="130"/>
    </row>
    <row r="4469" spans="1:8" s="27" customFormat="1" ht="15.75" thickTop="1" x14ac:dyDescent="0.25">
      <c r="A4469" s="136" t="s">
        <v>2622</v>
      </c>
      <c r="B4469" s="131" t="s">
        <v>267</v>
      </c>
      <c r="C4469" s="132" t="s">
        <v>10</v>
      </c>
      <c r="D4469" s="133">
        <v>67.496560000000002</v>
      </c>
      <c r="E4469" s="133">
        <v>64.636560000000003</v>
      </c>
      <c r="F4469" s="133">
        <v>2.86</v>
      </c>
      <c r="G4469" s="130"/>
      <c r="H4469" s="130"/>
    </row>
    <row r="4470" spans="1:8" s="27" customFormat="1" x14ac:dyDescent="0.25">
      <c r="A4470" s="136" t="s">
        <v>2622</v>
      </c>
      <c r="B4470" s="131" t="s">
        <v>267</v>
      </c>
      <c r="C4470" s="134" t="s">
        <v>11</v>
      </c>
      <c r="D4470" s="135">
        <v>56.978999999999999</v>
      </c>
      <c r="E4470" s="135">
        <v>54.981000000000002</v>
      </c>
      <c r="F4470" s="135">
        <v>1.998</v>
      </c>
      <c r="G4470" s="130"/>
      <c r="H4470" s="130"/>
    </row>
    <row r="4471" spans="1:8" s="27" customFormat="1" x14ac:dyDescent="0.25">
      <c r="A4471" s="136" t="s">
        <v>2622</v>
      </c>
      <c r="B4471" s="131" t="s">
        <v>267</v>
      </c>
      <c r="C4471" s="134" t="s">
        <v>12</v>
      </c>
      <c r="D4471" s="135">
        <v>10.255559999999999</v>
      </c>
      <c r="E4471" s="135">
        <v>9.6555599999999995</v>
      </c>
      <c r="F4471" s="135">
        <v>0.6</v>
      </c>
      <c r="G4471" s="130"/>
      <c r="H4471" s="130"/>
    </row>
    <row r="4472" spans="1:8" s="27" customFormat="1" x14ac:dyDescent="0.25">
      <c r="A4472" s="136" t="s">
        <v>2622</v>
      </c>
      <c r="B4472" s="131" t="s">
        <v>267</v>
      </c>
      <c r="C4472" s="134" t="s">
        <v>16</v>
      </c>
      <c r="D4472" s="135">
        <v>0.26200000000000001</v>
      </c>
      <c r="E4472" s="135">
        <v>0</v>
      </c>
      <c r="F4472" s="135">
        <v>0.26200000000000001</v>
      </c>
      <c r="G4472" s="130"/>
      <c r="H4472" s="130"/>
    </row>
    <row r="4473" spans="1:8" s="27" customFormat="1" ht="36.75" thickBot="1" x14ac:dyDescent="0.3">
      <c r="A4473" s="136" t="s">
        <v>2622</v>
      </c>
      <c r="B4473" s="127" t="s">
        <v>2017</v>
      </c>
      <c r="C4473" s="128" t="s">
        <v>222</v>
      </c>
      <c r="D4473" s="129">
        <v>64.435000000000002</v>
      </c>
      <c r="E4473" s="129">
        <v>50.634999999999998</v>
      </c>
      <c r="F4473" s="129">
        <v>13.8</v>
      </c>
      <c r="G4473" s="130"/>
      <c r="H4473" s="130"/>
    </row>
    <row r="4474" spans="1:8" s="27" customFormat="1" ht="15.75" thickTop="1" x14ac:dyDescent="0.25">
      <c r="A4474" s="136" t="s">
        <v>2622</v>
      </c>
      <c r="B4474" s="131" t="s">
        <v>267</v>
      </c>
      <c r="C4474" s="132" t="s">
        <v>10</v>
      </c>
      <c r="D4474" s="133">
        <v>64.435000000000002</v>
      </c>
      <c r="E4474" s="133">
        <v>50.634999999999998</v>
      </c>
      <c r="F4474" s="133">
        <v>13.8</v>
      </c>
      <c r="G4474" s="130"/>
      <c r="H4474" s="130"/>
    </row>
    <row r="4475" spans="1:8" s="27" customFormat="1" x14ac:dyDescent="0.25">
      <c r="A4475" s="136" t="s">
        <v>2622</v>
      </c>
      <c r="B4475" s="131" t="s">
        <v>267</v>
      </c>
      <c r="C4475" s="134" t="s">
        <v>11</v>
      </c>
      <c r="D4475" s="135">
        <v>41.46</v>
      </c>
      <c r="E4475" s="135">
        <v>41.46</v>
      </c>
      <c r="F4475" s="135">
        <v>0</v>
      </c>
      <c r="G4475" s="130"/>
      <c r="H4475" s="130"/>
    </row>
    <row r="4476" spans="1:8" s="27" customFormat="1" x14ac:dyDescent="0.25">
      <c r="A4476" s="136" t="s">
        <v>2622</v>
      </c>
      <c r="B4476" s="131" t="s">
        <v>267</v>
      </c>
      <c r="C4476" s="134" t="s">
        <v>12</v>
      </c>
      <c r="D4476" s="135">
        <v>22.975000000000001</v>
      </c>
      <c r="E4476" s="135">
        <v>9.1750000000000007</v>
      </c>
      <c r="F4476" s="135">
        <v>13.8</v>
      </c>
      <c r="G4476" s="130"/>
      <c r="H4476" s="130"/>
    </row>
    <row r="4477" spans="1:8" s="27" customFormat="1" ht="54.75" thickBot="1" x14ac:dyDescent="0.3">
      <c r="A4477" s="136" t="s">
        <v>2622</v>
      </c>
      <c r="B4477" s="127" t="s">
        <v>2018</v>
      </c>
      <c r="C4477" s="128" t="s">
        <v>2019</v>
      </c>
      <c r="D4477" s="129">
        <v>24.636839999999999</v>
      </c>
      <c r="E4477" s="129">
        <v>18.613199999999999</v>
      </c>
      <c r="F4477" s="129">
        <v>6.0236400000000003</v>
      </c>
      <c r="G4477" s="130"/>
      <c r="H4477" s="130"/>
    </row>
    <row r="4478" spans="1:8" s="27" customFormat="1" ht="15.75" thickTop="1" x14ac:dyDescent="0.25">
      <c r="A4478" s="136" t="s">
        <v>2622</v>
      </c>
      <c r="B4478" s="131" t="s">
        <v>267</v>
      </c>
      <c r="C4478" s="132" t="s">
        <v>10</v>
      </c>
      <c r="D4478" s="133">
        <v>24.636839999999999</v>
      </c>
      <c r="E4478" s="133">
        <v>18.613199999999999</v>
      </c>
      <c r="F4478" s="133">
        <v>6.0236400000000003</v>
      </c>
      <c r="G4478" s="130"/>
      <c r="H4478" s="130"/>
    </row>
    <row r="4479" spans="1:8" s="27" customFormat="1" x14ac:dyDescent="0.25">
      <c r="A4479" s="136" t="s">
        <v>2622</v>
      </c>
      <c r="B4479" s="131" t="s">
        <v>267</v>
      </c>
      <c r="C4479" s="134" t="s">
        <v>11</v>
      </c>
      <c r="D4479" s="135">
        <v>20.7682</v>
      </c>
      <c r="E4479" s="135">
        <v>16.2882</v>
      </c>
      <c r="F4479" s="135">
        <v>4.4800000000000004</v>
      </c>
      <c r="G4479" s="130"/>
      <c r="H4479" s="130"/>
    </row>
    <row r="4480" spans="1:8" s="27" customFormat="1" x14ac:dyDescent="0.25">
      <c r="A4480" s="136" t="s">
        <v>2622</v>
      </c>
      <c r="B4480" s="131" t="s">
        <v>267</v>
      </c>
      <c r="C4480" s="134" t="s">
        <v>12</v>
      </c>
      <c r="D4480" s="135">
        <v>3.8686400000000001</v>
      </c>
      <c r="E4480" s="135">
        <v>2.3250000000000002</v>
      </c>
      <c r="F4480" s="135">
        <v>1.5436400000000001</v>
      </c>
      <c r="G4480" s="130"/>
      <c r="H4480" s="130"/>
    </row>
    <row r="4481" spans="1:8" s="27" customFormat="1" ht="54.75" thickBot="1" x14ac:dyDescent="0.3">
      <c r="A4481" s="136" t="s">
        <v>2622</v>
      </c>
      <c r="B4481" s="127" t="s">
        <v>2020</v>
      </c>
      <c r="C4481" s="128" t="s">
        <v>2021</v>
      </c>
      <c r="D4481" s="129">
        <v>7.7460000000000004</v>
      </c>
      <c r="E4481" s="129">
        <v>7.7460000000000004</v>
      </c>
      <c r="F4481" s="129">
        <v>0</v>
      </c>
      <c r="G4481" s="130"/>
      <c r="H4481" s="130"/>
    </row>
    <row r="4482" spans="1:8" s="27" customFormat="1" ht="15.75" thickTop="1" x14ac:dyDescent="0.25">
      <c r="A4482" s="136" t="s">
        <v>2622</v>
      </c>
      <c r="B4482" s="131" t="s">
        <v>267</v>
      </c>
      <c r="C4482" s="132" t="s">
        <v>10</v>
      </c>
      <c r="D4482" s="133">
        <v>7.7460000000000004</v>
      </c>
      <c r="E4482" s="133">
        <v>7.7460000000000004</v>
      </c>
      <c r="F4482" s="133">
        <v>0</v>
      </c>
      <c r="G4482" s="130"/>
      <c r="H4482" s="130"/>
    </row>
    <row r="4483" spans="1:8" s="27" customFormat="1" x14ac:dyDescent="0.25">
      <c r="A4483" s="136" t="s">
        <v>2622</v>
      </c>
      <c r="B4483" s="131" t="s">
        <v>267</v>
      </c>
      <c r="C4483" s="134" t="s">
        <v>11</v>
      </c>
      <c r="D4483" s="135">
        <v>7.7460000000000004</v>
      </c>
      <c r="E4483" s="135">
        <v>7.7460000000000004</v>
      </c>
      <c r="F4483" s="135">
        <v>0</v>
      </c>
      <c r="G4483" s="130"/>
      <c r="H4483" s="130"/>
    </row>
    <row r="4484" spans="1:8" s="27" customFormat="1" ht="36.75" thickBot="1" x14ac:dyDescent="0.3">
      <c r="A4484" s="136" t="s">
        <v>2622</v>
      </c>
      <c r="B4484" s="127" t="s">
        <v>2022</v>
      </c>
      <c r="C4484" s="128" t="s">
        <v>2023</v>
      </c>
      <c r="D4484" s="129">
        <v>20.612500000000001</v>
      </c>
      <c r="E4484" s="129">
        <v>20.612500000000001</v>
      </c>
      <c r="F4484" s="129">
        <v>0</v>
      </c>
      <c r="G4484" s="130"/>
      <c r="H4484" s="130"/>
    </row>
    <row r="4485" spans="1:8" s="27" customFormat="1" ht="15.75" thickTop="1" x14ac:dyDescent="0.25">
      <c r="A4485" s="136" t="s">
        <v>2622</v>
      </c>
      <c r="B4485" s="131" t="s">
        <v>267</v>
      </c>
      <c r="C4485" s="132" t="s">
        <v>10</v>
      </c>
      <c r="D4485" s="133">
        <v>20.612500000000001</v>
      </c>
      <c r="E4485" s="133">
        <v>20.612500000000001</v>
      </c>
      <c r="F4485" s="133">
        <v>0</v>
      </c>
      <c r="G4485" s="130"/>
      <c r="H4485" s="130"/>
    </row>
    <row r="4486" spans="1:8" s="27" customFormat="1" x14ac:dyDescent="0.25">
      <c r="A4486" s="136" t="s">
        <v>2622</v>
      </c>
      <c r="B4486" s="131" t="s">
        <v>267</v>
      </c>
      <c r="C4486" s="134" t="s">
        <v>12</v>
      </c>
      <c r="D4486" s="135">
        <v>20.612500000000001</v>
      </c>
      <c r="E4486" s="135">
        <v>20.612500000000001</v>
      </c>
      <c r="F4486" s="135">
        <v>0</v>
      </c>
      <c r="G4486" s="130"/>
      <c r="H4486" s="130"/>
    </row>
    <row r="4487" spans="1:8" s="27" customFormat="1" ht="36.75" thickBot="1" x14ac:dyDescent="0.3">
      <c r="A4487" s="136" t="s">
        <v>2622</v>
      </c>
      <c r="B4487" s="127" t="s">
        <v>2024</v>
      </c>
      <c r="C4487" s="128" t="s">
        <v>193</v>
      </c>
      <c r="D4487" s="129">
        <v>96.806749999999994</v>
      </c>
      <c r="E4487" s="129">
        <v>79.20675</v>
      </c>
      <c r="F4487" s="129">
        <v>17.600000000000001</v>
      </c>
      <c r="G4487" s="130"/>
      <c r="H4487" s="130"/>
    </row>
    <row r="4488" spans="1:8" s="27" customFormat="1" ht="15.75" thickTop="1" x14ac:dyDescent="0.25">
      <c r="A4488" s="136" t="s">
        <v>2622</v>
      </c>
      <c r="B4488" s="131" t="s">
        <v>267</v>
      </c>
      <c r="C4488" s="132" t="s">
        <v>10</v>
      </c>
      <c r="D4488" s="133">
        <v>96.806749999999994</v>
      </c>
      <c r="E4488" s="133">
        <v>79.20675</v>
      </c>
      <c r="F4488" s="133">
        <v>17.600000000000001</v>
      </c>
      <c r="G4488" s="130"/>
      <c r="H4488" s="130"/>
    </row>
    <row r="4489" spans="1:8" s="27" customFormat="1" x14ac:dyDescent="0.25">
      <c r="A4489" s="136" t="s">
        <v>2622</v>
      </c>
      <c r="B4489" s="131" t="s">
        <v>267</v>
      </c>
      <c r="C4489" s="134" t="s">
        <v>11</v>
      </c>
      <c r="D4489" s="135">
        <v>51.299519999999994</v>
      </c>
      <c r="E4489" s="135">
        <v>51.299519999999994</v>
      </c>
      <c r="F4489" s="135">
        <v>0</v>
      </c>
      <c r="G4489" s="130"/>
      <c r="H4489" s="130"/>
    </row>
    <row r="4490" spans="1:8" s="27" customFormat="1" x14ac:dyDescent="0.25">
      <c r="A4490" s="136" t="s">
        <v>2622</v>
      </c>
      <c r="B4490" s="131" t="s">
        <v>267</v>
      </c>
      <c r="C4490" s="134" t="s">
        <v>12</v>
      </c>
      <c r="D4490" s="135">
        <v>42.807230000000004</v>
      </c>
      <c r="E4490" s="135">
        <v>25.207229999999999</v>
      </c>
      <c r="F4490" s="135">
        <v>17.600000000000001</v>
      </c>
      <c r="G4490" s="130"/>
      <c r="H4490" s="130"/>
    </row>
    <row r="4491" spans="1:8" s="27" customFormat="1" x14ac:dyDescent="0.25">
      <c r="A4491" s="136" t="s">
        <v>2622</v>
      </c>
      <c r="B4491" s="131" t="s">
        <v>267</v>
      </c>
      <c r="C4491" s="134" t="s">
        <v>15</v>
      </c>
      <c r="D4491" s="135">
        <v>2.7</v>
      </c>
      <c r="E4491" s="135">
        <v>2.7</v>
      </c>
      <c r="F4491" s="135">
        <v>0</v>
      </c>
      <c r="G4491" s="130"/>
      <c r="H4491" s="130"/>
    </row>
    <row r="4492" spans="1:8" ht="18.75" customHeight="1" thickBot="1" x14ac:dyDescent="0.3">
      <c r="A4492" s="56" t="s">
        <v>2622</v>
      </c>
      <c r="B4492" s="122" t="s">
        <v>2025</v>
      </c>
      <c r="C4492" s="123" t="s">
        <v>2026</v>
      </c>
      <c r="D4492" s="124">
        <v>27777.369190000005</v>
      </c>
      <c r="E4492" s="124">
        <v>20939.597420000006</v>
      </c>
      <c r="F4492" s="124">
        <v>6837.7717700000003</v>
      </c>
    </row>
    <row r="4493" spans="1:8" ht="15.75" customHeight="1" thickTop="1" x14ac:dyDescent="0.25">
      <c r="A4493" s="56" t="s">
        <v>2622</v>
      </c>
      <c r="B4493" s="117" t="s">
        <v>267</v>
      </c>
      <c r="C4493" s="119" t="s">
        <v>10</v>
      </c>
      <c r="D4493" s="118">
        <v>24449.90686000001</v>
      </c>
      <c r="E4493" s="118">
        <v>18151.710420000007</v>
      </c>
      <c r="F4493" s="118">
        <v>6298.1964400000015</v>
      </c>
    </row>
    <row r="4494" spans="1:8" ht="15" customHeight="1" x14ac:dyDescent="0.25">
      <c r="A4494" s="56" t="s">
        <v>2622</v>
      </c>
      <c r="B4494" s="117" t="s">
        <v>267</v>
      </c>
      <c r="C4494" s="121" t="s">
        <v>11</v>
      </c>
      <c r="D4494" s="120">
        <v>11608.60585</v>
      </c>
      <c r="E4494" s="120">
        <v>10740.65107</v>
      </c>
      <c r="F4494" s="120">
        <v>867.95478000000003</v>
      </c>
    </row>
    <row r="4495" spans="1:8" ht="15" customHeight="1" x14ac:dyDescent="0.25">
      <c r="A4495" s="56" t="s">
        <v>2622</v>
      </c>
      <c r="B4495" s="117" t="s">
        <v>267</v>
      </c>
      <c r="C4495" s="121" t="s">
        <v>12</v>
      </c>
      <c r="D4495" s="120">
        <v>9346.9695500000016</v>
      </c>
      <c r="E4495" s="120">
        <v>4719.0666500000016</v>
      </c>
      <c r="F4495" s="120">
        <v>4627.9029</v>
      </c>
    </row>
    <row r="4496" spans="1:8" ht="15" customHeight="1" x14ac:dyDescent="0.25">
      <c r="A4496" s="56" t="s">
        <v>2622</v>
      </c>
      <c r="B4496" s="117" t="s">
        <v>267</v>
      </c>
      <c r="C4496" s="121" t="s">
        <v>13</v>
      </c>
      <c r="D4496" s="120">
        <v>33.040529999999997</v>
      </c>
      <c r="E4496" s="120">
        <v>0</v>
      </c>
      <c r="F4496" s="120">
        <v>33.040529999999997</v>
      </c>
    </row>
    <row r="4497" spans="1:8" ht="15" customHeight="1" x14ac:dyDescent="0.25">
      <c r="A4497" s="56" t="s">
        <v>2622</v>
      </c>
      <c r="B4497" s="117" t="s">
        <v>267</v>
      </c>
      <c r="C4497" s="121" t="s">
        <v>14</v>
      </c>
      <c r="D4497" s="120">
        <v>1594.5425700000001</v>
      </c>
      <c r="E4497" s="120">
        <v>1594.5425700000001</v>
      </c>
      <c r="F4497" s="120">
        <v>0</v>
      </c>
    </row>
    <row r="4498" spans="1:8" ht="15" customHeight="1" x14ac:dyDescent="0.25">
      <c r="A4498" s="56" t="s">
        <v>2622</v>
      </c>
      <c r="B4498" s="117" t="s">
        <v>267</v>
      </c>
      <c r="C4498" s="121" t="s">
        <v>2</v>
      </c>
      <c r="D4498" s="120">
        <v>406.62541999999996</v>
      </c>
      <c r="E4498" s="120">
        <v>406.62541999999996</v>
      </c>
      <c r="F4498" s="120">
        <v>0</v>
      </c>
    </row>
    <row r="4499" spans="1:8" ht="15" customHeight="1" x14ac:dyDescent="0.25">
      <c r="A4499" s="56" t="s">
        <v>2622</v>
      </c>
      <c r="B4499" s="117" t="s">
        <v>267</v>
      </c>
      <c r="C4499" s="121" t="s">
        <v>15</v>
      </c>
      <c r="D4499" s="120">
        <v>78.161240000000006</v>
      </c>
      <c r="E4499" s="120">
        <v>20.996689999999997</v>
      </c>
      <c r="F4499" s="120">
        <v>57.164550000000006</v>
      </c>
    </row>
    <row r="4500" spans="1:8" ht="15" customHeight="1" x14ac:dyDescent="0.25">
      <c r="A4500" s="56" t="s">
        <v>2622</v>
      </c>
      <c r="B4500" s="117" t="s">
        <v>267</v>
      </c>
      <c r="C4500" s="121" t="s">
        <v>16</v>
      </c>
      <c r="D4500" s="120">
        <v>1381.9616999999998</v>
      </c>
      <c r="E4500" s="120">
        <v>669.82801999999992</v>
      </c>
      <c r="F4500" s="120">
        <v>712.1336799999998</v>
      </c>
    </row>
    <row r="4501" spans="1:8" ht="15" customHeight="1" x14ac:dyDescent="0.25">
      <c r="A4501" s="56" t="s">
        <v>2622</v>
      </c>
      <c r="B4501" s="117" t="s">
        <v>267</v>
      </c>
      <c r="C4501" s="119" t="s">
        <v>17</v>
      </c>
      <c r="D4501" s="118">
        <v>679.03233000000012</v>
      </c>
      <c r="E4501" s="118">
        <v>139.45699999999999</v>
      </c>
      <c r="F4501" s="118">
        <v>539.57533000000012</v>
      </c>
    </row>
    <row r="4502" spans="1:8" ht="15" customHeight="1" x14ac:dyDescent="0.25">
      <c r="A4502" s="56" t="s">
        <v>2622</v>
      </c>
      <c r="B4502" s="117" t="s">
        <v>267</v>
      </c>
      <c r="C4502" s="119" t="s">
        <v>20</v>
      </c>
      <c r="D4502" s="118">
        <v>2648.43</v>
      </c>
      <c r="E4502" s="118">
        <v>2648.43</v>
      </c>
      <c r="F4502" s="118">
        <v>0</v>
      </c>
    </row>
    <row r="4503" spans="1:8" s="27" customFormat="1" ht="18.75" thickBot="1" x14ac:dyDescent="0.3">
      <c r="A4503" s="136" t="s">
        <v>2622</v>
      </c>
      <c r="B4503" s="127" t="s">
        <v>2027</v>
      </c>
      <c r="C4503" s="128" t="s">
        <v>2028</v>
      </c>
      <c r="D4503" s="129">
        <v>25979.140060000002</v>
      </c>
      <c r="E4503" s="129">
        <v>19141.368290000002</v>
      </c>
      <c r="F4503" s="129">
        <v>6837.7717700000003</v>
      </c>
      <c r="G4503" s="130"/>
      <c r="H4503" s="130"/>
    </row>
    <row r="4504" spans="1:8" s="27" customFormat="1" ht="15.75" thickTop="1" x14ac:dyDescent="0.25">
      <c r="A4504" s="136" t="s">
        <v>2622</v>
      </c>
      <c r="B4504" s="131" t="s">
        <v>267</v>
      </c>
      <c r="C4504" s="132" t="s">
        <v>10</v>
      </c>
      <c r="D4504" s="133">
        <v>22676.31773000001</v>
      </c>
      <c r="E4504" s="133">
        <v>16378.121290000006</v>
      </c>
      <c r="F4504" s="133">
        <v>6298.1964400000015</v>
      </c>
      <c r="G4504" s="130"/>
      <c r="H4504" s="130"/>
    </row>
    <row r="4505" spans="1:8" s="27" customFormat="1" x14ac:dyDescent="0.25">
      <c r="A4505" s="136" t="s">
        <v>2622</v>
      </c>
      <c r="B4505" s="131" t="s">
        <v>267</v>
      </c>
      <c r="C4505" s="134" t="s">
        <v>11</v>
      </c>
      <c r="D4505" s="135">
        <v>11608.60585</v>
      </c>
      <c r="E4505" s="135">
        <v>10740.65107</v>
      </c>
      <c r="F4505" s="135">
        <v>867.95478000000003</v>
      </c>
      <c r="G4505" s="130"/>
      <c r="H4505" s="130"/>
    </row>
    <row r="4506" spans="1:8" s="27" customFormat="1" x14ac:dyDescent="0.25">
      <c r="A4506" s="136" t="s">
        <v>2622</v>
      </c>
      <c r="B4506" s="131" t="s">
        <v>267</v>
      </c>
      <c r="C4506" s="134" t="s">
        <v>12</v>
      </c>
      <c r="D4506" s="135">
        <v>9205.4597200000026</v>
      </c>
      <c r="E4506" s="135">
        <v>4577.5568200000016</v>
      </c>
      <c r="F4506" s="135">
        <v>4627.9029</v>
      </c>
      <c r="G4506" s="130"/>
      <c r="H4506" s="130"/>
    </row>
    <row r="4507" spans="1:8" s="27" customFormat="1" x14ac:dyDescent="0.25">
      <c r="A4507" s="136" t="s">
        <v>2622</v>
      </c>
      <c r="B4507" s="131" t="s">
        <v>267</v>
      </c>
      <c r="C4507" s="134" t="s">
        <v>13</v>
      </c>
      <c r="D4507" s="135">
        <v>33.040529999999997</v>
      </c>
      <c r="E4507" s="135">
        <v>0</v>
      </c>
      <c r="F4507" s="135">
        <v>33.040529999999997</v>
      </c>
      <c r="G4507" s="130"/>
      <c r="H4507" s="130"/>
    </row>
    <row r="4508" spans="1:8" s="27" customFormat="1" x14ac:dyDescent="0.25">
      <c r="A4508" s="136" t="s">
        <v>2622</v>
      </c>
      <c r="B4508" s="131" t="s">
        <v>267</v>
      </c>
      <c r="C4508" s="134" t="s">
        <v>14</v>
      </c>
      <c r="D4508" s="135">
        <v>55.758269999999996</v>
      </c>
      <c r="E4508" s="135">
        <v>55.758269999999996</v>
      </c>
      <c r="F4508" s="135">
        <v>0</v>
      </c>
      <c r="G4508" s="130"/>
      <c r="H4508" s="130"/>
    </row>
    <row r="4509" spans="1:8" s="27" customFormat="1" x14ac:dyDescent="0.25">
      <c r="A4509" s="136" t="s">
        <v>2622</v>
      </c>
      <c r="B4509" s="131" t="s">
        <v>267</v>
      </c>
      <c r="C4509" s="134" t="s">
        <v>2</v>
      </c>
      <c r="D4509" s="135">
        <v>406.62541999999996</v>
      </c>
      <c r="E4509" s="135">
        <v>406.62541999999996</v>
      </c>
      <c r="F4509" s="135">
        <v>0</v>
      </c>
      <c r="G4509" s="130"/>
      <c r="H4509" s="130"/>
    </row>
    <row r="4510" spans="1:8" s="27" customFormat="1" x14ac:dyDescent="0.25">
      <c r="A4510" s="136" t="s">
        <v>2622</v>
      </c>
      <c r="B4510" s="131" t="s">
        <v>267</v>
      </c>
      <c r="C4510" s="134" t="s">
        <v>15</v>
      </c>
      <c r="D4510" s="135">
        <v>78.161240000000006</v>
      </c>
      <c r="E4510" s="135">
        <v>20.996689999999997</v>
      </c>
      <c r="F4510" s="135">
        <v>57.164550000000006</v>
      </c>
      <c r="G4510" s="130"/>
      <c r="H4510" s="130"/>
    </row>
    <row r="4511" spans="1:8" s="27" customFormat="1" x14ac:dyDescent="0.25">
      <c r="A4511" s="136" t="s">
        <v>2622</v>
      </c>
      <c r="B4511" s="131" t="s">
        <v>267</v>
      </c>
      <c r="C4511" s="134" t="s">
        <v>16</v>
      </c>
      <c r="D4511" s="135">
        <v>1288.6666999999998</v>
      </c>
      <c r="E4511" s="135">
        <v>576.53301999999985</v>
      </c>
      <c r="F4511" s="135">
        <v>712.1336799999998</v>
      </c>
      <c r="G4511" s="130"/>
      <c r="H4511" s="130"/>
    </row>
    <row r="4512" spans="1:8" s="27" customFormat="1" x14ac:dyDescent="0.25">
      <c r="A4512" s="136" t="s">
        <v>2622</v>
      </c>
      <c r="B4512" s="131" t="s">
        <v>267</v>
      </c>
      <c r="C4512" s="132" t="s">
        <v>17</v>
      </c>
      <c r="D4512" s="133">
        <v>654.39233000000013</v>
      </c>
      <c r="E4512" s="133">
        <v>114.81699999999999</v>
      </c>
      <c r="F4512" s="133">
        <v>539.57533000000012</v>
      </c>
      <c r="G4512" s="130"/>
      <c r="H4512" s="130"/>
    </row>
    <row r="4513" spans="1:8" s="27" customFormat="1" x14ac:dyDescent="0.25">
      <c r="A4513" s="136" t="s">
        <v>2622</v>
      </c>
      <c r="B4513" s="131" t="s">
        <v>267</v>
      </c>
      <c r="C4513" s="132" t="s">
        <v>20</v>
      </c>
      <c r="D4513" s="133">
        <v>2648.43</v>
      </c>
      <c r="E4513" s="133">
        <v>2648.43</v>
      </c>
      <c r="F4513" s="133">
        <v>0</v>
      </c>
      <c r="G4513" s="130"/>
      <c r="H4513" s="130"/>
    </row>
    <row r="4514" spans="1:8" s="27" customFormat="1" ht="36.75" thickBot="1" x14ac:dyDescent="0.3">
      <c r="A4514" s="136" t="s">
        <v>2622</v>
      </c>
      <c r="B4514" s="127" t="s">
        <v>2029</v>
      </c>
      <c r="C4514" s="128" t="s">
        <v>2030</v>
      </c>
      <c r="D4514" s="129">
        <v>9573.2769499999995</v>
      </c>
      <c r="E4514" s="129">
        <v>6827.3657999999996</v>
      </c>
      <c r="F4514" s="129">
        <v>2745.9111499999999</v>
      </c>
      <c r="G4514" s="130"/>
      <c r="H4514" s="130"/>
    </row>
    <row r="4515" spans="1:8" s="27" customFormat="1" ht="15.75" thickTop="1" x14ac:dyDescent="0.25">
      <c r="A4515" s="136" t="s">
        <v>2622</v>
      </c>
      <c r="B4515" s="131" t="s">
        <v>267</v>
      </c>
      <c r="C4515" s="132" t="s">
        <v>10</v>
      </c>
      <c r="D4515" s="133">
        <v>6389.0880899999993</v>
      </c>
      <c r="E4515" s="133">
        <v>4085.8597999999997</v>
      </c>
      <c r="F4515" s="133">
        <v>2303.22829</v>
      </c>
      <c r="G4515" s="130"/>
      <c r="H4515" s="130"/>
    </row>
    <row r="4516" spans="1:8" s="27" customFormat="1" x14ac:dyDescent="0.25">
      <c r="A4516" s="136" t="s">
        <v>2622</v>
      </c>
      <c r="B4516" s="131" t="s">
        <v>267</v>
      </c>
      <c r="C4516" s="134" t="s">
        <v>11</v>
      </c>
      <c r="D4516" s="135">
        <v>2191.30726</v>
      </c>
      <c r="E4516" s="135">
        <v>2010.18976</v>
      </c>
      <c r="F4516" s="135">
        <v>181.11750000000001</v>
      </c>
      <c r="G4516" s="130"/>
      <c r="H4516" s="130"/>
    </row>
    <row r="4517" spans="1:8" s="27" customFormat="1" x14ac:dyDescent="0.25">
      <c r="A4517" s="136" t="s">
        <v>2622</v>
      </c>
      <c r="B4517" s="131" t="s">
        <v>267</v>
      </c>
      <c r="C4517" s="134" t="s">
        <v>12</v>
      </c>
      <c r="D4517" s="135">
        <v>3797.5484600000004</v>
      </c>
      <c r="E4517" s="135">
        <v>2070.0673500000003</v>
      </c>
      <c r="F4517" s="135">
        <v>1727.4811100000002</v>
      </c>
      <c r="G4517" s="130"/>
      <c r="H4517" s="130"/>
    </row>
    <row r="4518" spans="1:8" s="27" customFormat="1" x14ac:dyDescent="0.25">
      <c r="A4518" s="136" t="s">
        <v>2622</v>
      </c>
      <c r="B4518" s="131" t="s">
        <v>267</v>
      </c>
      <c r="C4518" s="134" t="s">
        <v>13</v>
      </c>
      <c r="D4518" s="135">
        <v>33.040529999999997</v>
      </c>
      <c r="E4518" s="135">
        <v>0</v>
      </c>
      <c r="F4518" s="135">
        <v>33.040529999999997</v>
      </c>
      <c r="G4518" s="130"/>
      <c r="H4518" s="130"/>
    </row>
    <row r="4519" spans="1:8" s="27" customFormat="1" x14ac:dyDescent="0.25">
      <c r="A4519" s="136" t="s">
        <v>2622</v>
      </c>
      <c r="B4519" s="131" t="s">
        <v>267</v>
      </c>
      <c r="C4519" s="134" t="s">
        <v>15</v>
      </c>
      <c r="D4519" s="135">
        <v>32.467239999999997</v>
      </c>
      <c r="E4519" s="135">
        <v>5.6026899999999999</v>
      </c>
      <c r="F4519" s="135">
        <v>26.864549999999998</v>
      </c>
      <c r="G4519" s="130"/>
      <c r="H4519" s="130"/>
    </row>
    <row r="4520" spans="1:8" s="27" customFormat="1" x14ac:dyDescent="0.25">
      <c r="A4520" s="136" t="s">
        <v>2622</v>
      </c>
      <c r="B4520" s="131" t="s">
        <v>267</v>
      </c>
      <c r="C4520" s="134" t="s">
        <v>16</v>
      </c>
      <c r="D4520" s="135">
        <v>334.72459999999995</v>
      </c>
      <c r="E4520" s="135">
        <v>0</v>
      </c>
      <c r="F4520" s="135">
        <v>334.72459999999995</v>
      </c>
      <c r="G4520" s="130"/>
      <c r="H4520" s="130"/>
    </row>
    <row r="4521" spans="1:8" s="27" customFormat="1" x14ac:dyDescent="0.25">
      <c r="A4521" s="136" t="s">
        <v>2622</v>
      </c>
      <c r="B4521" s="131" t="s">
        <v>267</v>
      </c>
      <c r="C4521" s="132" t="s">
        <v>17</v>
      </c>
      <c r="D4521" s="133">
        <v>535.75886000000003</v>
      </c>
      <c r="E4521" s="133">
        <v>93.075999999999993</v>
      </c>
      <c r="F4521" s="133">
        <v>442.68286000000001</v>
      </c>
      <c r="G4521" s="130"/>
      <c r="H4521" s="130"/>
    </row>
    <row r="4522" spans="1:8" s="27" customFormat="1" x14ac:dyDescent="0.25">
      <c r="A4522" s="136" t="s">
        <v>2622</v>
      </c>
      <c r="B4522" s="131" t="s">
        <v>267</v>
      </c>
      <c r="C4522" s="132" t="s">
        <v>20</v>
      </c>
      <c r="D4522" s="133">
        <v>2648.43</v>
      </c>
      <c r="E4522" s="133">
        <v>2648.43</v>
      </c>
      <c r="F4522" s="133">
        <v>0</v>
      </c>
      <c r="G4522" s="130"/>
      <c r="H4522" s="130"/>
    </row>
    <row r="4523" spans="1:8" s="27" customFormat="1" ht="54.75" thickBot="1" x14ac:dyDescent="0.3">
      <c r="A4523" s="136" t="s">
        <v>2622</v>
      </c>
      <c r="B4523" s="127" t="s">
        <v>2031</v>
      </c>
      <c r="C4523" s="128" t="s">
        <v>2032</v>
      </c>
      <c r="D4523" s="129">
        <v>5173.4619499999999</v>
      </c>
      <c r="E4523" s="129">
        <v>2427.5508</v>
      </c>
      <c r="F4523" s="129">
        <v>2745.9111499999999</v>
      </c>
      <c r="G4523" s="130"/>
      <c r="H4523" s="130"/>
    </row>
    <row r="4524" spans="1:8" s="27" customFormat="1" ht="15.75" thickTop="1" x14ac:dyDescent="0.25">
      <c r="A4524" s="136" t="s">
        <v>2622</v>
      </c>
      <c r="B4524" s="131" t="s">
        <v>267</v>
      </c>
      <c r="C4524" s="132" t="s">
        <v>10</v>
      </c>
      <c r="D4524" s="133">
        <v>4730.77909</v>
      </c>
      <c r="E4524" s="133">
        <v>2427.5508</v>
      </c>
      <c r="F4524" s="133">
        <v>2303.22829</v>
      </c>
      <c r="G4524" s="130"/>
      <c r="H4524" s="130"/>
    </row>
    <row r="4525" spans="1:8" s="27" customFormat="1" x14ac:dyDescent="0.25">
      <c r="A4525" s="136" t="s">
        <v>2622</v>
      </c>
      <c r="B4525" s="131" t="s">
        <v>267</v>
      </c>
      <c r="C4525" s="134" t="s">
        <v>11</v>
      </c>
      <c r="D4525" s="135">
        <v>2191.30726</v>
      </c>
      <c r="E4525" s="135">
        <v>2010.18976</v>
      </c>
      <c r="F4525" s="135">
        <v>181.11750000000001</v>
      </c>
      <c r="G4525" s="130"/>
      <c r="H4525" s="130"/>
    </row>
    <row r="4526" spans="1:8" s="27" customFormat="1" x14ac:dyDescent="0.25">
      <c r="A4526" s="136" t="s">
        <v>2622</v>
      </c>
      <c r="B4526" s="131" t="s">
        <v>267</v>
      </c>
      <c r="C4526" s="134" t="s">
        <v>12</v>
      </c>
      <c r="D4526" s="135">
        <v>2139.2394600000002</v>
      </c>
      <c r="E4526" s="135">
        <v>411.75834999999995</v>
      </c>
      <c r="F4526" s="135">
        <v>1727.4811100000002</v>
      </c>
      <c r="G4526" s="130"/>
      <c r="H4526" s="130"/>
    </row>
    <row r="4527" spans="1:8" s="27" customFormat="1" x14ac:dyDescent="0.25">
      <c r="A4527" s="136" t="s">
        <v>2622</v>
      </c>
      <c r="B4527" s="131" t="s">
        <v>267</v>
      </c>
      <c r="C4527" s="134" t="s">
        <v>13</v>
      </c>
      <c r="D4527" s="135">
        <v>33.040529999999997</v>
      </c>
      <c r="E4527" s="135">
        <v>0</v>
      </c>
      <c r="F4527" s="135">
        <v>33.040529999999997</v>
      </c>
      <c r="G4527" s="130"/>
      <c r="H4527" s="130"/>
    </row>
    <row r="4528" spans="1:8" s="27" customFormat="1" x14ac:dyDescent="0.25">
      <c r="A4528" s="136" t="s">
        <v>2622</v>
      </c>
      <c r="B4528" s="131" t="s">
        <v>267</v>
      </c>
      <c r="C4528" s="134" t="s">
        <v>15</v>
      </c>
      <c r="D4528" s="135">
        <v>32.467239999999997</v>
      </c>
      <c r="E4528" s="135">
        <v>5.6026899999999999</v>
      </c>
      <c r="F4528" s="135">
        <v>26.864549999999998</v>
      </c>
      <c r="G4528" s="130"/>
      <c r="H4528" s="130"/>
    </row>
    <row r="4529" spans="1:8" s="27" customFormat="1" x14ac:dyDescent="0.25">
      <c r="A4529" s="136" t="s">
        <v>2622</v>
      </c>
      <c r="B4529" s="131" t="s">
        <v>267</v>
      </c>
      <c r="C4529" s="134" t="s">
        <v>16</v>
      </c>
      <c r="D4529" s="135">
        <v>334.72459999999995</v>
      </c>
      <c r="E4529" s="135">
        <v>0</v>
      </c>
      <c r="F4529" s="135">
        <v>334.72459999999995</v>
      </c>
      <c r="G4529" s="130"/>
      <c r="H4529" s="130"/>
    </row>
    <row r="4530" spans="1:8" s="27" customFormat="1" x14ac:dyDescent="0.25">
      <c r="A4530" s="136" t="s">
        <v>2622</v>
      </c>
      <c r="B4530" s="131" t="s">
        <v>267</v>
      </c>
      <c r="C4530" s="132" t="s">
        <v>17</v>
      </c>
      <c r="D4530" s="133">
        <v>442.68286000000001</v>
      </c>
      <c r="E4530" s="133">
        <v>0</v>
      </c>
      <c r="F4530" s="133">
        <v>442.68286000000001</v>
      </c>
      <c r="G4530" s="130"/>
      <c r="H4530" s="130"/>
    </row>
    <row r="4531" spans="1:8" s="27" customFormat="1" ht="36.75" thickBot="1" x14ac:dyDescent="0.3">
      <c r="A4531" s="136" t="s">
        <v>2622</v>
      </c>
      <c r="B4531" s="127" t="s">
        <v>2033</v>
      </c>
      <c r="C4531" s="128" t="s">
        <v>2034</v>
      </c>
      <c r="D4531" s="129">
        <v>409.82365000000004</v>
      </c>
      <c r="E4531" s="129">
        <v>409.82365000000004</v>
      </c>
      <c r="F4531" s="129">
        <v>0</v>
      </c>
      <c r="G4531" s="130"/>
      <c r="H4531" s="130"/>
    </row>
    <row r="4532" spans="1:8" s="27" customFormat="1" ht="15.75" thickTop="1" x14ac:dyDescent="0.25">
      <c r="A4532" s="136" t="s">
        <v>2622</v>
      </c>
      <c r="B4532" s="131" t="s">
        <v>267</v>
      </c>
      <c r="C4532" s="132" t="s">
        <v>10</v>
      </c>
      <c r="D4532" s="133">
        <v>316.74765000000002</v>
      </c>
      <c r="E4532" s="133">
        <v>316.74765000000002</v>
      </c>
      <c r="F4532" s="133">
        <v>0</v>
      </c>
      <c r="G4532" s="130"/>
      <c r="H4532" s="130"/>
    </row>
    <row r="4533" spans="1:8" s="27" customFormat="1" x14ac:dyDescent="0.25">
      <c r="A4533" s="136" t="s">
        <v>2622</v>
      </c>
      <c r="B4533" s="131" t="s">
        <v>267</v>
      </c>
      <c r="C4533" s="134" t="s">
        <v>12</v>
      </c>
      <c r="D4533" s="135">
        <v>316.74765000000002</v>
      </c>
      <c r="E4533" s="135">
        <v>316.74765000000002</v>
      </c>
      <c r="F4533" s="135">
        <v>0</v>
      </c>
      <c r="G4533" s="130"/>
      <c r="H4533" s="130"/>
    </row>
    <row r="4534" spans="1:8" s="27" customFormat="1" x14ac:dyDescent="0.25">
      <c r="A4534" s="136" t="s">
        <v>2622</v>
      </c>
      <c r="B4534" s="131" t="s">
        <v>267</v>
      </c>
      <c r="C4534" s="132" t="s">
        <v>17</v>
      </c>
      <c r="D4534" s="133">
        <v>93.075999999999993</v>
      </c>
      <c r="E4534" s="133">
        <v>93.075999999999993</v>
      </c>
      <c r="F4534" s="133">
        <v>0</v>
      </c>
      <c r="G4534" s="130"/>
      <c r="H4534" s="130"/>
    </row>
    <row r="4535" spans="1:8" s="27" customFormat="1" ht="36.75" thickBot="1" x14ac:dyDescent="0.3">
      <c r="A4535" s="136" t="s">
        <v>2622</v>
      </c>
      <c r="B4535" s="127" t="s">
        <v>2035</v>
      </c>
      <c r="C4535" s="128" t="s">
        <v>2036</v>
      </c>
      <c r="D4535" s="129">
        <v>3989.9913500000002</v>
      </c>
      <c r="E4535" s="129">
        <v>3989.9913500000002</v>
      </c>
      <c r="F4535" s="129">
        <v>0</v>
      </c>
      <c r="G4535" s="130"/>
      <c r="H4535" s="130"/>
    </row>
    <row r="4536" spans="1:8" s="27" customFormat="1" ht="15.75" thickTop="1" x14ac:dyDescent="0.25">
      <c r="A4536" s="136" t="s">
        <v>2622</v>
      </c>
      <c r="B4536" s="131" t="s">
        <v>267</v>
      </c>
      <c r="C4536" s="132" t="s">
        <v>10</v>
      </c>
      <c r="D4536" s="133">
        <v>1341.5613500000002</v>
      </c>
      <c r="E4536" s="133">
        <v>1341.5613500000002</v>
      </c>
      <c r="F4536" s="133">
        <v>0</v>
      </c>
      <c r="G4536" s="130"/>
      <c r="H4536" s="130"/>
    </row>
    <row r="4537" spans="1:8" s="27" customFormat="1" x14ac:dyDescent="0.25">
      <c r="A4537" s="136" t="s">
        <v>2622</v>
      </c>
      <c r="B4537" s="131" t="s">
        <v>267</v>
      </c>
      <c r="C4537" s="134" t="s">
        <v>12</v>
      </c>
      <c r="D4537" s="135">
        <v>1341.5613500000002</v>
      </c>
      <c r="E4537" s="135">
        <v>1341.5613500000002</v>
      </c>
      <c r="F4537" s="135">
        <v>0</v>
      </c>
      <c r="G4537" s="130"/>
      <c r="H4537" s="130"/>
    </row>
    <row r="4538" spans="1:8" s="27" customFormat="1" x14ac:dyDescent="0.25">
      <c r="A4538" s="136" t="s">
        <v>2622</v>
      </c>
      <c r="B4538" s="131" t="s">
        <v>267</v>
      </c>
      <c r="C4538" s="132" t="s">
        <v>20</v>
      </c>
      <c r="D4538" s="133">
        <v>2648.43</v>
      </c>
      <c r="E4538" s="133">
        <v>2648.43</v>
      </c>
      <c r="F4538" s="133">
        <v>0</v>
      </c>
      <c r="G4538" s="130"/>
      <c r="H4538" s="130"/>
    </row>
    <row r="4539" spans="1:8" s="27" customFormat="1" ht="36.75" thickBot="1" x14ac:dyDescent="0.3">
      <c r="A4539" s="136" t="s">
        <v>2622</v>
      </c>
      <c r="B4539" s="127" t="s">
        <v>2037</v>
      </c>
      <c r="C4539" s="128" t="s">
        <v>195</v>
      </c>
      <c r="D4539" s="129">
        <v>1306.7194099999999</v>
      </c>
      <c r="E4539" s="129">
        <v>1027.7248999999999</v>
      </c>
      <c r="F4539" s="129">
        <v>278.99450999999999</v>
      </c>
      <c r="G4539" s="130"/>
      <c r="H4539" s="130"/>
    </row>
    <row r="4540" spans="1:8" s="27" customFormat="1" ht="15.75" thickTop="1" x14ac:dyDescent="0.25">
      <c r="A4540" s="136" t="s">
        <v>2622</v>
      </c>
      <c r="B4540" s="131" t="s">
        <v>267</v>
      </c>
      <c r="C4540" s="132" t="s">
        <v>10</v>
      </c>
      <c r="D4540" s="133">
        <v>1300.9754599999999</v>
      </c>
      <c r="E4540" s="133">
        <v>1027.7248999999999</v>
      </c>
      <c r="F4540" s="133">
        <v>273.25056000000001</v>
      </c>
      <c r="G4540" s="130"/>
      <c r="H4540" s="130"/>
    </row>
    <row r="4541" spans="1:8" s="27" customFormat="1" x14ac:dyDescent="0.25">
      <c r="A4541" s="136" t="s">
        <v>2622</v>
      </c>
      <c r="B4541" s="131" t="s">
        <v>267</v>
      </c>
      <c r="C4541" s="134" t="s">
        <v>11</v>
      </c>
      <c r="D4541" s="135">
        <v>890.56699000000003</v>
      </c>
      <c r="E4541" s="135">
        <v>850.23490000000004</v>
      </c>
      <c r="F4541" s="135">
        <v>40.332089999999994</v>
      </c>
      <c r="G4541" s="130"/>
      <c r="H4541" s="130"/>
    </row>
    <row r="4542" spans="1:8" s="27" customFormat="1" x14ac:dyDescent="0.25">
      <c r="A4542" s="136" t="s">
        <v>2622</v>
      </c>
      <c r="B4542" s="131" t="s">
        <v>267</v>
      </c>
      <c r="C4542" s="134" t="s">
        <v>12</v>
      </c>
      <c r="D4542" s="135">
        <v>355.17365000000001</v>
      </c>
      <c r="E4542" s="135">
        <v>177.49</v>
      </c>
      <c r="F4542" s="135">
        <v>177.68365</v>
      </c>
      <c r="G4542" s="130"/>
      <c r="H4542" s="130"/>
    </row>
    <row r="4543" spans="1:8" s="27" customFormat="1" x14ac:dyDescent="0.25">
      <c r="A4543" s="136" t="s">
        <v>2622</v>
      </c>
      <c r="B4543" s="131" t="s">
        <v>267</v>
      </c>
      <c r="C4543" s="134" t="s">
        <v>16</v>
      </c>
      <c r="D4543" s="135">
        <v>55.234819999999999</v>
      </c>
      <c r="E4543" s="135">
        <v>0</v>
      </c>
      <c r="F4543" s="135">
        <v>55.234819999999999</v>
      </c>
      <c r="G4543" s="130"/>
      <c r="H4543" s="130"/>
    </row>
    <row r="4544" spans="1:8" s="27" customFormat="1" x14ac:dyDescent="0.25">
      <c r="A4544" s="136" t="s">
        <v>2622</v>
      </c>
      <c r="B4544" s="131" t="s">
        <v>267</v>
      </c>
      <c r="C4544" s="132" t="s">
        <v>17</v>
      </c>
      <c r="D4544" s="133">
        <v>5.7439499999999999</v>
      </c>
      <c r="E4544" s="133">
        <v>0</v>
      </c>
      <c r="F4544" s="133">
        <v>5.7439499999999999</v>
      </c>
      <c r="G4544" s="130"/>
      <c r="H4544" s="130"/>
    </row>
    <row r="4545" spans="1:8" s="27" customFormat="1" ht="36.75" thickBot="1" x14ac:dyDescent="0.3">
      <c r="A4545" s="136" t="s">
        <v>2622</v>
      </c>
      <c r="B4545" s="127" t="s">
        <v>2038</v>
      </c>
      <c r="C4545" s="128" t="s">
        <v>2039</v>
      </c>
      <c r="D4545" s="129">
        <v>843.07142999999996</v>
      </c>
      <c r="E4545" s="129">
        <v>615.88729000000001</v>
      </c>
      <c r="F4545" s="129">
        <v>227.18414000000001</v>
      </c>
      <c r="G4545" s="130"/>
      <c r="H4545" s="130"/>
    </row>
    <row r="4546" spans="1:8" s="27" customFormat="1" ht="15.75" thickTop="1" x14ac:dyDescent="0.25">
      <c r="A4546" s="136" t="s">
        <v>2622</v>
      </c>
      <c r="B4546" s="131" t="s">
        <v>267</v>
      </c>
      <c r="C4546" s="132" t="s">
        <v>10</v>
      </c>
      <c r="D4546" s="133">
        <v>826.32492000000002</v>
      </c>
      <c r="E4546" s="133">
        <v>605.09629000000007</v>
      </c>
      <c r="F4546" s="133">
        <v>221.22863000000001</v>
      </c>
      <c r="G4546" s="130"/>
      <c r="H4546" s="130"/>
    </row>
    <row r="4547" spans="1:8" s="27" customFormat="1" x14ac:dyDescent="0.25">
      <c r="A4547" s="136" t="s">
        <v>2622</v>
      </c>
      <c r="B4547" s="131" t="s">
        <v>267</v>
      </c>
      <c r="C4547" s="134" t="s">
        <v>11</v>
      </c>
      <c r="D4547" s="135">
        <v>533.97767999999996</v>
      </c>
      <c r="E4547" s="135">
        <v>492.39017999999999</v>
      </c>
      <c r="F4547" s="135">
        <v>41.587499999999999</v>
      </c>
      <c r="G4547" s="130"/>
      <c r="H4547" s="130"/>
    </row>
    <row r="4548" spans="1:8" s="27" customFormat="1" x14ac:dyDescent="0.25">
      <c r="A4548" s="136" t="s">
        <v>2622</v>
      </c>
      <c r="B4548" s="131" t="s">
        <v>267</v>
      </c>
      <c r="C4548" s="134" t="s">
        <v>12</v>
      </c>
      <c r="D4548" s="135">
        <v>224.16856999999999</v>
      </c>
      <c r="E4548" s="135">
        <v>112.70611</v>
      </c>
      <c r="F4548" s="135">
        <v>111.46246000000001</v>
      </c>
      <c r="G4548" s="130"/>
      <c r="H4548" s="130"/>
    </row>
    <row r="4549" spans="1:8" s="27" customFormat="1" x14ac:dyDescent="0.25">
      <c r="A4549" s="136" t="s">
        <v>2622</v>
      </c>
      <c r="B4549" s="131" t="s">
        <v>267</v>
      </c>
      <c r="C4549" s="134" t="s">
        <v>15</v>
      </c>
      <c r="D4549" s="135">
        <v>15.3</v>
      </c>
      <c r="E4549" s="135">
        <v>0</v>
      </c>
      <c r="F4549" s="135">
        <v>15.3</v>
      </c>
      <c r="G4549" s="130"/>
      <c r="H4549" s="130"/>
    </row>
    <row r="4550" spans="1:8" s="27" customFormat="1" x14ac:dyDescent="0.25">
      <c r="A4550" s="136" t="s">
        <v>2622</v>
      </c>
      <c r="B4550" s="131" t="s">
        <v>267</v>
      </c>
      <c r="C4550" s="134" t="s">
        <v>16</v>
      </c>
      <c r="D4550" s="135">
        <v>52.87867</v>
      </c>
      <c r="E4550" s="135">
        <v>0</v>
      </c>
      <c r="F4550" s="135">
        <v>52.87867</v>
      </c>
      <c r="G4550" s="130"/>
      <c r="H4550" s="130"/>
    </row>
    <row r="4551" spans="1:8" s="27" customFormat="1" x14ac:dyDescent="0.25">
      <c r="A4551" s="136" t="s">
        <v>2622</v>
      </c>
      <c r="B4551" s="131" t="s">
        <v>267</v>
      </c>
      <c r="C4551" s="132" t="s">
        <v>17</v>
      </c>
      <c r="D4551" s="133">
        <v>16.746510000000001</v>
      </c>
      <c r="E4551" s="133">
        <v>10.791</v>
      </c>
      <c r="F4551" s="133">
        <v>5.9555100000000003</v>
      </c>
      <c r="G4551" s="130"/>
      <c r="H4551" s="130"/>
    </row>
    <row r="4552" spans="1:8" s="27" customFormat="1" ht="36.75" thickBot="1" x14ac:dyDescent="0.3">
      <c r="A4552" s="136" t="s">
        <v>2622</v>
      </c>
      <c r="B4552" s="127" t="s">
        <v>2040</v>
      </c>
      <c r="C4552" s="128" t="s">
        <v>2041</v>
      </c>
      <c r="D4552" s="129">
        <v>367.04821000000004</v>
      </c>
      <c r="E4552" s="129">
        <v>147.67102</v>
      </c>
      <c r="F4552" s="129">
        <v>219.37719000000001</v>
      </c>
      <c r="G4552" s="130"/>
      <c r="H4552" s="130"/>
    </row>
    <row r="4553" spans="1:8" s="27" customFormat="1" ht="15.75" thickTop="1" x14ac:dyDescent="0.25">
      <c r="A4553" s="136" t="s">
        <v>2622</v>
      </c>
      <c r="B4553" s="131" t="s">
        <v>267</v>
      </c>
      <c r="C4553" s="132" t="s">
        <v>10</v>
      </c>
      <c r="D4553" s="133">
        <v>365.34920999999997</v>
      </c>
      <c r="E4553" s="133">
        <v>147.67102</v>
      </c>
      <c r="F4553" s="133">
        <v>217.67819</v>
      </c>
      <c r="G4553" s="130"/>
      <c r="H4553" s="130"/>
    </row>
    <row r="4554" spans="1:8" s="27" customFormat="1" x14ac:dyDescent="0.25">
      <c r="A4554" s="136" t="s">
        <v>2622</v>
      </c>
      <c r="B4554" s="131" t="s">
        <v>267</v>
      </c>
      <c r="C4554" s="134" t="s">
        <v>11</v>
      </c>
      <c r="D4554" s="135">
        <v>185.08800000000002</v>
      </c>
      <c r="E4554" s="135">
        <v>136.06800000000001</v>
      </c>
      <c r="F4554" s="135">
        <v>49.02</v>
      </c>
      <c r="G4554" s="130"/>
      <c r="H4554" s="130"/>
    </row>
    <row r="4555" spans="1:8" s="27" customFormat="1" x14ac:dyDescent="0.25">
      <c r="A4555" s="136" t="s">
        <v>2622</v>
      </c>
      <c r="B4555" s="131" t="s">
        <v>267</v>
      </c>
      <c r="C4555" s="134" t="s">
        <v>12</v>
      </c>
      <c r="D4555" s="135">
        <v>164.29462999999998</v>
      </c>
      <c r="E4555" s="135">
        <v>11.27272</v>
      </c>
      <c r="F4555" s="135">
        <v>153.02190999999999</v>
      </c>
      <c r="G4555" s="130"/>
      <c r="H4555" s="130"/>
    </row>
    <row r="4556" spans="1:8" s="27" customFormat="1" x14ac:dyDescent="0.25">
      <c r="A4556" s="136" t="s">
        <v>2622</v>
      </c>
      <c r="B4556" s="131" t="s">
        <v>267</v>
      </c>
      <c r="C4556" s="134" t="s">
        <v>16</v>
      </c>
      <c r="D4556" s="135">
        <v>15.96658</v>
      </c>
      <c r="E4556" s="135">
        <v>0.33030000000000004</v>
      </c>
      <c r="F4556" s="135">
        <v>15.636280000000001</v>
      </c>
      <c r="G4556" s="130"/>
      <c r="H4556" s="130"/>
    </row>
    <row r="4557" spans="1:8" s="27" customFormat="1" x14ac:dyDescent="0.25">
      <c r="A4557" s="136" t="s">
        <v>2622</v>
      </c>
      <c r="B4557" s="131" t="s">
        <v>267</v>
      </c>
      <c r="C4557" s="132" t="s">
        <v>17</v>
      </c>
      <c r="D4557" s="133">
        <v>1.6990000000000001</v>
      </c>
      <c r="E4557" s="133">
        <v>0</v>
      </c>
      <c r="F4557" s="133">
        <v>1.6990000000000001</v>
      </c>
      <c r="G4557" s="130"/>
      <c r="H4557" s="130"/>
    </row>
    <row r="4558" spans="1:8" s="27" customFormat="1" ht="36.75" thickBot="1" x14ac:dyDescent="0.3">
      <c r="A4558" s="136" t="s">
        <v>2622</v>
      </c>
      <c r="B4558" s="127" t="s">
        <v>2042</v>
      </c>
      <c r="C4558" s="128" t="s">
        <v>2043</v>
      </c>
      <c r="D4558" s="129">
        <v>959.38634000000002</v>
      </c>
      <c r="E4558" s="129">
        <v>535.21199999999999</v>
      </c>
      <c r="F4558" s="129">
        <v>424.17434000000003</v>
      </c>
      <c r="G4558" s="130"/>
      <c r="H4558" s="130"/>
    </row>
    <row r="4559" spans="1:8" s="27" customFormat="1" ht="15.75" thickTop="1" x14ac:dyDescent="0.25">
      <c r="A4559" s="136" t="s">
        <v>2622</v>
      </c>
      <c r="B4559" s="131" t="s">
        <v>267</v>
      </c>
      <c r="C4559" s="132" t="s">
        <v>10</v>
      </c>
      <c r="D4559" s="133">
        <v>954.31177000000002</v>
      </c>
      <c r="E4559" s="133">
        <v>535.21199999999999</v>
      </c>
      <c r="F4559" s="133">
        <v>419.09977000000003</v>
      </c>
      <c r="G4559" s="130"/>
      <c r="H4559" s="130"/>
    </row>
    <row r="4560" spans="1:8" s="27" customFormat="1" x14ac:dyDescent="0.25">
      <c r="A4560" s="136" t="s">
        <v>2622</v>
      </c>
      <c r="B4560" s="131" t="s">
        <v>267</v>
      </c>
      <c r="C4560" s="134" t="s">
        <v>11</v>
      </c>
      <c r="D4560" s="135">
        <v>620.97474999999997</v>
      </c>
      <c r="E4560" s="135">
        <v>517.80999999999995</v>
      </c>
      <c r="F4560" s="135">
        <v>103.16475</v>
      </c>
      <c r="G4560" s="130"/>
      <c r="H4560" s="130"/>
    </row>
    <row r="4561" spans="1:8" s="27" customFormat="1" x14ac:dyDescent="0.25">
      <c r="A4561" s="136" t="s">
        <v>2622</v>
      </c>
      <c r="B4561" s="131" t="s">
        <v>267</v>
      </c>
      <c r="C4561" s="134" t="s">
        <v>12</v>
      </c>
      <c r="D4561" s="135">
        <v>252.27576999999999</v>
      </c>
      <c r="E4561" s="135">
        <v>15.6</v>
      </c>
      <c r="F4561" s="135">
        <v>236.67577</v>
      </c>
      <c r="G4561" s="130"/>
      <c r="H4561" s="130"/>
    </row>
    <row r="4562" spans="1:8" s="27" customFormat="1" x14ac:dyDescent="0.25">
      <c r="A4562" s="136" t="s">
        <v>2622</v>
      </c>
      <c r="B4562" s="131" t="s">
        <v>267</v>
      </c>
      <c r="C4562" s="134" t="s">
        <v>15</v>
      </c>
      <c r="D4562" s="135">
        <v>1.802</v>
      </c>
      <c r="E4562" s="135">
        <v>1.802</v>
      </c>
      <c r="F4562" s="135">
        <v>0</v>
      </c>
      <c r="G4562" s="130"/>
      <c r="H4562" s="130"/>
    </row>
    <row r="4563" spans="1:8" s="27" customFormat="1" x14ac:dyDescent="0.25">
      <c r="A4563" s="136" t="s">
        <v>2622</v>
      </c>
      <c r="B4563" s="131" t="s">
        <v>267</v>
      </c>
      <c r="C4563" s="134" t="s">
        <v>16</v>
      </c>
      <c r="D4563" s="135">
        <v>79.259249999999994</v>
      </c>
      <c r="E4563" s="135">
        <v>0</v>
      </c>
      <c r="F4563" s="135">
        <v>79.259249999999994</v>
      </c>
      <c r="G4563" s="130"/>
      <c r="H4563" s="130"/>
    </row>
    <row r="4564" spans="1:8" s="27" customFormat="1" x14ac:dyDescent="0.25">
      <c r="A4564" s="136" t="s">
        <v>2622</v>
      </c>
      <c r="B4564" s="131" t="s">
        <v>267</v>
      </c>
      <c r="C4564" s="132" t="s">
        <v>17</v>
      </c>
      <c r="D4564" s="133">
        <v>5.0745699999999996</v>
      </c>
      <c r="E4564" s="133">
        <v>0</v>
      </c>
      <c r="F4564" s="133">
        <v>5.0745699999999996</v>
      </c>
      <c r="G4564" s="130"/>
      <c r="H4564" s="130"/>
    </row>
    <row r="4565" spans="1:8" s="27" customFormat="1" ht="54.75" thickBot="1" x14ac:dyDescent="0.3">
      <c r="A4565" s="136" t="s">
        <v>2622</v>
      </c>
      <c r="B4565" s="127" t="s">
        <v>2044</v>
      </c>
      <c r="C4565" s="128" t="s">
        <v>2045</v>
      </c>
      <c r="D4565" s="129">
        <v>942.17908000000011</v>
      </c>
      <c r="E4565" s="129">
        <v>342.21178000000003</v>
      </c>
      <c r="F4565" s="129">
        <v>599.96730000000002</v>
      </c>
      <c r="G4565" s="130"/>
      <c r="H4565" s="130"/>
    </row>
    <row r="4566" spans="1:8" s="27" customFormat="1" ht="15.75" thickTop="1" x14ac:dyDescent="0.25">
      <c r="A4566" s="136" t="s">
        <v>2622</v>
      </c>
      <c r="B4566" s="131" t="s">
        <v>267</v>
      </c>
      <c r="C4566" s="132" t="s">
        <v>10</v>
      </c>
      <c r="D4566" s="133">
        <v>935.76508000000013</v>
      </c>
      <c r="E4566" s="133">
        <v>342.21178000000003</v>
      </c>
      <c r="F4566" s="133">
        <v>593.55330000000004</v>
      </c>
      <c r="G4566" s="130"/>
      <c r="H4566" s="130"/>
    </row>
    <row r="4567" spans="1:8" s="27" customFormat="1" x14ac:dyDescent="0.25">
      <c r="A4567" s="136" t="s">
        <v>2622</v>
      </c>
      <c r="B4567" s="131" t="s">
        <v>267</v>
      </c>
      <c r="C4567" s="134" t="s">
        <v>11</v>
      </c>
      <c r="D4567" s="135">
        <v>422.31361000000004</v>
      </c>
      <c r="E4567" s="135">
        <v>266.54700000000003</v>
      </c>
      <c r="F4567" s="135">
        <v>155.76660999999999</v>
      </c>
      <c r="G4567" s="130"/>
      <c r="H4567" s="130"/>
    </row>
    <row r="4568" spans="1:8" s="27" customFormat="1" x14ac:dyDescent="0.25">
      <c r="A4568" s="136" t="s">
        <v>2622</v>
      </c>
      <c r="B4568" s="131" t="s">
        <v>267</v>
      </c>
      <c r="C4568" s="134" t="s">
        <v>12</v>
      </c>
      <c r="D4568" s="135">
        <v>496.63147000000004</v>
      </c>
      <c r="E4568" s="135">
        <v>73.84478</v>
      </c>
      <c r="F4568" s="135">
        <v>422.78669000000002</v>
      </c>
      <c r="G4568" s="130"/>
      <c r="H4568" s="130"/>
    </row>
    <row r="4569" spans="1:8" s="27" customFormat="1" x14ac:dyDescent="0.25">
      <c r="A4569" s="136" t="s">
        <v>2622</v>
      </c>
      <c r="B4569" s="131" t="s">
        <v>267</v>
      </c>
      <c r="C4569" s="134" t="s">
        <v>15</v>
      </c>
      <c r="D4569" s="135">
        <v>16.82</v>
      </c>
      <c r="E4569" s="135">
        <v>1.82</v>
      </c>
      <c r="F4569" s="135">
        <v>15</v>
      </c>
      <c r="G4569" s="130"/>
      <c r="H4569" s="130"/>
    </row>
    <row r="4570" spans="1:8" s="27" customFormat="1" x14ac:dyDescent="0.25">
      <c r="A4570" s="136" t="s">
        <v>2622</v>
      </c>
      <c r="B4570" s="131" t="s">
        <v>267</v>
      </c>
      <c r="C4570" s="132" t="s">
        <v>17</v>
      </c>
      <c r="D4570" s="133">
        <v>6.4139999999999997</v>
      </c>
      <c r="E4570" s="133">
        <v>0</v>
      </c>
      <c r="F4570" s="133">
        <v>6.4139999999999997</v>
      </c>
      <c r="G4570" s="130"/>
      <c r="H4570" s="130"/>
    </row>
    <row r="4571" spans="1:8" s="27" customFormat="1" ht="54.75" thickBot="1" x14ac:dyDescent="0.3">
      <c r="A4571" s="136" t="s">
        <v>2622</v>
      </c>
      <c r="B4571" s="127" t="s">
        <v>2046</v>
      </c>
      <c r="C4571" s="128" t="s">
        <v>2047</v>
      </c>
      <c r="D4571" s="129">
        <v>766.49998000000005</v>
      </c>
      <c r="E4571" s="129">
        <v>315.53467000000001</v>
      </c>
      <c r="F4571" s="129">
        <v>450.96530999999999</v>
      </c>
      <c r="G4571" s="130"/>
      <c r="H4571" s="130"/>
    </row>
    <row r="4572" spans="1:8" s="27" customFormat="1" ht="15.75" thickTop="1" x14ac:dyDescent="0.25">
      <c r="A4572" s="136" t="s">
        <v>2622</v>
      </c>
      <c r="B4572" s="131" t="s">
        <v>267</v>
      </c>
      <c r="C4572" s="132" t="s">
        <v>10</v>
      </c>
      <c r="D4572" s="133">
        <v>766.49998000000005</v>
      </c>
      <c r="E4572" s="133">
        <v>315.53467000000001</v>
      </c>
      <c r="F4572" s="133">
        <v>450.96530999999999</v>
      </c>
      <c r="G4572" s="130"/>
      <c r="H4572" s="130"/>
    </row>
    <row r="4573" spans="1:8" s="27" customFormat="1" x14ac:dyDescent="0.25">
      <c r="A4573" s="136" t="s">
        <v>2622</v>
      </c>
      <c r="B4573" s="131" t="s">
        <v>267</v>
      </c>
      <c r="C4573" s="134" t="s">
        <v>11</v>
      </c>
      <c r="D4573" s="135">
        <v>310</v>
      </c>
      <c r="E4573" s="135">
        <v>308.25</v>
      </c>
      <c r="F4573" s="135">
        <v>1.75</v>
      </c>
      <c r="G4573" s="130"/>
      <c r="H4573" s="130"/>
    </row>
    <row r="4574" spans="1:8" s="27" customFormat="1" x14ac:dyDescent="0.25">
      <c r="A4574" s="136" t="s">
        <v>2622</v>
      </c>
      <c r="B4574" s="131" t="s">
        <v>267</v>
      </c>
      <c r="C4574" s="134" t="s">
        <v>12</v>
      </c>
      <c r="D4574" s="135">
        <v>455.23032999999998</v>
      </c>
      <c r="E4574" s="135">
        <v>7.2846700000000002</v>
      </c>
      <c r="F4574" s="135">
        <v>447.94565999999998</v>
      </c>
      <c r="G4574" s="130"/>
      <c r="H4574" s="130"/>
    </row>
    <row r="4575" spans="1:8" s="27" customFormat="1" x14ac:dyDescent="0.25">
      <c r="A4575" s="136" t="s">
        <v>2622</v>
      </c>
      <c r="B4575" s="131" t="s">
        <v>267</v>
      </c>
      <c r="C4575" s="134" t="s">
        <v>16</v>
      </c>
      <c r="D4575" s="135">
        <v>1.2696500000000002</v>
      </c>
      <c r="E4575" s="135">
        <v>0</v>
      </c>
      <c r="F4575" s="135">
        <v>1.2696500000000002</v>
      </c>
      <c r="G4575" s="130"/>
      <c r="H4575" s="130"/>
    </row>
    <row r="4576" spans="1:8" s="27" customFormat="1" ht="36.75" thickBot="1" x14ac:dyDescent="0.3">
      <c r="A4576" s="136" t="s">
        <v>2622</v>
      </c>
      <c r="B4576" s="127" t="s">
        <v>2048</v>
      </c>
      <c r="C4576" s="128" t="s">
        <v>2049</v>
      </c>
      <c r="D4576" s="129">
        <v>422.13459999999998</v>
      </c>
      <c r="E4576" s="129">
        <v>311.76832999999999</v>
      </c>
      <c r="F4576" s="129">
        <v>110.36627</v>
      </c>
      <c r="G4576" s="130"/>
      <c r="H4576" s="130"/>
    </row>
    <row r="4577" spans="1:8" s="27" customFormat="1" ht="15.75" thickTop="1" x14ac:dyDescent="0.25">
      <c r="A4577" s="136" t="s">
        <v>2622</v>
      </c>
      <c r="B4577" s="131" t="s">
        <v>267</v>
      </c>
      <c r="C4577" s="132" t="s">
        <v>10</v>
      </c>
      <c r="D4577" s="133">
        <v>422.13459999999998</v>
      </c>
      <c r="E4577" s="133">
        <v>311.76832999999999</v>
      </c>
      <c r="F4577" s="133">
        <v>110.36627</v>
      </c>
      <c r="G4577" s="130"/>
      <c r="H4577" s="130"/>
    </row>
    <row r="4578" spans="1:8" s="27" customFormat="1" x14ac:dyDescent="0.25">
      <c r="A4578" s="136" t="s">
        <v>2622</v>
      </c>
      <c r="B4578" s="131" t="s">
        <v>267</v>
      </c>
      <c r="C4578" s="134" t="s">
        <v>11</v>
      </c>
      <c r="D4578" s="135">
        <v>275.70833000000005</v>
      </c>
      <c r="E4578" s="135">
        <v>269.04333000000003</v>
      </c>
      <c r="F4578" s="135">
        <v>6.665</v>
      </c>
      <c r="G4578" s="130"/>
      <c r="H4578" s="130"/>
    </row>
    <row r="4579" spans="1:8" s="27" customFormat="1" x14ac:dyDescent="0.25">
      <c r="A4579" s="136" t="s">
        <v>2622</v>
      </c>
      <c r="B4579" s="131" t="s">
        <v>267</v>
      </c>
      <c r="C4579" s="134" t="s">
        <v>12</v>
      </c>
      <c r="D4579" s="135">
        <v>146.42627000000002</v>
      </c>
      <c r="E4579" s="135">
        <v>42.725000000000001</v>
      </c>
      <c r="F4579" s="135">
        <v>103.70127000000001</v>
      </c>
      <c r="G4579" s="130"/>
      <c r="H4579" s="130"/>
    </row>
    <row r="4580" spans="1:8" s="27" customFormat="1" ht="36.75" thickBot="1" x14ac:dyDescent="0.3">
      <c r="A4580" s="136" t="s">
        <v>2622</v>
      </c>
      <c r="B4580" s="127" t="s">
        <v>2050</v>
      </c>
      <c r="C4580" s="128" t="s">
        <v>2051</v>
      </c>
      <c r="D4580" s="129">
        <v>551.13572999999997</v>
      </c>
      <c r="E4580" s="129">
        <v>324.31412</v>
      </c>
      <c r="F4580" s="129">
        <v>226.82161000000002</v>
      </c>
      <c r="G4580" s="130"/>
      <c r="H4580" s="130"/>
    </row>
    <row r="4581" spans="1:8" s="27" customFormat="1" ht="15.75" thickTop="1" x14ac:dyDescent="0.25">
      <c r="A4581" s="136" t="s">
        <v>2622</v>
      </c>
      <c r="B4581" s="131" t="s">
        <v>267</v>
      </c>
      <c r="C4581" s="132" t="s">
        <v>10</v>
      </c>
      <c r="D4581" s="133">
        <v>547.48572999999999</v>
      </c>
      <c r="E4581" s="133">
        <v>324.31412</v>
      </c>
      <c r="F4581" s="133">
        <v>223.17161000000002</v>
      </c>
      <c r="G4581" s="130"/>
      <c r="H4581" s="130"/>
    </row>
    <row r="4582" spans="1:8" s="27" customFormat="1" x14ac:dyDescent="0.25">
      <c r="A4582" s="136" t="s">
        <v>2622</v>
      </c>
      <c r="B4582" s="131" t="s">
        <v>267</v>
      </c>
      <c r="C4582" s="134" t="s">
        <v>11</v>
      </c>
      <c r="D4582" s="135">
        <v>363.87711999999999</v>
      </c>
      <c r="E4582" s="135">
        <v>306.31412</v>
      </c>
      <c r="F4582" s="135">
        <v>57.563000000000002</v>
      </c>
      <c r="G4582" s="130"/>
      <c r="H4582" s="130"/>
    </row>
    <row r="4583" spans="1:8" s="27" customFormat="1" x14ac:dyDescent="0.25">
      <c r="A4583" s="136" t="s">
        <v>2622</v>
      </c>
      <c r="B4583" s="131" t="s">
        <v>267</v>
      </c>
      <c r="C4583" s="134" t="s">
        <v>12</v>
      </c>
      <c r="D4583" s="135">
        <v>144.69433000000001</v>
      </c>
      <c r="E4583" s="135">
        <v>18</v>
      </c>
      <c r="F4583" s="135">
        <v>126.69433000000001</v>
      </c>
      <c r="G4583" s="130"/>
      <c r="H4583" s="130"/>
    </row>
    <row r="4584" spans="1:8" s="27" customFormat="1" x14ac:dyDescent="0.25">
      <c r="A4584" s="136" t="s">
        <v>2622</v>
      </c>
      <c r="B4584" s="131" t="s">
        <v>267</v>
      </c>
      <c r="C4584" s="134" t="s">
        <v>16</v>
      </c>
      <c r="D4584" s="135">
        <v>38.914279999999998</v>
      </c>
      <c r="E4584" s="135">
        <v>0</v>
      </c>
      <c r="F4584" s="135">
        <v>38.914279999999998</v>
      </c>
      <c r="G4584" s="130"/>
      <c r="H4584" s="130"/>
    </row>
    <row r="4585" spans="1:8" s="27" customFormat="1" x14ac:dyDescent="0.25">
      <c r="A4585" s="136" t="s">
        <v>2622</v>
      </c>
      <c r="B4585" s="131" t="s">
        <v>267</v>
      </c>
      <c r="C4585" s="132" t="s">
        <v>17</v>
      </c>
      <c r="D4585" s="133">
        <v>3.65</v>
      </c>
      <c r="E4585" s="133">
        <v>0</v>
      </c>
      <c r="F4585" s="133">
        <v>3.65</v>
      </c>
      <c r="G4585" s="130"/>
      <c r="H4585" s="130"/>
    </row>
    <row r="4586" spans="1:8" s="27" customFormat="1" ht="36.75" thickBot="1" x14ac:dyDescent="0.3">
      <c r="A4586" s="136" t="s">
        <v>2622</v>
      </c>
      <c r="B4586" s="127" t="s">
        <v>2052</v>
      </c>
      <c r="C4586" s="128" t="s">
        <v>2053</v>
      </c>
      <c r="D4586" s="129">
        <v>590.09441000000015</v>
      </c>
      <c r="E4586" s="129">
        <v>550.60532000000012</v>
      </c>
      <c r="F4586" s="129">
        <v>39.489089999999997</v>
      </c>
      <c r="G4586" s="130"/>
      <c r="H4586" s="130"/>
    </row>
    <row r="4587" spans="1:8" s="27" customFormat="1" ht="15.75" thickTop="1" x14ac:dyDescent="0.25">
      <c r="A4587" s="136" t="s">
        <v>2622</v>
      </c>
      <c r="B4587" s="131" t="s">
        <v>267</v>
      </c>
      <c r="C4587" s="132" t="s">
        <v>10</v>
      </c>
      <c r="D4587" s="133">
        <v>590.09441000000015</v>
      </c>
      <c r="E4587" s="133">
        <v>550.60532000000012</v>
      </c>
      <c r="F4587" s="133">
        <v>39.489089999999997</v>
      </c>
      <c r="G4587" s="130"/>
      <c r="H4587" s="130"/>
    </row>
    <row r="4588" spans="1:8" s="27" customFormat="1" x14ac:dyDescent="0.25">
      <c r="A4588" s="136" t="s">
        <v>2622</v>
      </c>
      <c r="B4588" s="131" t="s">
        <v>267</v>
      </c>
      <c r="C4588" s="134" t="s">
        <v>11</v>
      </c>
      <c r="D4588" s="135">
        <v>232.76529000000002</v>
      </c>
      <c r="E4588" s="135">
        <v>232.76529000000002</v>
      </c>
      <c r="F4588" s="135">
        <v>0</v>
      </c>
      <c r="G4588" s="130"/>
      <c r="H4588" s="130"/>
    </row>
    <row r="4589" spans="1:8" s="27" customFormat="1" x14ac:dyDescent="0.25">
      <c r="A4589" s="136" t="s">
        <v>2622</v>
      </c>
      <c r="B4589" s="131" t="s">
        <v>267</v>
      </c>
      <c r="C4589" s="134" t="s">
        <v>12</v>
      </c>
      <c r="D4589" s="135">
        <v>355.66203000000002</v>
      </c>
      <c r="E4589" s="135">
        <v>317.84003000000001</v>
      </c>
      <c r="F4589" s="135">
        <v>37.822000000000003</v>
      </c>
      <c r="G4589" s="130"/>
      <c r="H4589" s="130"/>
    </row>
    <row r="4590" spans="1:8" s="27" customFormat="1" x14ac:dyDescent="0.25">
      <c r="A4590" s="136" t="s">
        <v>2622</v>
      </c>
      <c r="B4590" s="131" t="s">
        <v>267</v>
      </c>
      <c r="C4590" s="134" t="s">
        <v>16</v>
      </c>
      <c r="D4590" s="135">
        <v>1.66709</v>
      </c>
      <c r="E4590" s="135">
        <v>0</v>
      </c>
      <c r="F4590" s="135">
        <v>1.66709</v>
      </c>
      <c r="G4590" s="130"/>
      <c r="H4590" s="130"/>
    </row>
    <row r="4591" spans="1:8" s="27" customFormat="1" ht="36.75" thickBot="1" x14ac:dyDescent="0.3">
      <c r="A4591" s="136" t="s">
        <v>2622</v>
      </c>
      <c r="B4591" s="127" t="s">
        <v>2054</v>
      </c>
      <c r="C4591" s="128" t="s">
        <v>2055</v>
      </c>
      <c r="D4591" s="129">
        <v>759.5295000000001</v>
      </c>
      <c r="E4591" s="129">
        <v>489.6121</v>
      </c>
      <c r="F4591" s="129">
        <v>269.91740000000004</v>
      </c>
      <c r="G4591" s="130"/>
      <c r="H4591" s="130"/>
    </row>
    <row r="4592" spans="1:8" s="27" customFormat="1" ht="15.75" thickTop="1" x14ac:dyDescent="0.25">
      <c r="A4592" s="136" t="s">
        <v>2622</v>
      </c>
      <c r="B4592" s="131" t="s">
        <v>267</v>
      </c>
      <c r="C4592" s="132" t="s">
        <v>10</v>
      </c>
      <c r="D4592" s="133">
        <v>759.5295000000001</v>
      </c>
      <c r="E4592" s="133">
        <v>489.6121</v>
      </c>
      <c r="F4592" s="133">
        <v>269.91740000000004</v>
      </c>
      <c r="G4592" s="130"/>
      <c r="H4592" s="130"/>
    </row>
    <row r="4593" spans="1:8" s="27" customFormat="1" x14ac:dyDescent="0.25">
      <c r="A4593" s="136" t="s">
        <v>2622</v>
      </c>
      <c r="B4593" s="131" t="s">
        <v>267</v>
      </c>
      <c r="C4593" s="134" t="s">
        <v>11</v>
      </c>
      <c r="D4593" s="135">
        <v>558.71249999999998</v>
      </c>
      <c r="E4593" s="135">
        <v>403.75</v>
      </c>
      <c r="F4593" s="135">
        <v>154.96250000000001</v>
      </c>
      <c r="G4593" s="130"/>
      <c r="H4593" s="130"/>
    </row>
    <row r="4594" spans="1:8" s="27" customFormat="1" x14ac:dyDescent="0.25">
      <c r="A4594" s="136" t="s">
        <v>2622</v>
      </c>
      <c r="B4594" s="131" t="s">
        <v>267</v>
      </c>
      <c r="C4594" s="134" t="s">
        <v>12</v>
      </c>
      <c r="D4594" s="135">
        <v>174.50900000000001</v>
      </c>
      <c r="E4594" s="135">
        <v>85.862100000000012</v>
      </c>
      <c r="F4594" s="135">
        <v>88.646899999999988</v>
      </c>
      <c r="G4594" s="130"/>
      <c r="H4594" s="130"/>
    </row>
    <row r="4595" spans="1:8" s="27" customFormat="1" x14ac:dyDescent="0.25">
      <c r="A4595" s="136" t="s">
        <v>2622</v>
      </c>
      <c r="B4595" s="131" t="s">
        <v>267</v>
      </c>
      <c r="C4595" s="134" t="s">
        <v>16</v>
      </c>
      <c r="D4595" s="135">
        <v>26.308</v>
      </c>
      <c r="E4595" s="135">
        <v>0</v>
      </c>
      <c r="F4595" s="135">
        <v>26.308</v>
      </c>
      <c r="G4595" s="130"/>
      <c r="H4595" s="130"/>
    </row>
    <row r="4596" spans="1:8" s="27" customFormat="1" ht="36.75" thickBot="1" x14ac:dyDescent="0.3">
      <c r="A4596" s="136" t="s">
        <v>2622</v>
      </c>
      <c r="B4596" s="127" t="s">
        <v>2056</v>
      </c>
      <c r="C4596" s="128" t="s">
        <v>2057</v>
      </c>
      <c r="D4596" s="129">
        <v>972.88035999999988</v>
      </c>
      <c r="E4596" s="129">
        <v>884.72143999999992</v>
      </c>
      <c r="F4596" s="129">
        <v>88.158919999999995</v>
      </c>
      <c r="G4596" s="130"/>
      <c r="H4596" s="130"/>
    </row>
    <row r="4597" spans="1:8" s="27" customFormat="1" ht="15.75" thickTop="1" x14ac:dyDescent="0.25">
      <c r="A4597" s="136" t="s">
        <v>2622</v>
      </c>
      <c r="B4597" s="131" t="s">
        <v>267</v>
      </c>
      <c r="C4597" s="132" t="s">
        <v>10</v>
      </c>
      <c r="D4597" s="133">
        <v>965.06001999999989</v>
      </c>
      <c r="E4597" s="133">
        <v>884.72143999999992</v>
      </c>
      <c r="F4597" s="133">
        <v>80.338580000000007</v>
      </c>
      <c r="G4597" s="130"/>
      <c r="H4597" s="130"/>
    </row>
    <row r="4598" spans="1:8" s="27" customFormat="1" x14ac:dyDescent="0.25">
      <c r="A4598" s="136" t="s">
        <v>2622</v>
      </c>
      <c r="B4598" s="131" t="s">
        <v>267</v>
      </c>
      <c r="C4598" s="134" t="s">
        <v>11</v>
      </c>
      <c r="D4598" s="135">
        <v>734.70470999999986</v>
      </c>
      <c r="E4598" s="135">
        <v>729.02970999999991</v>
      </c>
      <c r="F4598" s="135">
        <v>5.6749999999999998</v>
      </c>
      <c r="G4598" s="130"/>
      <c r="H4598" s="130"/>
    </row>
    <row r="4599" spans="1:8" s="27" customFormat="1" x14ac:dyDescent="0.25">
      <c r="A4599" s="136" t="s">
        <v>2622</v>
      </c>
      <c r="B4599" s="131" t="s">
        <v>267</v>
      </c>
      <c r="C4599" s="134" t="s">
        <v>12</v>
      </c>
      <c r="D4599" s="135">
        <v>206.67012000000003</v>
      </c>
      <c r="E4599" s="135">
        <v>149.68773000000002</v>
      </c>
      <c r="F4599" s="135">
        <v>56.982390000000002</v>
      </c>
      <c r="G4599" s="130"/>
      <c r="H4599" s="130"/>
    </row>
    <row r="4600" spans="1:8" s="27" customFormat="1" x14ac:dyDescent="0.25">
      <c r="A4600" s="136" t="s">
        <v>2622</v>
      </c>
      <c r="B4600" s="131" t="s">
        <v>267</v>
      </c>
      <c r="C4600" s="134" t="s">
        <v>15</v>
      </c>
      <c r="D4600" s="135">
        <v>4.0039999999999996</v>
      </c>
      <c r="E4600" s="135">
        <v>4.0039999999999996</v>
      </c>
      <c r="F4600" s="135">
        <v>0</v>
      </c>
      <c r="G4600" s="130"/>
      <c r="H4600" s="130"/>
    </row>
    <row r="4601" spans="1:8" s="27" customFormat="1" x14ac:dyDescent="0.25">
      <c r="A4601" s="136" t="s">
        <v>2622</v>
      </c>
      <c r="B4601" s="131" t="s">
        <v>267</v>
      </c>
      <c r="C4601" s="134" t="s">
        <v>16</v>
      </c>
      <c r="D4601" s="135">
        <v>19.681189999999997</v>
      </c>
      <c r="E4601" s="135">
        <v>2</v>
      </c>
      <c r="F4601" s="135">
        <v>17.681189999999997</v>
      </c>
      <c r="G4601" s="130"/>
      <c r="H4601" s="130"/>
    </row>
    <row r="4602" spans="1:8" s="27" customFormat="1" x14ac:dyDescent="0.25">
      <c r="A4602" s="136" t="s">
        <v>2622</v>
      </c>
      <c r="B4602" s="131" t="s">
        <v>267</v>
      </c>
      <c r="C4602" s="132" t="s">
        <v>17</v>
      </c>
      <c r="D4602" s="133">
        <v>7.8203399999999998</v>
      </c>
      <c r="E4602" s="133">
        <v>0</v>
      </c>
      <c r="F4602" s="133">
        <v>7.8203399999999998</v>
      </c>
      <c r="G4602" s="130"/>
      <c r="H4602" s="130"/>
    </row>
    <row r="4603" spans="1:8" s="27" customFormat="1" ht="36.75" thickBot="1" x14ac:dyDescent="0.3">
      <c r="A4603" s="136" t="s">
        <v>2622</v>
      </c>
      <c r="B4603" s="127" t="s">
        <v>2058</v>
      </c>
      <c r="C4603" s="128" t="s">
        <v>2059</v>
      </c>
      <c r="D4603" s="129">
        <v>1459.5385800000001</v>
      </c>
      <c r="E4603" s="129">
        <v>1459.5385800000001</v>
      </c>
      <c r="F4603" s="129">
        <v>0</v>
      </c>
      <c r="G4603" s="130"/>
      <c r="H4603" s="130"/>
    </row>
    <row r="4604" spans="1:8" s="27" customFormat="1" ht="15.75" thickTop="1" x14ac:dyDescent="0.25">
      <c r="A4604" s="136" t="s">
        <v>2622</v>
      </c>
      <c r="B4604" s="131" t="s">
        <v>267</v>
      </c>
      <c r="C4604" s="132" t="s">
        <v>10</v>
      </c>
      <c r="D4604" s="133">
        <v>1453.0385800000001</v>
      </c>
      <c r="E4604" s="133">
        <v>1453.0385800000001</v>
      </c>
      <c r="F4604" s="133">
        <v>0</v>
      </c>
      <c r="G4604" s="130"/>
      <c r="H4604" s="130"/>
    </row>
    <row r="4605" spans="1:8" s="27" customFormat="1" x14ac:dyDescent="0.25">
      <c r="A4605" s="136" t="s">
        <v>2622</v>
      </c>
      <c r="B4605" s="131" t="s">
        <v>267</v>
      </c>
      <c r="C4605" s="134" t="s">
        <v>11</v>
      </c>
      <c r="D4605" s="135">
        <v>133.05875</v>
      </c>
      <c r="E4605" s="135">
        <v>133.05875</v>
      </c>
      <c r="F4605" s="135">
        <v>0</v>
      </c>
      <c r="G4605" s="130"/>
      <c r="H4605" s="130"/>
    </row>
    <row r="4606" spans="1:8" s="27" customFormat="1" x14ac:dyDescent="0.25">
      <c r="A4606" s="136" t="s">
        <v>2622</v>
      </c>
      <c r="B4606" s="131" t="s">
        <v>267</v>
      </c>
      <c r="C4606" s="134" t="s">
        <v>12</v>
      </c>
      <c r="D4606" s="135">
        <v>340.71834999999999</v>
      </c>
      <c r="E4606" s="135">
        <v>340.71834999999999</v>
      </c>
      <c r="F4606" s="135">
        <v>0</v>
      </c>
      <c r="G4606" s="130"/>
      <c r="H4606" s="130"/>
    </row>
    <row r="4607" spans="1:8" s="27" customFormat="1" x14ac:dyDescent="0.25">
      <c r="A4607" s="136" t="s">
        <v>2622</v>
      </c>
      <c r="B4607" s="131" t="s">
        <v>267</v>
      </c>
      <c r="C4607" s="134" t="s">
        <v>2</v>
      </c>
      <c r="D4607" s="135">
        <v>406.62541999999996</v>
      </c>
      <c r="E4607" s="135">
        <v>406.62541999999996</v>
      </c>
      <c r="F4607" s="135">
        <v>0</v>
      </c>
      <c r="G4607" s="130"/>
      <c r="H4607" s="130"/>
    </row>
    <row r="4608" spans="1:8" s="27" customFormat="1" x14ac:dyDescent="0.25">
      <c r="A4608" s="136" t="s">
        <v>2622</v>
      </c>
      <c r="B4608" s="131" t="s">
        <v>267</v>
      </c>
      <c r="C4608" s="134" t="s">
        <v>16</v>
      </c>
      <c r="D4608" s="135">
        <v>572.63605999999993</v>
      </c>
      <c r="E4608" s="135">
        <v>572.63605999999993</v>
      </c>
      <c r="F4608" s="135">
        <v>0</v>
      </c>
      <c r="G4608" s="130"/>
      <c r="H4608" s="130"/>
    </row>
    <row r="4609" spans="1:8" s="27" customFormat="1" x14ac:dyDescent="0.25">
      <c r="A4609" s="136" t="s">
        <v>2622</v>
      </c>
      <c r="B4609" s="131" t="s">
        <v>267</v>
      </c>
      <c r="C4609" s="132" t="s">
        <v>17</v>
      </c>
      <c r="D4609" s="133">
        <v>6.5</v>
      </c>
      <c r="E4609" s="133">
        <v>6.5</v>
      </c>
      <c r="F4609" s="133">
        <v>0</v>
      </c>
      <c r="G4609" s="130"/>
      <c r="H4609" s="130"/>
    </row>
    <row r="4610" spans="1:8" s="27" customFormat="1" ht="36.75" thickBot="1" x14ac:dyDescent="0.3">
      <c r="A4610" s="136" t="s">
        <v>2622</v>
      </c>
      <c r="B4610" s="127" t="s">
        <v>2060</v>
      </c>
      <c r="C4610" s="128" t="s">
        <v>2061</v>
      </c>
      <c r="D4610" s="129">
        <v>89.292739999999995</v>
      </c>
      <c r="E4610" s="129">
        <v>81.364739999999998</v>
      </c>
      <c r="F4610" s="129">
        <v>7.9279999999999999</v>
      </c>
      <c r="G4610" s="130"/>
      <c r="H4610" s="130"/>
    </row>
    <row r="4611" spans="1:8" s="27" customFormat="1" ht="15.75" thickTop="1" x14ac:dyDescent="0.25">
      <c r="A4611" s="136" t="s">
        <v>2622</v>
      </c>
      <c r="B4611" s="131" t="s">
        <v>267</v>
      </c>
      <c r="C4611" s="132" t="s">
        <v>10</v>
      </c>
      <c r="D4611" s="133">
        <v>89.292739999999995</v>
      </c>
      <c r="E4611" s="133">
        <v>81.364739999999998</v>
      </c>
      <c r="F4611" s="133">
        <v>7.9279999999999999</v>
      </c>
      <c r="G4611" s="130"/>
      <c r="H4611" s="130"/>
    </row>
    <row r="4612" spans="1:8" s="27" customFormat="1" x14ac:dyDescent="0.25">
      <c r="A4612" s="136" t="s">
        <v>2622</v>
      </c>
      <c r="B4612" s="131" t="s">
        <v>267</v>
      </c>
      <c r="C4612" s="134" t="s">
        <v>11</v>
      </c>
      <c r="D4612" s="135">
        <v>74.630449999999996</v>
      </c>
      <c r="E4612" s="135">
        <v>67.130449999999996</v>
      </c>
      <c r="F4612" s="135">
        <v>7.5</v>
      </c>
      <c r="G4612" s="130"/>
      <c r="H4612" s="130"/>
    </row>
    <row r="4613" spans="1:8" s="27" customFormat="1" x14ac:dyDescent="0.25">
      <c r="A4613" s="136" t="s">
        <v>2622</v>
      </c>
      <c r="B4613" s="131" t="s">
        <v>267</v>
      </c>
      <c r="C4613" s="134" t="s">
        <v>12</v>
      </c>
      <c r="D4613" s="135">
        <v>11.805290000000001</v>
      </c>
      <c r="E4613" s="135">
        <v>11.37729</v>
      </c>
      <c r="F4613" s="135">
        <v>0.42799999999999999</v>
      </c>
      <c r="G4613" s="130"/>
      <c r="H4613" s="130"/>
    </row>
    <row r="4614" spans="1:8" s="27" customFormat="1" x14ac:dyDescent="0.25">
      <c r="A4614" s="136" t="s">
        <v>2622</v>
      </c>
      <c r="B4614" s="131" t="s">
        <v>267</v>
      </c>
      <c r="C4614" s="134" t="s">
        <v>15</v>
      </c>
      <c r="D4614" s="135">
        <v>2.8570000000000002</v>
      </c>
      <c r="E4614" s="135">
        <v>2.8570000000000002</v>
      </c>
      <c r="F4614" s="135">
        <v>0</v>
      </c>
      <c r="G4614" s="130"/>
      <c r="H4614" s="130"/>
    </row>
    <row r="4615" spans="1:8" s="27" customFormat="1" ht="36.75" thickBot="1" x14ac:dyDescent="0.3">
      <c r="A4615" s="136" t="s">
        <v>2622</v>
      </c>
      <c r="B4615" s="127" t="s">
        <v>2062</v>
      </c>
      <c r="C4615" s="128" t="s">
        <v>1988</v>
      </c>
      <c r="D4615" s="129">
        <v>164.09004999999999</v>
      </c>
      <c r="E4615" s="129">
        <v>139.96946</v>
      </c>
      <c r="F4615" s="129">
        <v>24.12059</v>
      </c>
      <c r="G4615" s="130"/>
      <c r="H4615" s="130"/>
    </row>
    <row r="4616" spans="1:8" s="27" customFormat="1" ht="15.75" thickTop="1" x14ac:dyDescent="0.25">
      <c r="A4616" s="136" t="s">
        <v>2622</v>
      </c>
      <c r="B4616" s="131" t="s">
        <v>267</v>
      </c>
      <c r="C4616" s="132" t="s">
        <v>10</v>
      </c>
      <c r="D4616" s="133">
        <v>161.87004999999999</v>
      </c>
      <c r="E4616" s="133">
        <v>139.96946</v>
      </c>
      <c r="F4616" s="133">
        <v>21.900590000000001</v>
      </c>
      <c r="G4616" s="130"/>
      <c r="H4616" s="130"/>
    </row>
    <row r="4617" spans="1:8" s="27" customFormat="1" x14ac:dyDescent="0.25">
      <c r="A4617" s="136" t="s">
        <v>2622</v>
      </c>
      <c r="B4617" s="131" t="s">
        <v>267</v>
      </c>
      <c r="C4617" s="134" t="s">
        <v>11</v>
      </c>
      <c r="D4617" s="135">
        <v>125.05</v>
      </c>
      <c r="E4617" s="135">
        <v>125.05</v>
      </c>
      <c r="F4617" s="135">
        <v>0</v>
      </c>
      <c r="G4617" s="130"/>
      <c r="H4617" s="130"/>
    </row>
    <row r="4618" spans="1:8" s="27" customFormat="1" x14ac:dyDescent="0.25">
      <c r="A4618" s="136" t="s">
        <v>2622</v>
      </c>
      <c r="B4618" s="131" t="s">
        <v>267</v>
      </c>
      <c r="C4618" s="134" t="s">
        <v>12</v>
      </c>
      <c r="D4618" s="135">
        <v>35.773399999999995</v>
      </c>
      <c r="E4618" s="135">
        <v>14.919459999999999</v>
      </c>
      <c r="F4618" s="135">
        <v>20.853939999999998</v>
      </c>
      <c r="G4618" s="130"/>
      <c r="H4618" s="130"/>
    </row>
    <row r="4619" spans="1:8" s="27" customFormat="1" x14ac:dyDescent="0.25">
      <c r="A4619" s="136" t="s">
        <v>2622</v>
      </c>
      <c r="B4619" s="131" t="s">
        <v>267</v>
      </c>
      <c r="C4619" s="134" t="s">
        <v>16</v>
      </c>
      <c r="D4619" s="135">
        <v>1.0466500000000001</v>
      </c>
      <c r="E4619" s="135">
        <v>0</v>
      </c>
      <c r="F4619" s="135">
        <v>1.0466500000000001</v>
      </c>
      <c r="G4619" s="130"/>
      <c r="H4619" s="130"/>
    </row>
    <row r="4620" spans="1:8" s="27" customFormat="1" x14ac:dyDescent="0.25">
      <c r="A4620" s="136" t="s">
        <v>2622</v>
      </c>
      <c r="B4620" s="131" t="s">
        <v>267</v>
      </c>
      <c r="C4620" s="132" t="s">
        <v>17</v>
      </c>
      <c r="D4620" s="133">
        <v>2.2200000000000002</v>
      </c>
      <c r="E4620" s="133">
        <v>0</v>
      </c>
      <c r="F4620" s="133">
        <v>2.2200000000000002</v>
      </c>
      <c r="G4620" s="130"/>
      <c r="H4620" s="130"/>
    </row>
    <row r="4621" spans="1:8" s="27" customFormat="1" ht="36.75" thickBot="1" x14ac:dyDescent="0.3">
      <c r="A4621" s="136" t="s">
        <v>2622</v>
      </c>
      <c r="B4621" s="127" t="s">
        <v>2063</v>
      </c>
      <c r="C4621" s="128" t="s">
        <v>2064</v>
      </c>
      <c r="D4621" s="129">
        <v>568.90966000000003</v>
      </c>
      <c r="E4621" s="129">
        <v>298.67750000000001</v>
      </c>
      <c r="F4621" s="129">
        <v>270.23215999999996</v>
      </c>
      <c r="G4621" s="130"/>
      <c r="H4621" s="130"/>
    </row>
    <row r="4622" spans="1:8" s="27" customFormat="1" ht="15.75" thickTop="1" x14ac:dyDescent="0.25">
      <c r="A4622" s="136" t="s">
        <v>2622</v>
      </c>
      <c r="B4622" s="131" t="s">
        <v>267</v>
      </c>
      <c r="C4622" s="132" t="s">
        <v>10</v>
      </c>
      <c r="D4622" s="133">
        <v>559.27965999999992</v>
      </c>
      <c r="E4622" s="133">
        <v>298.67750000000001</v>
      </c>
      <c r="F4622" s="133">
        <v>260.60215999999997</v>
      </c>
      <c r="G4622" s="130"/>
      <c r="H4622" s="130"/>
    </row>
    <row r="4623" spans="1:8" s="27" customFormat="1" x14ac:dyDescent="0.25">
      <c r="A4623" s="136" t="s">
        <v>2622</v>
      </c>
      <c r="B4623" s="131" t="s">
        <v>267</v>
      </c>
      <c r="C4623" s="134" t="s">
        <v>11</v>
      </c>
      <c r="D4623" s="135">
        <v>294.93917999999996</v>
      </c>
      <c r="E4623" s="135">
        <v>271.19749999999999</v>
      </c>
      <c r="F4623" s="135">
        <v>23.741679999999999</v>
      </c>
      <c r="G4623" s="130"/>
      <c r="H4623" s="130"/>
    </row>
    <row r="4624" spans="1:8" s="27" customFormat="1" x14ac:dyDescent="0.25">
      <c r="A4624" s="136" t="s">
        <v>2622</v>
      </c>
      <c r="B4624" s="131" t="s">
        <v>267</v>
      </c>
      <c r="C4624" s="134" t="s">
        <v>12</v>
      </c>
      <c r="D4624" s="135">
        <v>230.04117999999997</v>
      </c>
      <c r="E4624" s="135">
        <v>27.48</v>
      </c>
      <c r="F4624" s="135">
        <v>202.56117999999998</v>
      </c>
      <c r="G4624" s="130"/>
      <c r="H4624" s="130"/>
    </row>
    <row r="4625" spans="1:8" s="27" customFormat="1" x14ac:dyDescent="0.25">
      <c r="A4625" s="136" t="s">
        <v>2622</v>
      </c>
      <c r="B4625" s="131" t="s">
        <v>267</v>
      </c>
      <c r="C4625" s="134" t="s">
        <v>16</v>
      </c>
      <c r="D4625" s="135">
        <v>34.299300000000002</v>
      </c>
      <c r="E4625" s="135">
        <v>0</v>
      </c>
      <c r="F4625" s="135">
        <v>34.299300000000002</v>
      </c>
      <c r="G4625" s="130"/>
      <c r="H4625" s="130"/>
    </row>
    <row r="4626" spans="1:8" s="27" customFormat="1" x14ac:dyDescent="0.25">
      <c r="A4626" s="136" t="s">
        <v>2622</v>
      </c>
      <c r="B4626" s="131" t="s">
        <v>267</v>
      </c>
      <c r="C4626" s="132" t="s">
        <v>17</v>
      </c>
      <c r="D4626" s="133">
        <v>9.6300000000000008</v>
      </c>
      <c r="E4626" s="133">
        <v>0</v>
      </c>
      <c r="F4626" s="133">
        <v>9.6300000000000008</v>
      </c>
      <c r="G4626" s="130"/>
      <c r="H4626" s="130"/>
    </row>
    <row r="4627" spans="1:8" s="27" customFormat="1" ht="36.75" thickBot="1" x14ac:dyDescent="0.3">
      <c r="A4627" s="136" t="s">
        <v>2622</v>
      </c>
      <c r="B4627" s="127" t="s">
        <v>2065</v>
      </c>
      <c r="C4627" s="128" t="s">
        <v>2066</v>
      </c>
      <c r="D4627" s="129">
        <v>491.08578999999997</v>
      </c>
      <c r="E4627" s="129">
        <v>360.52749999999997</v>
      </c>
      <c r="F4627" s="129">
        <v>130.55829</v>
      </c>
      <c r="G4627" s="130"/>
      <c r="H4627" s="130"/>
    </row>
    <row r="4628" spans="1:8" s="27" customFormat="1" ht="15.75" thickTop="1" x14ac:dyDescent="0.25">
      <c r="A4628" s="136" t="s">
        <v>2622</v>
      </c>
      <c r="B4628" s="131" t="s">
        <v>267</v>
      </c>
      <c r="C4628" s="132" t="s">
        <v>10</v>
      </c>
      <c r="D4628" s="133">
        <v>489.08578999999997</v>
      </c>
      <c r="E4628" s="133">
        <v>360.52749999999997</v>
      </c>
      <c r="F4628" s="133">
        <v>128.55829</v>
      </c>
      <c r="G4628" s="130"/>
      <c r="H4628" s="130"/>
    </row>
    <row r="4629" spans="1:8" s="27" customFormat="1" x14ac:dyDescent="0.25">
      <c r="A4629" s="136" t="s">
        <v>2622</v>
      </c>
      <c r="B4629" s="131" t="s">
        <v>267</v>
      </c>
      <c r="C4629" s="134" t="s">
        <v>11</v>
      </c>
      <c r="D4629" s="135">
        <v>297.94499999999999</v>
      </c>
      <c r="E4629" s="135">
        <v>297.94499999999999</v>
      </c>
      <c r="F4629" s="135">
        <v>0</v>
      </c>
      <c r="G4629" s="130"/>
      <c r="H4629" s="130"/>
    </row>
    <row r="4630" spans="1:8" s="27" customFormat="1" x14ac:dyDescent="0.25">
      <c r="A4630" s="136" t="s">
        <v>2622</v>
      </c>
      <c r="B4630" s="131" t="s">
        <v>267</v>
      </c>
      <c r="C4630" s="134" t="s">
        <v>12</v>
      </c>
      <c r="D4630" s="135">
        <v>171.48313000000002</v>
      </c>
      <c r="E4630" s="135">
        <v>62.582500000000003</v>
      </c>
      <c r="F4630" s="135">
        <v>108.90063000000001</v>
      </c>
      <c r="G4630" s="130"/>
      <c r="H4630" s="130"/>
    </row>
    <row r="4631" spans="1:8" s="27" customFormat="1" x14ac:dyDescent="0.25">
      <c r="A4631" s="136" t="s">
        <v>2622</v>
      </c>
      <c r="B4631" s="131" t="s">
        <v>267</v>
      </c>
      <c r="C4631" s="134" t="s">
        <v>16</v>
      </c>
      <c r="D4631" s="135">
        <v>19.65766</v>
      </c>
      <c r="E4631" s="135">
        <v>0</v>
      </c>
      <c r="F4631" s="135">
        <v>19.65766</v>
      </c>
      <c r="G4631" s="130"/>
      <c r="H4631" s="130"/>
    </row>
    <row r="4632" spans="1:8" s="27" customFormat="1" x14ac:dyDescent="0.25">
      <c r="A4632" s="136" t="s">
        <v>2622</v>
      </c>
      <c r="B4632" s="131" t="s">
        <v>267</v>
      </c>
      <c r="C4632" s="132" t="s">
        <v>17</v>
      </c>
      <c r="D4632" s="133">
        <v>2</v>
      </c>
      <c r="E4632" s="133">
        <v>0</v>
      </c>
      <c r="F4632" s="133">
        <v>2</v>
      </c>
      <c r="G4632" s="130"/>
      <c r="H4632" s="130"/>
    </row>
    <row r="4633" spans="1:8" s="27" customFormat="1" ht="36.75" thickBot="1" x14ac:dyDescent="0.3">
      <c r="A4633" s="136" t="s">
        <v>2622</v>
      </c>
      <c r="B4633" s="127" t="s">
        <v>2067</v>
      </c>
      <c r="C4633" s="128" t="s">
        <v>2068</v>
      </c>
      <c r="D4633" s="129">
        <v>154.55323000000001</v>
      </c>
      <c r="E4633" s="129">
        <v>121.71138000000001</v>
      </c>
      <c r="F4633" s="129">
        <v>32.841850000000001</v>
      </c>
      <c r="G4633" s="130"/>
      <c r="H4633" s="130"/>
    </row>
    <row r="4634" spans="1:8" s="27" customFormat="1" ht="15.75" thickTop="1" x14ac:dyDescent="0.25">
      <c r="A4634" s="136" t="s">
        <v>2622</v>
      </c>
      <c r="B4634" s="131" t="s">
        <v>267</v>
      </c>
      <c r="C4634" s="132" t="s">
        <v>10</v>
      </c>
      <c r="D4634" s="133">
        <v>154.55323000000001</v>
      </c>
      <c r="E4634" s="133">
        <v>121.71138000000001</v>
      </c>
      <c r="F4634" s="133">
        <v>32.841850000000001</v>
      </c>
      <c r="G4634" s="130"/>
      <c r="H4634" s="130"/>
    </row>
    <row r="4635" spans="1:8" s="27" customFormat="1" x14ac:dyDescent="0.25">
      <c r="A4635" s="136" t="s">
        <v>2622</v>
      </c>
      <c r="B4635" s="131" t="s">
        <v>267</v>
      </c>
      <c r="C4635" s="134" t="s">
        <v>11</v>
      </c>
      <c r="D4635" s="135">
        <v>103.71138000000001</v>
      </c>
      <c r="E4635" s="135">
        <v>103.71138000000001</v>
      </c>
      <c r="F4635" s="135">
        <v>0</v>
      </c>
      <c r="G4635" s="130"/>
      <c r="H4635" s="130"/>
    </row>
    <row r="4636" spans="1:8" s="27" customFormat="1" x14ac:dyDescent="0.25">
      <c r="A4636" s="136" t="s">
        <v>2622</v>
      </c>
      <c r="B4636" s="131" t="s">
        <v>267</v>
      </c>
      <c r="C4636" s="134" t="s">
        <v>12</v>
      </c>
      <c r="D4636" s="135">
        <v>50.841850000000001</v>
      </c>
      <c r="E4636" s="135">
        <v>18</v>
      </c>
      <c r="F4636" s="135">
        <v>32.841850000000001</v>
      </c>
      <c r="G4636" s="130"/>
      <c r="H4636" s="130"/>
    </row>
    <row r="4637" spans="1:8" s="27" customFormat="1" ht="54.75" thickBot="1" x14ac:dyDescent="0.3">
      <c r="A4637" s="136" t="s">
        <v>2622</v>
      </c>
      <c r="B4637" s="127" t="s">
        <v>2069</v>
      </c>
      <c r="C4637" s="128" t="s">
        <v>2070</v>
      </c>
      <c r="D4637" s="129">
        <v>36.46143</v>
      </c>
      <c r="E4637" s="129">
        <v>36.374499999999998</v>
      </c>
      <c r="F4637" s="129">
        <v>8.6930000000000007E-2</v>
      </c>
      <c r="G4637" s="130"/>
      <c r="H4637" s="130"/>
    </row>
    <row r="4638" spans="1:8" s="27" customFormat="1" ht="15.75" thickTop="1" x14ac:dyDescent="0.25">
      <c r="A4638" s="136" t="s">
        <v>2622</v>
      </c>
      <c r="B4638" s="131" t="s">
        <v>267</v>
      </c>
      <c r="C4638" s="132" t="s">
        <v>10</v>
      </c>
      <c r="D4638" s="133">
        <v>36.46143</v>
      </c>
      <c r="E4638" s="133">
        <v>36.374499999999998</v>
      </c>
      <c r="F4638" s="133">
        <v>8.6930000000000007E-2</v>
      </c>
      <c r="G4638" s="130"/>
      <c r="H4638" s="130"/>
    </row>
    <row r="4639" spans="1:8" s="27" customFormat="1" x14ac:dyDescent="0.25">
      <c r="A4639" s="136" t="s">
        <v>2622</v>
      </c>
      <c r="B4639" s="131" t="s">
        <v>267</v>
      </c>
      <c r="C4639" s="134" t="s">
        <v>11</v>
      </c>
      <c r="D4639" s="135">
        <v>30.858000000000001</v>
      </c>
      <c r="E4639" s="135">
        <v>30.858000000000001</v>
      </c>
      <c r="F4639" s="135">
        <v>0</v>
      </c>
      <c r="G4639" s="130"/>
      <c r="H4639" s="130"/>
    </row>
    <row r="4640" spans="1:8" s="27" customFormat="1" x14ac:dyDescent="0.25">
      <c r="A4640" s="136" t="s">
        <v>2622</v>
      </c>
      <c r="B4640" s="131" t="s">
        <v>267</v>
      </c>
      <c r="C4640" s="134" t="s">
        <v>12</v>
      </c>
      <c r="D4640" s="135">
        <v>5.4879299999999995</v>
      </c>
      <c r="E4640" s="135">
        <v>5.4009999999999998</v>
      </c>
      <c r="F4640" s="135">
        <v>8.6930000000000007E-2</v>
      </c>
      <c r="G4640" s="130"/>
      <c r="H4640" s="130"/>
    </row>
    <row r="4641" spans="1:8" s="27" customFormat="1" x14ac:dyDescent="0.25">
      <c r="A4641" s="136" t="s">
        <v>2622</v>
      </c>
      <c r="B4641" s="131" t="s">
        <v>267</v>
      </c>
      <c r="C4641" s="134" t="s">
        <v>16</v>
      </c>
      <c r="D4641" s="135">
        <v>0.11550000000000001</v>
      </c>
      <c r="E4641" s="135">
        <v>0.11550000000000001</v>
      </c>
      <c r="F4641" s="135">
        <v>0</v>
      </c>
      <c r="G4641" s="130"/>
      <c r="H4641" s="130"/>
    </row>
    <row r="4642" spans="1:8" s="27" customFormat="1" ht="36.75" thickBot="1" x14ac:dyDescent="0.3">
      <c r="A4642" s="136" t="s">
        <v>2622</v>
      </c>
      <c r="B4642" s="127" t="s">
        <v>2071</v>
      </c>
      <c r="C4642" s="128" t="s">
        <v>188</v>
      </c>
      <c r="D4642" s="129">
        <v>137.14510999999999</v>
      </c>
      <c r="E4642" s="129">
        <v>136.69537</v>
      </c>
      <c r="F4642" s="129">
        <v>0.44974000000000003</v>
      </c>
      <c r="G4642" s="130"/>
      <c r="H4642" s="130"/>
    </row>
    <row r="4643" spans="1:8" s="27" customFormat="1" ht="15.75" thickTop="1" x14ac:dyDescent="0.25">
      <c r="A4643" s="136" t="s">
        <v>2622</v>
      </c>
      <c r="B4643" s="131" t="s">
        <v>267</v>
      </c>
      <c r="C4643" s="132" t="s">
        <v>10</v>
      </c>
      <c r="D4643" s="133">
        <v>137.14510999999999</v>
      </c>
      <c r="E4643" s="133">
        <v>136.69537</v>
      </c>
      <c r="F4643" s="133">
        <v>0.44974000000000003</v>
      </c>
      <c r="G4643" s="130"/>
      <c r="H4643" s="130"/>
    </row>
    <row r="4644" spans="1:8" s="27" customFormat="1" x14ac:dyDescent="0.25">
      <c r="A4644" s="136" t="s">
        <v>2622</v>
      </c>
      <c r="B4644" s="131" t="s">
        <v>267</v>
      </c>
      <c r="C4644" s="134" t="s">
        <v>11</v>
      </c>
      <c r="D4644" s="135">
        <v>135.07400000000001</v>
      </c>
      <c r="E4644" s="135">
        <v>135.07400000000001</v>
      </c>
      <c r="F4644" s="135">
        <v>0</v>
      </c>
      <c r="G4644" s="130"/>
      <c r="H4644" s="130"/>
    </row>
    <row r="4645" spans="1:8" s="27" customFormat="1" x14ac:dyDescent="0.25">
      <c r="A4645" s="136" t="s">
        <v>2622</v>
      </c>
      <c r="B4645" s="131" t="s">
        <v>267</v>
      </c>
      <c r="C4645" s="134" t="s">
        <v>12</v>
      </c>
      <c r="D4645" s="135">
        <v>1.62137</v>
      </c>
      <c r="E4645" s="135">
        <v>1.62137</v>
      </c>
      <c r="F4645" s="135">
        <v>0</v>
      </c>
      <c r="G4645" s="130"/>
      <c r="H4645" s="130"/>
    </row>
    <row r="4646" spans="1:8" s="27" customFormat="1" x14ac:dyDescent="0.25">
      <c r="A4646" s="136" t="s">
        <v>2622</v>
      </c>
      <c r="B4646" s="131" t="s">
        <v>267</v>
      </c>
      <c r="C4646" s="134" t="s">
        <v>16</v>
      </c>
      <c r="D4646" s="135">
        <v>0.44974000000000003</v>
      </c>
      <c r="E4646" s="135">
        <v>0</v>
      </c>
      <c r="F4646" s="135">
        <v>0.44974000000000003</v>
      </c>
      <c r="G4646" s="130"/>
      <c r="H4646" s="130"/>
    </row>
    <row r="4647" spans="1:8" s="27" customFormat="1" ht="36.75" thickBot="1" x14ac:dyDescent="0.3">
      <c r="A4647" s="136" t="s">
        <v>2622</v>
      </c>
      <c r="B4647" s="127" t="s">
        <v>2072</v>
      </c>
      <c r="C4647" s="128" t="s">
        <v>2073</v>
      </c>
      <c r="D4647" s="129">
        <v>41.921700000000001</v>
      </c>
      <c r="E4647" s="129">
        <v>31.175000000000001</v>
      </c>
      <c r="F4647" s="129">
        <v>10.746700000000001</v>
      </c>
      <c r="G4647" s="130"/>
      <c r="H4647" s="130"/>
    </row>
    <row r="4648" spans="1:8" s="27" customFormat="1" ht="15.75" thickTop="1" x14ac:dyDescent="0.25">
      <c r="A4648" s="136" t="s">
        <v>2622</v>
      </c>
      <c r="B4648" s="131" t="s">
        <v>267</v>
      </c>
      <c r="C4648" s="132" t="s">
        <v>10</v>
      </c>
      <c r="D4648" s="133">
        <v>41.921700000000001</v>
      </c>
      <c r="E4648" s="133">
        <v>31.175000000000001</v>
      </c>
      <c r="F4648" s="133">
        <v>10.746700000000001</v>
      </c>
      <c r="G4648" s="130"/>
      <c r="H4648" s="130"/>
    </row>
    <row r="4649" spans="1:8" s="27" customFormat="1" x14ac:dyDescent="0.25">
      <c r="A4649" s="136" t="s">
        <v>2622</v>
      </c>
      <c r="B4649" s="131" t="s">
        <v>267</v>
      </c>
      <c r="C4649" s="134" t="s">
        <v>11</v>
      </c>
      <c r="D4649" s="135">
        <v>31.175000000000001</v>
      </c>
      <c r="E4649" s="135">
        <v>31.175000000000001</v>
      </c>
      <c r="F4649" s="135">
        <v>0</v>
      </c>
      <c r="G4649" s="130"/>
      <c r="H4649" s="130"/>
    </row>
    <row r="4650" spans="1:8" s="27" customFormat="1" x14ac:dyDescent="0.25">
      <c r="A4650" s="136" t="s">
        <v>2622</v>
      </c>
      <c r="B4650" s="131" t="s">
        <v>267</v>
      </c>
      <c r="C4650" s="134" t="s">
        <v>12</v>
      </c>
      <c r="D4650" s="135">
        <v>10.746700000000001</v>
      </c>
      <c r="E4650" s="135">
        <v>0</v>
      </c>
      <c r="F4650" s="135">
        <v>10.746700000000001</v>
      </c>
      <c r="G4650" s="130"/>
      <c r="H4650" s="130"/>
    </row>
    <row r="4651" spans="1:8" s="27" customFormat="1" ht="36.75" thickBot="1" x14ac:dyDescent="0.3">
      <c r="A4651" s="136" t="s">
        <v>2622</v>
      </c>
      <c r="B4651" s="127" t="s">
        <v>2074</v>
      </c>
      <c r="C4651" s="128" t="s">
        <v>2075</v>
      </c>
      <c r="D4651" s="129">
        <v>165.21662000000001</v>
      </c>
      <c r="E4651" s="129">
        <v>100.92814</v>
      </c>
      <c r="F4651" s="129">
        <v>64.288480000000007</v>
      </c>
      <c r="G4651" s="130"/>
      <c r="H4651" s="130"/>
    </row>
    <row r="4652" spans="1:8" s="27" customFormat="1" ht="15.75" thickTop="1" x14ac:dyDescent="0.25">
      <c r="A4652" s="136" t="s">
        <v>2622</v>
      </c>
      <c r="B4652" s="131" t="s">
        <v>267</v>
      </c>
      <c r="C4652" s="132" t="s">
        <v>10</v>
      </c>
      <c r="D4652" s="133">
        <v>163.41661999999999</v>
      </c>
      <c r="E4652" s="133">
        <v>100.92814</v>
      </c>
      <c r="F4652" s="133">
        <v>62.488480000000003</v>
      </c>
      <c r="G4652" s="130"/>
      <c r="H4652" s="130"/>
    </row>
    <row r="4653" spans="1:8" s="27" customFormat="1" x14ac:dyDescent="0.25">
      <c r="A4653" s="136" t="s">
        <v>2622</v>
      </c>
      <c r="B4653" s="131" t="s">
        <v>267</v>
      </c>
      <c r="C4653" s="134" t="s">
        <v>11</v>
      </c>
      <c r="D4653" s="135">
        <v>100</v>
      </c>
      <c r="E4653" s="135">
        <v>96</v>
      </c>
      <c r="F4653" s="135">
        <v>4</v>
      </c>
      <c r="G4653" s="130"/>
      <c r="H4653" s="130"/>
    </row>
    <row r="4654" spans="1:8" s="27" customFormat="1" x14ac:dyDescent="0.25">
      <c r="A4654" s="136" t="s">
        <v>2622</v>
      </c>
      <c r="B4654" s="131" t="s">
        <v>267</v>
      </c>
      <c r="C4654" s="134" t="s">
        <v>12</v>
      </c>
      <c r="D4654" s="135">
        <v>62.33023</v>
      </c>
      <c r="E4654" s="135">
        <v>4.7739399999999996</v>
      </c>
      <c r="F4654" s="135">
        <v>57.556290000000004</v>
      </c>
      <c r="G4654" s="130"/>
      <c r="H4654" s="130"/>
    </row>
    <row r="4655" spans="1:8" s="27" customFormat="1" x14ac:dyDescent="0.25">
      <c r="A4655" s="136" t="s">
        <v>2622</v>
      </c>
      <c r="B4655" s="131" t="s">
        <v>267</v>
      </c>
      <c r="C4655" s="134" t="s">
        <v>16</v>
      </c>
      <c r="D4655" s="135">
        <v>1.08639</v>
      </c>
      <c r="E4655" s="135">
        <v>0.15419999999999998</v>
      </c>
      <c r="F4655" s="135">
        <v>0.93219000000000007</v>
      </c>
      <c r="G4655" s="130"/>
      <c r="H4655" s="130"/>
    </row>
    <row r="4656" spans="1:8" s="27" customFormat="1" x14ac:dyDescent="0.25">
      <c r="A4656" s="136" t="s">
        <v>2622</v>
      </c>
      <c r="B4656" s="131" t="s">
        <v>267</v>
      </c>
      <c r="C4656" s="132" t="s">
        <v>17</v>
      </c>
      <c r="D4656" s="133">
        <v>1.8</v>
      </c>
      <c r="E4656" s="133">
        <v>0</v>
      </c>
      <c r="F4656" s="133">
        <v>1.8</v>
      </c>
      <c r="G4656" s="130"/>
      <c r="H4656" s="130"/>
    </row>
    <row r="4657" spans="1:8" s="27" customFormat="1" ht="36.75" thickBot="1" x14ac:dyDescent="0.3">
      <c r="A4657" s="136" t="s">
        <v>2622</v>
      </c>
      <c r="B4657" s="127" t="s">
        <v>2076</v>
      </c>
      <c r="C4657" s="128" t="s">
        <v>2077</v>
      </c>
      <c r="D4657" s="129">
        <v>44.622</v>
      </c>
      <c r="E4657" s="129">
        <v>44.499000000000002</v>
      </c>
      <c r="F4657" s="129">
        <v>0.123</v>
      </c>
      <c r="G4657" s="130"/>
      <c r="H4657" s="130"/>
    </row>
    <row r="4658" spans="1:8" s="27" customFormat="1" ht="15.75" thickTop="1" x14ac:dyDescent="0.25">
      <c r="A4658" s="136" t="s">
        <v>2622</v>
      </c>
      <c r="B4658" s="131" t="s">
        <v>267</v>
      </c>
      <c r="C4658" s="132" t="s">
        <v>10</v>
      </c>
      <c r="D4658" s="133">
        <v>44.622</v>
      </c>
      <c r="E4658" s="133">
        <v>44.499000000000002</v>
      </c>
      <c r="F4658" s="133">
        <v>0.123</v>
      </c>
      <c r="G4658" s="130"/>
      <c r="H4658" s="130"/>
    </row>
    <row r="4659" spans="1:8" s="27" customFormat="1" x14ac:dyDescent="0.25">
      <c r="A4659" s="136" t="s">
        <v>2622</v>
      </c>
      <c r="B4659" s="131" t="s">
        <v>267</v>
      </c>
      <c r="C4659" s="134" t="s">
        <v>11</v>
      </c>
      <c r="D4659" s="135">
        <v>43.074000000000005</v>
      </c>
      <c r="E4659" s="135">
        <v>42.999000000000002</v>
      </c>
      <c r="F4659" s="135">
        <v>7.4999999999999997E-2</v>
      </c>
      <c r="G4659" s="130"/>
      <c r="H4659" s="130"/>
    </row>
    <row r="4660" spans="1:8" s="27" customFormat="1" x14ac:dyDescent="0.25">
      <c r="A4660" s="136" t="s">
        <v>2622</v>
      </c>
      <c r="B4660" s="131" t="s">
        <v>267</v>
      </c>
      <c r="C4660" s="134" t="s">
        <v>12</v>
      </c>
      <c r="D4660" s="135">
        <v>1.548</v>
      </c>
      <c r="E4660" s="135">
        <v>1.5</v>
      </c>
      <c r="F4660" s="135">
        <v>4.8000000000000001E-2</v>
      </c>
      <c r="G4660" s="130"/>
      <c r="H4660" s="130"/>
    </row>
    <row r="4661" spans="1:8" s="27" customFormat="1" ht="36.75" thickBot="1" x14ac:dyDescent="0.3">
      <c r="A4661" s="136" t="s">
        <v>2622</v>
      </c>
      <c r="B4661" s="127" t="s">
        <v>2078</v>
      </c>
      <c r="C4661" s="128" t="s">
        <v>178</v>
      </c>
      <c r="D4661" s="129">
        <v>44.058099999999996</v>
      </c>
      <c r="E4661" s="129">
        <v>44.058099999999996</v>
      </c>
      <c r="F4661" s="129">
        <v>0</v>
      </c>
      <c r="G4661" s="130"/>
      <c r="H4661" s="130"/>
    </row>
    <row r="4662" spans="1:8" s="27" customFormat="1" ht="15.75" thickTop="1" x14ac:dyDescent="0.25">
      <c r="A4662" s="136" t="s">
        <v>2622</v>
      </c>
      <c r="B4662" s="131" t="s">
        <v>267</v>
      </c>
      <c r="C4662" s="132" t="s">
        <v>10</v>
      </c>
      <c r="D4662" s="133">
        <v>44.058099999999996</v>
      </c>
      <c r="E4662" s="133">
        <v>44.058099999999996</v>
      </c>
      <c r="F4662" s="133">
        <v>0</v>
      </c>
      <c r="G4662" s="130"/>
      <c r="H4662" s="130"/>
    </row>
    <row r="4663" spans="1:8" s="27" customFormat="1" x14ac:dyDescent="0.25">
      <c r="A4663" s="136" t="s">
        <v>2622</v>
      </c>
      <c r="B4663" s="131" t="s">
        <v>267</v>
      </c>
      <c r="C4663" s="134" t="s">
        <v>11</v>
      </c>
      <c r="D4663" s="135">
        <v>30.186</v>
      </c>
      <c r="E4663" s="135">
        <v>30.186</v>
      </c>
      <c r="F4663" s="135">
        <v>0</v>
      </c>
      <c r="G4663" s="130"/>
      <c r="H4663" s="130"/>
    </row>
    <row r="4664" spans="1:8" s="27" customFormat="1" x14ac:dyDescent="0.25">
      <c r="A4664" s="136" t="s">
        <v>2622</v>
      </c>
      <c r="B4664" s="131" t="s">
        <v>267</v>
      </c>
      <c r="C4664" s="134" t="s">
        <v>12</v>
      </c>
      <c r="D4664" s="135">
        <v>13.78224</v>
      </c>
      <c r="E4664" s="135">
        <v>13.78224</v>
      </c>
      <c r="F4664" s="135">
        <v>0</v>
      </c>
      <c r="G4664" s="130"/>
      <c r="H4664" s="130"/>
    </row>
    <row r="4665" spans="1:8" s="27" customFormat="1" x14ac:dyDescent="0.25">
      <c r="A4665" s="136" t="s">
        <v>2622</v>
      </c>
      <c r="B4665" s="131" t="s">
        <v>267</v>
      </c>
      <c r="C4665" s="134" t="s">
        <v>16</v>
      </c>
      <c r="D4665" s="135">
        <v>8.9859999999999995E-2</v>
      </c>
      <c r="E4665" s="135">
        <v>8.9859999999999995E-2</v>
      </c>
      <c r="F4665" s="135">
        <v>0</v>
      </c>
      <c r="G4665" s="130"/>
      <c r="H4665" s="130"/>
    </row>
    <row r="4666" spans="1:8" s="27" customFormat="1" ht="36.75" thickBot="1" x14ac:dyDescent="0.3">
      <c r="A4666" s="136" t="s">
        <v>2622</v>
      </c>
      <c r="B4666" s="127" t="s">
        <v>2079</v>
      </c>
      <c r="C4666" s="128" t="s">
        <v>2080</v>
      </c>
      <c r="D4666" s="129">
        <v>144.93772000000001</v>
      </c>
      <c r="E4666" s="129">
        <v>144.17140000000001</v>
      </c>
      <c r="F4666" s="129">
        <v>0.76632</v>
      </c>
      <c r="G4666" s="130"/>
      <c r="H4666" s="130"/>
    </row>
    <row r="4667" spans="1:8" s="27" customFormat="1" ht="15.75" thickTop="1" x14ac:dyDescent="0.25">
      <c r="A4667" s="136" t="s">
        <v>2622</v>
      </c>
      <c r="B4667" s="131" t="s">
        <v>267</v>
      </c>
      <c r="C4667" s="132" t="s">
        <v>10</v>
      </c>
      <c r="D4667" s="133">
        <v>144.93772000000001</v>
      </c>
      <c r="E4667" s="133">
        <v>144.17140000000001</v>
      </c>
      <c r="F4667" s="133">
        <v>0.76632</v>
      </c>
      <c r="G4667" s="130"/>
      <c r="H4667" s="130"/>
    </row>
    <row r="4668" spans="1:8" s="27" customFormat="1" x14ac:dyDescent="0.25">
      <c r="A4668" s="136" t="s">
        <v>2622</v>
      </c>
      <c r="B4668" s="131" t="s">
        <v>267</v>
      </c>
      <c r="C4668" s="134" t="s">
        <v>11</v>
      </c>
      <c r="D4668" s="135">
        <v>123.9</v>
      </c>
      <c r="E4668" s="135">
        <v>123.9</v>
      </c>
      <c r="F4668" s="135">
        <v>0</v>
      </c>
      <c r="G4668" s="130"/>
      <c r="H4668" s="130"/>
    </row>
    <row r="4669" spans="1:8" s="27" customFormat="1" x14ac:dyDescent="0.25">
      <c r="A4669" s="136" t="s">
        <v>2622</v>
      </c>
      <c r="B4669" s="131" t="s">
        <v>267</v>
      </c>
      <c r="C4669" s="134" t="s">
        <v>12</v>
      </c>
      <c r="D4669" s="135">
        <v>20.532869999999999</v>
      </c>
      <c r="E4669" s="135">
        <v>20.2714</v>
      </c>
      <c r="F4669" s="135">
        <v>0.26147000000000004</v>
      </c>
      <c r="G4669" s="130"/>
      <c r="H4669" s="130"/>
    </row>
    <row r="4670" spans="1:8" s="27" customFormat="1" x14ac:dyDescent="0.25">
      <c r="A4670" s="136" t="s">
        <v>2622</v>
      </c>
      <c r="B4670" s="131" t="s">
        <v>267</v>
      </c>
      <c r="C4670" s="134" t="s">
        <v>16</v>
      </c>
      <c r="D4670" s="135">
        <v>0.50485000000000002</v>
      </c>
      <c r="E4670" s="135">
        <v>0</v>
      </c>
      <c r="F4670" s="135">
        <v>0.50485000000000002</v>
      </c>
      <c r="G4670" s="130"/>
      <c r="H4670" s="130"/>
    </row>
    <row r="4671" spans="1:8" s="27" customFormat="1" ht="36.75" thickBot="1" x14ac:dyDescent="0.3">
      <c r="A4671" s="136" t="s">
        <v>2622</v>
      </c>
      <c r="B4671" s="127" t="s">
        <v>2081</v>
      </c>
      <c r="C4671" s="128" t="s">
        <v>217</v>
      </c>
      <c r="D4671" s="129">
        <v>116.13273000000001</v>
      </c>
      <c r="E4671" s="129">
        <v>97.811210000000003</v>
      </c>
      <c r="F4671" s="129">
        <v>18.32152</v>
      </c>
      <c r="G4671" s="130"/>
      <c r="H4671" s="130"/>
    </row>
    <row r="4672" spans="1:8" s="27" customFormat="1" ht="15.75" thickTop="1" x14ac:dyDescent="0.25">
      <c r="A4672" s="136" t="s">
        <v>2622</v>
      </c>
      <c r="B4672" s="131" t="s">
        <v>267</v>
      </c>
      <c r="C4672" s="132" t="s">
        <v>10</v>
      </c>
      <c r="D4672" s="133">
        <v>116.13273000000001</v>
      </c>
      <c r="E4672" s="133">
        <v>97.811210000000003</v>
      </c>
      <c r="F4672" s="133">
        <v>18.32152</v>
      </c>
      <c r="G4672" s="130"/>
      <c r="H4672" s="130"/>
    </row>
    <row r="4673" spans="1:8" s="27" customFormat="1" x14ac:dyDescent="0.25">
      <c r="A4673" s="136" t="s">
        <v>2622</v>
      </c>
      <c r="B4673" s="131" t="s">
        <v>267</v>
      </c>
      <c r="C4673" s="134" t="s">
        <v>11</v>
      </c>
      <c r="D4673" s="135">
        <v>16.5</v>
      </c>
      <c r="E4673" s="135">
        <v>16.5</v>
      </c>
      <c r="F4673" s="135">
        <v>0</v>
      </c>
      <c r="G4673" s="130"/>
      <c r="H4673" s="130"/>
    </row>
    <row r="4674" spans="1:8" s="27" customFormat="1" x14ac:dyDescent="0.25">
      <c r="A4674" s="136" t="s">
        <v>2622</v>
      </c>
      <c r="B4674" s="131" t="s">
        <v>267</v>
      </c>
      <c r="C4674" s="134" t="s">
        <v>12</v>
      </c>
      <c r="D4674" s="135">
        <v>99.488010000000003</v>
      </c>
      <c r="E4674" s="135">
        <v>81.16649000000001</v>
      </c>
      <c r="F4674" s="135">
        <v>18.32152</v>
      </c>
      <c r="G4674" s="130"/>
      <c r="H4674" s="130"/>
    </row>
    <row r="4675" spans="1:8" s="27" customFormat="1" x14ac:dyDescent="0.25">
      <c r="A4675" s="136" t="s">
        <v>2622</v>
      </c>
      <c r="B4675" s="131" t="s">
        <v>267</v>
      </c>
      <c r="C4675" s="134" t="s">
        <v>16</v>
      </c>
      <c r="D4675" s="135">
        <v>0.14471999999999999</v>
      </c>
      <c r="E4675" s="135">
        <v>0.14471999999999999</v>
      </c>
      <c r="F4675" s="135">
        <v>0</v>
      </c>
      <c r="G4675" s="130"/>
      <c r="H4675" s="130"/>
    </row>
    <row r="4676" spans="1:8" s="27" customFormat="1" ht="36.75" thickBot="1" x14ac:dyDescent="0.3">
      <c r="A4676" s="136" t="s">
        <v>2622</v>
      </c>
      <c r="B4676" s="127" t="s">
        <v>2082</v>
      </c>
      <c r="C4676" s="128" t="s">
        <v>1992</v>
      </c>
      <c r="D4676" s="129">
        <v>165.01651999999999</v>
      </c>
      <c r="E4676" s="129">
        <v>144.24689999999998</v>
      </c>
      <c r="F4676" s="129">
        <v>20.769620000000003</v>
      </c>
      <c r="G4676" s="130"/>
      <c r="H4676" s="130"/>
    </row>
    <row r="4677" spans="1:8" s="27" customFormat="1" ht="15.75" thickTop="1" x14ac:dyDescent="0.25">
      <c r="A4677" s="136" t="s">
        <v>2622</v>
      </c>
      <c r="B4677" s="131" t="s">
        <v>267</v>
      </c>
      <c r="C4677" s="132" t="s">
        <v>10</v>
      </c>
      <c r="D4677" s="133">
        <v>165.01651999999999</v>
      </c>
      <c r="E4677" s="133">
        <v>144.24689999999998</v>
      </c>
      <c r="F4677" s="133">
        <v>20.769620000000003</v>
      </c>
      <c r="G4677" s="130"/>
      <c r="H4677" s="130"/>
    </row>
    <row r="4678" spans="1:8" s="27" customFormat="1" x14ac:dyDescent="0.25">
      <c r="A4678" s="136" t="s">
        <v>2622</v>
      </c>
      <c r="B4678" s="131" t="s">
        <v>267</v>
      </c>
      <c r="C4678" s="134" t="s">
        <v>11</v>
      </c>
      <c r="D4678" s="135">
        <v>131.7619</v>
      </c>
      <c r="E4678" s="135">
        <v>131.7619</v>
      </c>
      <c r="F4678" s="135">
        <v>0</v>
      </c>
      <c r="G4678" s="130"/>
      <c r="H4678" s="130"/>
    </row>
    <row r="4679" spans="1:8" s="27" customFormat="1" x14ac:dyDescent="0.25">
      <c r="A4679" s="136" t="s">
        <v>2622</v>
      </c>
      <c r="B4679" s="131" t="s">
        <v>267</v>
      </c>
      <c r="C4679" s="134" t="s">
        <v>12</v>
      </c>
      <c r="D4679" s="135">
        <v>32.852400000000003</v>
      </c>
      <c r="E4679" s="135">
        <v>12.484999999999999</v>
      </c>
      <c r="F4679" s="135">
        <v>20.3674</v>
      </c>
      <c r="G4679" s="130"/>
      <c r="H4679" s="130"/>
    </row>
    <row r="4680" spans="1:8" s="27" customFormat="1" x14ac:dyDescent="0.25">
      <c r="A4680" s="136" t="s">
        <v>2622</v>
      </c>
      <c r="B4680" s="131" t="s">
        <v>267</v>
      </c>
      <c r="C4680" s="134" t="s">
        <v>16</v>
      </c>
      <c r="D4680" s="135">
        <v>0.40222000000000002</v>
      </c>
      <c r="E4680" s="135">
        <v>0</v>
      </c>
      <c r="F4680" s="135">
        <v>0.40222000000000002</v>
      </c>
      <c r="G4680" s="130"/>
      <c r="H4680" s="130"/>
    </row>
    <row r="4681" spans="1:8" s="27" customFormat="1" ht="36.75" thickBot="1" x14ac:dyDescent="0.3">
      <c r="A4681" s="136" t="s">
        <v>2622</v>
      </c>
      <c r="B4681" s="127" t="s">
        <v>2083</v>
      </c>
      <c r="C4681" s="128" t="s">
        <v>2084</v>
      </c>
      <c r="D4681" s="129">
        <v>198.90853999999999</v>
      </c>
      <c r="E4681" s="129">
        <v>175.87688</v>
      </c>
      <c r="F4681" s="129">
        <v>23.031659999999999</v>
      </c>
      <c r="G4681" s="130"/>
      <c r="H4681" s="130"/>
    </row>
    <row r="4682" spans="1:8" s="27" customFormat="1" ht="15.75" thickTop="1" x14ac:dyDescent="0.25">
      <c r="A4682" s="136" t="s">
        <v>2622</v>
      </c>
      <c r="B4682" s="131" t="s">
        <v>267</v>
      </c>
      <c r="C4682" s="132" t="s">
        <v>10</v>
      </c>
      <c r="D4682" s="133">
        <v>198.90853999999999</v>
      </c>
      <c r="E4682" s="133">
        <v>175.87688</v>
      </c>
      <c r="F4682" s="133">
        <v>23.031659999999999</v>
      </c>
      <c r="G4682" s="130"/>
      <c r="H4682" s="130"/>
    </row>
    <row r="4683" spans="1:8" s="27" customFormat="1" x14ac:dyDescent="0.25">
      <c r="A4683" s="136" t="s">
        <v>2622</v>
      </c>
      <c r="B4683" s="131" t="s">
        <v>267</v>
      </c>
      <c r="C4683" s="134" t="s">
        <v>11</v>
      </c>
      <c r="D4683" s="135">
        <v>118.89914999999999</v>
      </c>
      <c r="E4683" s="135">
        <v>118.77</v>
      </c>
      <c r="F4683" s="135">
        <v>0.12915000000000001</v>
      </c>
      <c r="G4683" s="130"/>
      <c r="H4683" s="130"/>
    </row>
    <row r="4684" spans="1:8" s="27" customFormat="1" x14ac:dyDescent="0.25">
      <c r="A4684" s="136" t="s">
        <v>2622</v>
      </c>
      <c r="B4684" s="131" t="s">
        <v>267</v>
      </c>
      <c r="C4684" s="134" t="s">
        <v>12</v>
      </c>
      <c r="D4684" s="135">
        <v>79.55046999999999</v>
      </c>
      <c r="E4684" s="135">
        <v>57.106879999999997</v>
      </c>
      <c r="F4684" s="135">
        <v>22.44359</v>
      </c>
      <c r="G4684" s="130"/>
      <c r="H4684" s="130"/>
    </row>
    <row r="4685" spans="1:8" s="27" customFormat="1" x14ac:dyDescent="0.25">
      <c r="A4685" s="136" t="s">
        <v>2622</v>
      </c>
      <c r="B4685" s="131" t="s">
        <v>267</v>
      </c>
      <c r="C4685" s="134" t="s">
        <v>16</v>
      </c>
      <c r="D4685" s="135">
        <v>0.45891999999999999</v>
      </c>
      <c r="E4685" s="135">
        <v>0</v>
      </c>
      <c r="F4685" s="135">
        <v>0.45891999999999999</v>
      </c>
      <c r="G4685" s="130"/>
      <c r="H4685" s="130"/>
    </row>
    <row r="4686" spans="1:8" s="27" customFormat="1" ht="36.75" thickBot="1" x14ac:dyDescent="0.3">
      <c r="A4686" s="136" t="s">
        <v>2622</v>
      </c>
      <c r="B4686" s="127" t="s">
        <v>2085</v>
      </c>
      <c r="C4686" s="128" t="s">
        <v>182</v>
      </c>
      <c r="D4686" s="129">
        <v>469.93138999999996</v>
      </c>
      <c r="E4686" s="129">
        <v>367.27870999999999</v>
      </c>
      <c r="F4686" s="129">
        <v>102.65267999999999</v>
      </c>
      <c r="G4686" s="130"/>
      <c r="H4686" s="130"/>
    </row>
    <row r="4687" spans="1:8" s="27" customFormat="1" ht="15.75" thickTop="1" x14ac:dyDescent="0.25">
      <c r="A4687" s="136" t="s">
        <v>2622</v>
      </c>
      <c r="B4687" s="131" t="s">
        <v>267</v>
      </c>
      <c r="C4687" s="132" t="s">
        <v>10</v>
      </c>
      <c r="D4687" s="133">
        <v>465.40526999999997</v>
      </c>
      <c r="E4687" s="133">
        <v>367.27870999999999</v>
      </c>
      <c r="F4687" s="133">
        <v>98.126559999999998</v>
      </c>
      <c r="G4687" s="130"/>
      <c r="H4687" s="130"/>
    </row>
    <row r="4688" spans="1:8" s="27" customFormat="1" x14ac:dyDescent="0.25">
      <c r="A4688" s="136" t="s">
        <v>2622</v>
      </c>
      <c r="B4688" s="131" t="s">
        <v>267</v>
      </c>
      <c r="C4688" s="134" t="s">
        <v>11</v>
      </c>
      <c r="D4688" s="135">
        <v>273.80880999999999</v>
      </c>
      <c r="E4688" s="135">
        <v>273.42381</v>
      </c>
      <c r="F4688" s="135">
        <v>0.38500000000000001</v>
      </c>
      <c r="G4688" s="130"/>
      <c r="H4688" s="130"/>
    </row>
    <row r="4689" spans="1:8" s="27" customFormat="1" x14ac:dyDescent="0.25">
      <c r="A4689" s="136" t="s">
        <v>2622</v>
      </c>
      <c r="B4689" s="131" t="s">
        <v>267</v>
      </c>
      <c r="C4689" s="134" t="s">
        <v>12</v>
      </c>
      <c r="D4689" s="135">
        <v>190.59378000000001</v>
      </c>
      <c r="E4689" s="135">
        <v>93.854900000000001</v>
      </c>
      <c r="F4689" s="135">
        <v>96.738880000000009</v>
      </c>
      <c r="G4689" s="130"/>
      <c r="H4689" s="130"/>
    </row>
    <row r="4690" spans="1:8" s="27" customFormat="1" x14ac:dyDescent="0.25">
      <c r="A4690" s="136" t="s">
        <v>2622</v>
      </c>
      <c r="B4690" s="131" t="s">
        <v>267</v>
      </c>
      <c r="C4690" s="134" t="s">
        <v>16</v>
      </c>
      <c r="D4690" s="135">
        <v>1.00268</v>
      </c>
      <c r="E4690" s="135">
        <v>0</v>
      </c>
      <c r="F4690" s="135">
        <v>1.00268</v>
      </c>
      <c r="G4690" s="130"/>
      <c r="H4690" s="130"/>
    </row>
    <row r="4691" spans="1:8" s="27" customFormat="1" x14ac:dyDescent="0.25">
      <c r="A4691" s="136" t="s">
        <v>2622</v>
      </c>
      <c r="B4691" s="131" t="s">
        <v>267</v>
      </c>
      <c r="C4691" s="132" t="s">
        <v>17</v>
      </c>
      <c r="D4691" s="133">
        <v>4.5261199999999997</v>
      </c>
      <c r="E4691" s="133">
        <v>0</v>
      </c>
      <c r="F4691" s="133">
        <v>4.5261199999999997</v>
      </c>
      <c r="G4691" s="130"/>
      <c r="H4691" s="130"/>
    </row>
    <row r="4692" spans="1:8" s="27" customFormat="1" ht="36.75" thickBot="1" x14ac:dyDescent="0.3">
      <c r="A4692" s="136" t="s">
        <v>2622</v>
      </c>
      <c r="B4692" s="127" t="s">
        <v>2086</v>
      </c>
      <c r="C4692" s="128" t="s">
        <v>234</v>
      </c>
      <c r="D4692" s="129">
        <v>156.99003000000002</v>
      </c>
      <c r="E4692" s="129">
        <v>128.67923000000002</v>
      </c>
      <c r="F4692" s="129">
        <v>28.3108</v>
      </c>
      <c r="G4692" s="130"/>
      <c r="H4692" s="130"/>
    </row>
    <row r="4693" spans="1:8" s="27" customFormat="1" ht="15.75" thickTop="1" x14ac:dyDescent="0.25">
      <c r="A4693" s="136" t="s">
        <v>2622</v>
      </c>
      <c r="B4693" s="131" t="s">
        <v>267</v>
      </c>
      <c r="C4693" s="132" t="s">
        <v>10</v>
      </c>
      <c r="D4693" s="133">
        <v>154.99003000000002</v>
      </c>
      <c r="E4693" s="133">
        <v>128.67923000000002</v>
      </c>
      <c r="F4693" s="133">
        <v>26.3108</v>
      </c>
      <c r="G4693" s="130"/>
      <c r="H4693" s="130"/>
    </row>
    <row r="4694" spans="1:8" s="27" customFormat="1" x14ac:dyDescent="0.25">
      <c r="A4694" s="136" t="s">
        <v>2622</v>
      </c>
      <c r="B4694" s="131" t="s">
        <v>267</v>
      </c>
      <c r="C4694" s="134" t="s">
        <v>11</v>
      </c>
      <c r="D4694" s="135">
        <v>85.2</v>
      </c>
      <c r="E4694" s="135">
        <v>85.2</v>
      </c>
      <c r="F4694" s="135">
        <v>0</v>
      </c>
      <c r="G4694" s="130"/>
      <c r="H4694" s="130"/>
    </row>
    <row r="4695" spans="1:8" s="27" customFormat="1" x14ac:dyDescent="0.25">
      <c r="A4695" s="136" t="s">
        <v>2622</v>
      </c>
      <c r="B4695" s="131" t="s">
        <v>267</v>
      </c>
      <c r="C4695" s="134" t="s">
        <v>12</v>
      </c>
      <c r="D4695" s="135">
        <v>69.750029999999995</v>
      </c>
      <c r="E4695" s="135">
        <v>43.479230000000001</v>
      </c>
      <c r="F4695" s="135">
        <v>26.270799999999998</v>
      </c>
      <c r="G4695" s="130"/>
      <c r="H4695" s="130"/>
    </row>
    <row r="4696" spans="1:8" s="27" customFormat="1" x14ac:dyDescent="0.25">
      <c r="A4696" s="136" t="s">
        <v>2622</v>
      </c>
      <c r="B4696" s="131" t="s">
        <v>267</v>
      </c>
      <c r="C4696" s="134" t="s">
        <v>16</v>
      </c>
      <c r="D4696" s="135">
        <v>0.04</v>
      </c>
      <c r="E4696" s="135">
        <v>0</v>
      </c>
      <c r="F4696" s="135">
        <v>0.04</v>
      </c>
      <c r="G4696" s="130"/>
      <c r="H4696" s="130"/>
    </row>
    <row r="4697" spans="1:8" s="27" customFormat="1" x14ac:dyDescent="0.25">
      <c r="A4697" s="136" t="s">
        <v>2622</v>
      </c>
      <c r="B4697" s="131" t="s">
        <v>267</v>
      </c>
      <c r="C4697" s="132" t="s">
        <v>17</v>
      </c>
      <c r="D4697" s="133">
        <v>2</v>
      </c>
      <c r="E4697" s="133">
        <v>0</v>
      </c>
      <c r="F4697" s="133">
        <v>2</v>
      </c>
      <c r="G4697" s="130"/>
      <c r="H4697" s="130"/>
    </row>
    <row r="4698" spans="1:8" s="27" customFormat="1" ht="36.75" thickBot="1" x14ac:dyDescent="0.3">
      <c r="A4698" s="136" t="s">
        <v>2622</v>
      </c>
      <c r="B4698" s="127" t="s">
        <v>2087</v>
      </c>
      <c r="C4698" s="128" t="s">
        <v>205</v>
      </c>
      <c r="D4698" s="129">
        <v>345.96211000000005</v>
      </c>
      <c r="E4698" s="129">
        <v>345.28196000000003</v>
      </c>
      <c r="F4698" s="129">
        <v>0.68015000000000003</v>
      </c>
      <c r="G4698" s="130"/>
      <c r="H4698" s="130"/>
    </row>
    <row r="4699" spans="1:8" s="27" customFormat="1" ht="15.75" thickTop="1" x14ac:dyDescent="0.25">
      <c r="A4699" s="136" t="s">
        <v>2622</v>
      </c>
      <c r="B4699" s="131" t="s">
        <v>267</v>
      </c>
      <c r="C4699" s="132" t="s">
        <v>10</v>
      </c>
      <c r="D4699" s="133">
        <v>345.96211000000005</v>
      </c>
      <c r="E4699" s="133">
        <v>345.28196000000003</v>
      </c>
      <c r="F4699" s="133">
        <v>0.68015000000000003</v>
      </c>
      <c r="G4699" s="130"/>
      <c r="H4699" s="130"/>
    </row>
    <row r="4700" spans="1:8" s="27" customFormat="1" x14ac:dyDescent="0.25">
      <c r="A4700" s="136" t="s">
        <v>2622</v>
      </c>
      <c r="B4700" s="131" t="s">
        <v>267</v>
      </c>
      <c r="C4700" s="134" t="s">
        <v>11</v>
      </c>
      <c r="D4700" s="135">
        <v>316.27053000000001</v>
      </c>
      <c r="E4700" s="135">
        <v>316.27053000000001</v>
      </c>
      <c r="F4700" s="135">
        <v>0</v>
      </c>
      <c r="G4700" s="130"/>
      <c r="H4700" s="130"/>
    </row>
    <row r="4701" spans="1:8" s="27" customFormat="1" x14ac:dyDescent="0.25">
      <c r="A4701" s="136" t="s">
        <v>2622</v>
      </c>
      <c r="B4701" s="131" t="s">
        <v>267</v>
      </c>
      <c r="C4701" s="134" t="s">
        <v>12</v>
      </c>
      <c r="D4701" s="135">
        <v>29.691580000000002</v>
      </c>
      <c r="E4701" s="135">
        <v>29.011430000000001</v>
      </c>
      <c r="F4701" s="135">
        <v>0.68015000000000003</v>
      </c>
      <c r="G4701" s="130"/>
      <c r="H4701" s="130"/>
    </row>
    <row r="4702" spans="1:8" s="27" customFormat="1" ht="36.75" thickBot="1" x14ac:dyDescent="0.3">
      <c r="A4702" s="136" t="s">
        <v>2622</v>
      </c>
      <c r="B4702" s="127" t="s">
        <v>2088</v>
      </c>
      <c r="C4702" s="128" t="s">
        <v>215</v>
      </c>
      <c r="D4702" s="129">
        <v>193.39132000000001</v>
      </c>
      <c r="E4702" s="129">
        <v>159.89695</v>
      </c>
      <c r="F4702" s="129">
        <v>33.494370000000004</v>
      </c>
      <c r="G4702" s="130"/>
      <c r="H4702" s="130"/>
    </row>
    <row r="4703" spans="1:8" s="27" customFormat="1" ht="15.75" thickTop="1" x14ac:dyDescent="0.25">
      <c r="A4703" s="136" t="s">
        <v>2622</v>
      </c>
      <c r="B4703" s="131" t="s">
        <v>267</v>
      </c>
      <c r="C4703" s="132" t="s">
        <v>10</v>
      </c>
      <c r="D4703" s="133">
        <v>193.39132000000001</v>
      </c>
      <c r="E4703" s="133">
        <v>159.89695</v>
      </c>
      <c r="F4703" s="133">
        <v>33.494370000000004</v>
      </c>
      <c r="G4703" s="130"/>
      <c r="H4703" s="130"/>
    </row>
    <row r="4704" spans="1:8" s="27" customFormat="1" x14ac:dyDescent="0.25">
      <c r="A4704" s="136" t="s">
        <v>2622</v>
      </c>
      <c r="B4704" s="131" t="s">
        <v>267</v>
      </c>
      <c r="C4704" s="134" t="s">
        <v>11</v>
      </c>
      <c r="D4704" s="135">
        <v>126.5425</v>
      </c>
      <c r="E4704" s="135">
        <v>121.5625</v>
      </c>
      <c r="F4704" s="135">
        <v>4.9800000000000004</v>
      </c>
      <c r="G4704" s="130"/>
      <c r="H4704" s="130"/>
    </row>
    <row r="4705" spans="1:8" s="27" customFormat="1" x14ac:dyDescent="0.25">
      <c r="A4705" s="136" t="s">
        <v>2622</v>
      </c>
      <c r="B4705" s="131" t="s">
        <v>267</v>
      </c>
      <c r="C4705" s="134" t="s">
        <v>12</v>
      </c>
      <c r="D4705" s="135">
        <v>66.100359999999995</v>
      </c>
      <c r="E4705" s="135">
        <v>38.334449999999997</v>
      </c>
      <c r="F4705" s="135">
        <v>27.765909999999998</v>
      </c>
      <c r="G4705" s="130"/>
      <c r="H4705" s="130"/>
    </row>
    <row r="4706" spans="1:8" s="27" customFormat="1" x14ac:dyDescent="0.25">
      <c r="A4706" s="136" t="s">
        <v>2622</v>
      </c>
      <c r="B4706" s="131" t="s">
        <v>267</v>
      </c>
      <c r="C4706" s="134" t="s">
        <v>16</v>
      </c>
      <c r="D4706" s="135">
        <v>0.74846000000000001</v>
      </c>
      <c r="E4706" s="135">
        <v>0</v>
      </c>
      <c r="F4706" s="135">
        <v>0.74846000000000001</v>
      </c>
      <c r="G4706" s="130"/>
      <c r="H4706" s="130"/>
    </row>
    <row r="4707" spans="1:8" s="27" customFormat="1" ht="36.75" thickBot="1" x14ac:dyDescent="0.3">
      <c r="A4707" s="136" t="s">
        <v>2622</v>
      </c>
      <c r="B4707" s="127" t="s">
        <v>2089</v>
      </c>
      <c r="C4707" s="128" t="s">
        <v>2090</v>
      </c>
      <c r="D4707" s="129">
        <v>296.29967999999997</v>
      </c>
      <c r="E4707" s="129">
        <v>228.27943999999999</v>
      </c>
      <c r="F4707" s="129">
        <v>68.020239999999987</v>
      </c>
      <c r="G4707" s="130"/>
      <c r="H4707" s="130"/>
    </row>
    <row r="4708" spans="1:8" s="27" customFormat="1" ht="15.75" thickTop="1" x14ac:dyDescent="0.25">
      <c r="A4708" s="136" t="s">
        <v>2622</v>
      </c>
      <c r="B4708" s="131" t="s">
        <v>267</v>
      </c>
      <c r="C4708" s="132" t="s">
        <v>10</v>
      </c>
      <c r="D4708" s="133">
        <v>287.29967999999997</v>
      </c>
      <c r="E4708" s="133">
        <v>228.27943999999999</v>
      </c>
      <c r="F4708" s="133">
        <v>59.020240000000001</v>
      </c>
      <c r="G4708" s="130"/>
      <c r="H4708" s="130"/>
    </row>
    <row r="4709" spans="1:8" s="27" customFormat="1" x14ac:dyDescent="0.25">
      <c r="A4709" s="136" t="s">
        <v>2622</v>
      </c>
      <c r="B4709" s="131" t="s">
        <v>267</v>
      </c>
      <c r="C4709" s="134" t="s">
        <v>11</v>
      </c>
      <c r="D4709" s="135">
        <v>129.822</v>
      </c>
      <c r="E4709" s="135">
        <v>121.822</v>
      </c>
      <c r="F4709" s="135">
        <v>8</v>
      </c>
      <c r="G4709" s="130"/>
      <c r="H4709" s="130"/>
    </row>
    <row r="4710" spans="1:8" s="27" customFormat="1" x14ac:dyDescent="0.25">
      <c r="A4710" s="136" t="s">
        <v>2622</v>
      </c>
      <c r="B4710" s="131" t="s">
        <v>267</v>
      </c>
      <c r="C4710" s="134" t="s">
        <v>12</v>
      </c>
      <c r="D4710" s="135">
        <v>152.56685999999999</v>
      </c>
      <c r="E4710" s="135">
        <v>105.20944</v>
      </c>
      <c r="F4710" s="135">
        <v>47.357419999999998</v>
      </c>
      <c r="G4710" s="130"/>
      <c r="H4710" s="130"/>
    </row>
    <row r="4711" spans="1:8" s="27" customFormat="1" x14ac:dyDescent="0.25">
      <c r="A4711" s="136" t="s">
        <v>2622</v>
      </c>
      <c r="B4711" s="131" t="s">
        <v>267</v>
      </c>
      <c r="C4711" s="134" t="s">
        <v>15</v>
      </c>
      <c r="D4711" s="135">
        <v>1.248</v>
      </c>
      <c r="E4711" s="135">
        <v>1.248</v>
      </c>
      <c r="F4711" s="135">
        <v>0</v>
      </c>
      <c r="G4711" s="130"/>
      <c r="H4711" s="130"/>
    </row>
    <row r="4712" spans="1:8" s="27" customFormat="1" x14ac:dyDescent="0.25">
      <c r="A4712" s="136" t="s">
        <v>2622</v>
      </c>
      <c r="B4712" s="131" t="s">
        <v>267</v>
      </c>
      <c r="C4712" s="134" t="s">
        <v>16</v>
      </c>
      <c r="D4712" s="135">
        <v>3.66282</v>
      </c>
      <c r="E4712" s="135">
        <v>0</v>
      </c>
      <c r="F4712" s="135">
        <v>3.66282</v>
      </c>
      <c r="G4712" s="130"/>
      <c r="H4712" s="130"/>
    </row>
    <row r="4713" spans="1:8" s="27" customFormat="1" x14ac:dyDescent="0.25">
      <c r="A4713" s="136" t="s">
        <v>2622</v>
      </c>
      <c r="B4713" s="131" t="s">
        <v>267</v>
      </c>
      <c r="C4713" s="132" t="s">
        <v>17</v>
      </c>
      <c r="D4713" s="133">
        <v>9</v>
      </c>
      <c r="E4713" s="133">
        <v>0</v>
      </c>
      <c r="F4713" s="133">
        <v>9</v>
      </c>
      <c r="G4713" s="130"/>
      <c r="H4713" s="130"/>
    </row>
    <row r="4714" spans="1:8" s="27" customFormat="1" ht="36.75" thickBot="1" x14ac:dyDescent="0.3">
      <c r="A4714" s="136" t="s">
        <v>2622</v>
      </c>
      <c r="B4714" s="127" t="s">
        <v>2091</v>
      </c>
      <c r="C4714" s="128" t="s">
        <v>169</v>
      </c>
      <c r="D4714" s="129">
        <v>141.90611000000001</v>
      </c>
      <c r="E4714" s="129">
        <v>139.47514000000001</v>
      </c>
      <c r="F4714" s="129">
        <v>2.4309700000000003</v>
      </c>
      <c r="G4714" s="130"/>
      <c r="H4714" s="130"/>
    </row>
    <row r="4715" spans="1:8" s="27" customFormat="1" ht="15.75" thickTop="1" x14ac:dyDescent="0.25">
      <c r="A4715" s="136" t="s">
        <v>2622</v>
      </c>
      <c r="B4715" s="131" t="s">
        <v>267</v>
      </c>
      <c r="C4715" s="132" t="s">
        <v>10</v>
      </c>
      <c r="D4715" s="133">
        <v>141.90611000000001</v>
      </c>
      <c r="E4715" s="133">
        <v>139.47514000000001</v>
      </c>
      <c r="F4715" s="133">
        <v>2.4309700000000003</v>
      </c>
      <c r="G4715" s="130"/>
      <c r="H4715" s="130"/>
    </row>
    <row r="4716" spans="1:8" s="27" customFormat="1" x14ac:dyDescent="0.25">
      <c r="A4716" s="136" t="s">
        <v>2622</v>
      </c>
      <c r="B4716" s="131" t="s">
        <v>267</v>
      </c>
      <c r="C4716" s="134" t="s">
        <v>11</v>
      </c>
      <c r="D4716" s="135">
        <v>99.165000000000006</v>
      </c>
      <c r="E4716" s="135">
        <v>99.165000000000006</v>
      </c>
      <c r="F4716" s="135">
        <v>0</v>
      </c>
      <c r="G4716" s="130"/>
      <c r="H4716" s="130"/>
    </row>
    <row r="4717" spans="1:8" s="27" customFormat="1" x14ac:dyDescent="0.25">
      <c r="A4717" s="136" t="s">
        <v>2622</v>
      </c>
      <c r="B4717" s="131" t="s">
        <v>267</v>
      </c>
      <c r="C4717" s="134" t="s">
        <v>12</v>
      </c>
      <c r="D4717" s="135">
        <v>42.241389999999996</v>
      </c>
      <c r="E4717" s="135">
        <v>40.310139999999997</v>
      </c>
      <c r="F4717" s="135">
        <v>1.9312499999999999</v>
      </c>
      <c r="G4717" s="130"/>
      <c r="H4717" s="130"/>
    </row>
    <row r="4718" spans="1:8" s="27" customFormat="1" x14ac:dyDescent="0.25">
      <c r="A4718" s="136" t="s">
        <v>2622</v>
      </c>
      <c r="B4718" s="131" t="s">
        <v>267</v>
      </c>
      <c r="C4718" s="134" t="s">
        <v>16</v>
      </c>
      <c r="D4718" s="135">
        <v>0.49972000000000005</v>
      </c>
      <c r="E4718" s="135">
        <v>0</v>
      </c>
      <c r="F4718" s="135">
        <v>0.49972000000000005</v>
      </c>
      <c r="G4718" s="130"/>
      <c r="H4718" s="130"/>
    </row>
    <row r="4719" spans="1:8" s="27" customFormat="1" ht="36.75" thickBot="1" x14ac:dyDescent="0.3">
      <c r="A4719" s="136" t="s">
        <v>2622</v>
      </c>
      <c r="B4719" s="127" t="s">
        <v>2092</v>
      </c>
      <c r="C4719" s="128" t="s">
        <v>183</v>
      </c>
      <c r="D4719" s="129">
        <v>160.24955</v>
      </c>
      <c r="E4719" s="129">
        <v>105.70298</v>
      </c>
      <c r="F4719" s="129">
        <v>54.546570000000003</v>
      </c>
      <c r="G4719" s="130"/>
      <c r="H4719" s="130"/>
    </row>
    <row r="4720" spans="1:8" s="27" customFormat="1" ht="15.75" thickTop="1" x14ac:dyDescent="0.25">
      <c r="A4720" s="136" t="s">
        <v>2622</v>
      </c>
      <c r="B4720" s="131" t="s">
        <v>267</v>
      </c>
      <c r="C4720" s="132" t="s">
        <v>10</v>
      </c>
      <c r="D4720" s="133">
        <v>144.67455000000001</v>
      </c>
      <c r="E4720" s="133">
        <v>105.70298</v>
      </c>
      <c r="F4720" s="133">
        <v>38.97157</v>
      </c>
      <c r="G4720" s="130"/>
      <c r="H4720" s="130"/>
    </row>
    <row r="4721" spans="1:8" s="27" customFormat="1" x14ac:dyDescent="0.25">
      <c r="A4721" s="136" t="s">
        <v>2622</v>
      </c>
      <c r="B4721" s="131" t="s">
        <v>267</v>
      </c>
      <c r="C4721" s="134" t="s">
        <v>11</v>
      </c>
      <c r="D4721" s="135">
        <v>94.52000000000001</v>
      </c>
      <c r="E4721" s="135">
        <v>91.98</v>
      </c>
      <c r="F4721" s="135">
        <v>2.54</v>
      </c>
      <c r="G4721" s="130"/>
      <c r="H4721" s="130"/>
    </row>
    <row r="4722" spans="1:8" s="27" customFormat="1" x14ac:dyDescent="0.25">
      <c r="A4722" s="136" t="s">
        <v>2622</v>
      </c>
      <c r="B4722" s="131" t="s">
        <v>267</v>
      </c>
      <c r="C4722" s="134" t="s">
        <v>12</v>
      </c>
      <c r="D4722" s="135">
        <v>49.654829999999997</v>
      </c>
      <c r="E4722" s="135">
        <v>13.72298</v>
      </c>
      <c r="F4722" s="135">
        <v>35.931849999999997</v>
      </c>
      <c r="G4722" s="130"/>
      <c r="H4722" s="130"/>
    </row>
    <row r="4723" spans="1:8" s="27" customFormat="1" x14ac:dyDescent="0.25">
      <c r="A4723" s="136" t="s">
        <v>2622</v>
      </c>
      <c r="B4723" s="131" t="s">
        <v>267</v>
      </c>
      <c r="C4723" s="134" t="s">
        <v>16</v>
      </c>
      <c r="D4723" s="135">
        <v>0.49972000000000005</v>
      </c>
      <c r="E4723" s="135">
        <v>0</v>
      </c>
      <c r="F4723" s="135">
        <v>0.49972000000000005</v>
      </c>
      <c r="G4723" s="130"/>
      <c r="H4723" s="130"/>
    </row>
    <row r="4724" spans="1:8" s="27" customFormat="1" x14ac:dyDescent="0.25">
      <c r="A4724" s="136" t="s">
        <v>2622</v>
      </c>
      <c r="B4724" s="131" t="s">
        <v>267</v>
      </c>
      <c r="C4724" s="132" t="s">
        <v>17</v>
      </c>
      <c r="D4724" s="133">
        <v>15.574999999999999</v>
      </c>
      <c r="E4724" s="133">
        <v>0</v>
      </c>
      <c r="F4724" s="133">
        <v>15.574999999999999</v>
      </c>
      <c r="G4724" s="130"/>
      <c r="H4724" s="130"/>
    </row>
    <row r="4725" spans="1:8" s="27" customFormat="1" ht="36.75" thickBot="1" x14ac:dyDescent="0.3">
      <c r="A4725" s="136" t="s">
        <v>2622</v>
      </c>
      <c r="B4725" s="127" t="s">
        <v>2093</v>
      </c>
      <c r="C4725" s="128" t="s">
        <v>216</v>
      </c>
      <c r="D4725" s="129">
        <v>316.26404000000002</v>
      </c>
      <c r="E4725" s="129">
        <v>288.23446000000001</v>
      </c>
      <c r="F4725" s="129">
        <v>28.029580000000003</v>
      </c>
      <c r="G4725" s="130"/>
      <c r="H4725" s="130"/>
    </row>
    <row r="4726" spans="1:8" s="27" customFormat="1" ht="15.75" thickTop="1" x14ac:dyDescent="0.25">
      <c r="A4726" s="136" t="s">
        <v>2622</v>
      </c>
      <c r="B4726" s="131" t="s">
        <v>267</v>
      </c>
      <c r="C4726" s="132" t="s">
        <v>10</v>
      </c>
      <c r="D4726" s="133">
        <v>311.41404</v>
      </c>
      <c r="E4726" s="133">
        <v>288.23446000000001</v>
      </c>
      <c r="F4726" s="133">
        <v>23.179580000000001</v>
      </c>
      <c r="G4726" s="130"/>
      <c r="H4726" s="130"/>
    </row>
    <row r="4727" spans="1:8" s="27" customFormat="1" x14ac:dyDescent="0.25">
      <c r="A4727" s="136" t="s">
        <v>2622</v>
      </c>
      <c r="B4727" s="131" t="s">
        <v>267</v>
      </c>
      <c r="C4727" s="134" t="s">
        <v>11</v>
      </c>
      <c r="D4727" s="135">
        <v>166.76</v>
      </c>
      <c r="E4727" s="135">
        <v>166.76</v>
      </c>
      <c r="F4727" s="135">
        <v>0</v>
      </c>
      <c r="G4727" s="130"/>
      <c r="H4727" s="130"/>
    </row>
    <row r="4728" spans="1:8" s="27" customFormat="1" x14ac:dyDescent="0.25">
      <c r="A4728" s="136" t="s">
        <v>2622</v>
      </c>
      <c r="B4728" s="131" t="s">
        <v>267</v>
      </c>
      <c r="C4728" s="134" t="s">
        <v>12</v>
      </c>
      <c r="D4728" s="135">
        <v>128.18446</v>
      </c>
      <c r="E4728" s="135">
        <v>121.47446000000001</v>
      </c>
      <c r="F4728" s="135">
        <v>6.71</v>
      </c>
      <c r="G4728" s="130"/>
      <c r="H4728" s="130"/>
    </row>
    <row r="4729" spans="1:8" s="27" customFormat="1" x14ac:dyDescent="0.25">
      <c r="A4729" s="136" t="s">
        <v>2622</v>
      </c>
      <c r="B4729" s="131" t="s">
        <v>267</v>
      </c>
      <c r="C4729" s="134" t="s">
        <v>16</v>
      </c>
      <c r="D4729" s="135">
        <v>16.469580000000001</v>
      </c>
      <c r="E4729" s="135">
        <v>0</v>
      </c>
      <c r="F4729" s="135">
        <v>16.469580000000001</v>
      </c>
      <c r="G4729" s="130"/>
      <c r="H4729" s="130"/>
    </row>
    <row r="4730" spans="1:8" s="27" customFormat="1" x14ac:dyDescent="0.25">
      <c r="A4730" s="136" t="s">
        <v>2622</v>
      </c>
      <c r="B4730" s="131" t="s">
        <v>267</v>
      </c>
      <c r="C4730" s="132" t="s">
        <v>17</v>
      </c>
      <c r="D4730" s="133">
        <v>4.8499999999999996</v>
      </c>
      <c r="E4730" s="133">
        <v>0</v>
      </c>
      <c r="F4730" s="133">
        <v>4.8499999999999996</v>
      </c>
      <c r="G4730" s="130"/>
      <c r="H4730" s="130"/>
    </row>
    <row r="4731" spans="1:8" s="27" customFormat="1" ht="36.75" thickBot="1" x14ac:dyDescent="0.3">
      <c r="A4731" s="136" t="s">
        <v>2622</v>
      </c>
      <c r="B4731" s="127" t="s">
        <v>2094</v>
      </c>
      <c r="C4731" s="128" t="s">
        <v>226</v>
      </c>
      <c r="D4731" s="129">
        <v>281.78877999999997</v>
      </c>
      <c r="E4731" s="129">
        <v>280.39562999999998</v>
      </c>
      <c r="F4731" s="129">
        <v>1.3931500000000001</v>
      </c>
      <c r="G4731" s="130"/>
      <c r="H4731" s="130"/>
    </row>
    <row r="4732" spans="1:8" s="27" customFormat="1" ht="15.75" thickTop="1" x14ac:dyDescent="0.25">
      <c r="A4732" s="136" t="s">
        <v>2622</v>
      </c>
      <c r="B4732" s="131" t="s">
        <v>267</v>
      </c>
      <c r="C4732" s="132" t="s">
        <v>10</v>
      </c>
      <c r="D4732" s="133">
        <v>280.93878000000001</v>
      </c>
      <c r="E4732" s="133">
        <v>279.54563000000002</v>
      </c>
      <c r="F4732" s="133">
        <v>1.3931500000000001</v>
      </c>
      <c r="G4732" s="130"/>
      <c r="H4732" s="130"/>
    </row>
    <row r="4733" spans="1:8" s="27" customFormat="1" x14ac:dyDescent="0.25">
      <c r="A4733" s="136" t="s">
        <v>2622</v>
      </c>
      <c r="B4733" s="131" t="s">
        <v>267</v>
      </c>
      <c r="C4733" s="134" t="s">
        <v>11</v>
      </c>
      <c r="D4733" s="135">
        <v>189.85</v>
      </c>
      <c r="E4733" s="135">
        <v>189.85</v>
      </c>
      <c r="F4733" s="135">
        <v>0</v>
      </c>
      <c r="G4733" s="130"/>
      <c r="H4733" s="130"/>
    </row>
    <row r="4734" spans="1:8" s="27" customFormat="1" x14ac:dyDescent="0.25">
      <c r="A4734" s="136" t="s">
        <v>2622</v>
      </c>
      <c r="B4734" s="131" t="s">
        <v>267</v>
      </c>
      <c r="C4734" s="134" t="s">
        <v>12</v>
      </c>
      <c r="D4734" s="135">
        <v>90.46199</v>
      </c>
      <c r="E4734" s="135">
        <v>89.558130000000006</v>
      </c>
      <c r="F4734" s="135">
        <v>0.90386</v>
      </c>
      <c r="G4734" s="130"/>
      <c r="H4734" s="130"/>
    </row>
    <row r="4735" spans="1:8" s="27" customFormat="1" x14ac:dyDescent="0.25">
      <c r="A4735" s="136" t="s">
        <v>2622</v>
      </c>
      <c r="B4735" s="131" t="s">
        <v>267</v>
      </c>
      <c r="C4735" s="134" t="s">
        <v>16</v>
      </c>
      <c r="D4735" s="135">
        <v>0.62678999999999996</v>
      </c>
      <c r="E4735" s="135">
        <v>0.13750000000000001</v>
      </c>
      <c r="F4735" s="135">
        <v>0.48929</v>
      </c>
      <c r="G4735" s="130"/>
      <c r="H4735" s="130"/>
    </row>
    <row r="4736" spans="1:8" s="27" customFormat="1" x14ac:dyDescent="0.25">
      <c r="A4736" s="136" t="s">
        <v>2622</v>
      </c>
      <c r="B4736" s="131" t="s">
        <v>267</v>
      </c>
      <c r="C4736" s="132" t="s">
        <v>17</v>
      </c>
      <c r="D4736" s="133">
        <v>0.85</v>
      </c>
      <c r="E4736" s="133">
        <v>0.85</v>
      </c>
      <c r="F4736" s="133">
        <v>0</v>
      </c>
      <c r="G4736" s="130"/>
      <c r="H4736" s="130"/>
    </row>
    <row r="4737" spans="1:8" s="27" customFormat="1" ht="36.75" thickBot="1" x14ac:dyDescent="0.3">
      <c r="A4737" s="136" t="s">
        <v>2622</v>
      </c>
      <c r="B4737" s="127" t="s">
        <v>2095</v>
      </c>
      <c r="C4737" s="128" t="s">
        <v>228</v>
      </c>
      <c r="D4737" s="129">
        <v>363.40237000000002</v>
      </c>
      <c r="E4737" s="129">
        <v>325.51259000000005</v>
      </c>
      <c r="F4737" s="129">
        <v>37.889780000000002</v>
      </c>
      <c r="G4737" s="130"/>
      <c r="H4737" s="130"/>
    </row>
    <row r="4738" spans="1:8" s="27" customFormat="1" ht="15.75" thickTop="1" x14ac:dyDescent="0.25">
      <c r="A4738" s="136" t="s">
        <v>2622</v>
      </c>
      <c r="B4738" s="131" t="s">
        <v>267</v>
      </c>
      <c r="C4738" s="132" t="s">
        <v>10</v>
      </c>
      <c r="D4738" s="133">
        <v>359.09384</v>
      </c>
      <c r="E4738" s="133">
        <v>321.91259000000002</v>
      </c>
      <c r="F4738" s="133">
        <v>37.181249999999999</v>
      </c>
      <c r="G4738" s="130"/>
      <c r="H4738" s="130"/>
    </row>
    <row r="4739" spans="1:8" s="27" customFormat="1" x14ac:dyDescent="0.25">
      <c r="A4739" s="136" t="s">
        <v>2622</v>
      </c>
      <c r="B4739" s="131" t="s">
        <v>267</v>
      </c>
      <c r="C4739" s="134" t="s">
        <v>11</v>
      </c>
      <c r="D4739" s="135">
        <v>91.017179999999996</v>
      </c>
      <c r="E4739" s="135">
        <v>91.017179999999996</v>
      </c>
      <c r="F4739" s="135">
        <v>0</v>
      </c>
      <c r="G4739" s="130"/>
      <c r="H4739" s="130"/>
    </row>
    <row r="4740" spans="1:8" s="27" customFormat="1" x14ac:dyDescent="0.25">
      <c r="A4740" s="136" t="s">
        <v>2622</v>
      </c>
      <c r="B4740" s="131" t="s">
        <v>267</v>
      </c>
      <c r="C4740" s="134" t="s">
        <v>12</v>
      </c>
      <c r="D4740" s="135">
        <v>201.65264999999999</v>
      </c>
      <c r="E4740" s="135">
        <v>170.54926</v>
      </c>
      <c r="F4740" s="135">
        <v>31.103390000000001</v>
      </c>
      <c r="G4740" s="130"/>
      <c r="H4740" s="130"/>
    </row>
    <row r="4741" spans="1:8" s="27" customFormat="1" x14ac:dyDescent="0.25">
      <c r="A4741" s="136" t="s">
        <v>2622</v>
      </c>
      <c r="B4741" s="131" t="s">
        <v>267</v>
      </c>
      <c r="C4741" s="134" t="s">
        <v>14</v>
      </c>
      <c r="D4741" s="135">
        <v>55.758269999999996</v>
      </c>
      <c r="E4741" s="135">
        <v>55.758269999999996</v>
      </c>
      <c r="F4741" s="135">
        <v>0</v>
      </c>
      <c r="G4741" s="130"/>
      <c r="H4741" s="130"/>
    </row>
    <row r="4742" spans="1:8" s="27" customFormat="1" x14ac:dyDescent="0.25">
      <c r="A4742" s="136" t="s">
        <v>2622</v>
      </c>
      <c r="B4742" s="131" t="s">
        <v>267</v>
      </c>
      <c r="C4742" s="134" t="s">
        <v>15</v>
      </c>
      <c r="D4742" s="135">
        <v>3.6629999999999998</v>
      </c>
      <c r="E4742" s="135">
        <v>3.6629999999999998</v>
      </c>
      <c r="F4742" s="135">
        <v>0</v>
      </c>
      <c r="G4742" s="130"/>
      <c r="H4742" s="130"/>
    </row>
    <row r="4743" spans="1:8" s="27" customFormat="1" x14ac:dyDescent="0.25">
      <c r="A4743" s="136" t="s">
        <v>2622</v>
      </c>
      <c r="B4743" s="131" t="s">
        <v>267</v>
      </c>
      <c r="C4743" s="134" t="s">
        <v>16</v>
      </c>
      <c r="D4743" s="135">
        <v>7.0027399999999993</v>
      </c>
      <c r="E4743" s="135">
        <v>0.92488000000000004</v>
      </c>
      <c r="F4743" s="135">
        <v>6.0778599999999994</v>
      </c>
      <c r="G4743" s="130"/>
      <c r="H4743" s="130"/>
    </row>
    <row r="4744" spans="1:8" s="27" customFormat="1" x14ac:dyDescent="0.25">
      <c r="A4744" s="136" t="s">
        <v>2622</v>
      </c>
      <c r="B4744" s="131" t="s">
        <v>267</v>
      </c>
      <c r="C4744" s="132" t="s">
        <v>17</v>
      </c>
      <c r="D4744" s="133">
        <v>4.3085300000000002</v>
      </c>
      <c r="E4744" s="133">
        <v>3.6</v>
      </c>
      <c r="F4744" s="133">
        <v>0.70852999999999999</v>
      </c>
      <c r="G4744" s="130"/>
      <c r="H4744" s="130"/>
    </row>
    <row r="4745" spans="1:8" s="27" customFormat="1" ht="36.75" thickBot="1" x14ac:dyDescent="0.3">
      <c r="A4745" s="136" t="s">
        <v>2622</v>
      </c>
      <c r="B4745" s="127" t="s">
        <v>2096</v>
      </c>
      <c r="C4745" s="128" t="s">
        <v>2097</v>
      </c>
      <c r="D4745" s="129">
        <v>517.77504999999996</v>
      </c>
      <c r="E4745" s="129">
        <v>390.01319999999993</v>
      </c>
      <c r="F4745" s="129">
        <v>127.76185</v>
      </c>
      <c r="G4745" s="130"/>
      <c r="H4745" s="130"/>
    </row>
    <row r="4746" spans="1:8" s="27" customFormat="1" ht="15.75" thickTop="1" x14ac:dyDescent="0.25">
      <c r="A4746" s="136" t="s">
        <v>2622</v>
      </c>
      <c r="B4746" s="131" t="s">
        <v>267</v>
      </c>
      <c r="C4746" s="132" t="s">
        <v>10</v>
      </c>
      <c r="D4746" s="133">
        <v>509.54959999999994</v>
      </c>
      <c r="E4746" s="133">
        <v>390.01319999999993</v>
      </c>
      <c r="F4746" s="133">
        <v>119.5364</v>
      </c>
      <c r="G4746" s="130"/>
      <c r="H4746" s="130"/>
    </row>
    <row r="4747" spans="1:8" s="27" customFormat="1" x14ac:dyDescent="0.25">
      <c r="A4747" s="136" t="s">
        <v>2622</v>
      </c>
      <c r="B4747" s="131" t="s">
        <v>267</v>
      </c>
      <c r="C4747" s="134" t="s">
        <v>11</v>
      </c>
      <c r="D4747" s="135">
        <v>348.03720999999996</v>
      </c>
      <c r="E4747" s="135">
        <v>348.03720999999996</v>
      </c>
      <c r="F4747" s="135">
        <v>0</v>
      </c>
      <c r="G4747" s="130"/>
      <c r="H4747" s="130"/>
    </row>
    <row r="4748" spans="1:8" s="27" customFormat="1" x14ac:dyDescent="0.25">
      <c r="A4748" s="136" t="s">
        <v>2622</v>
      </c>
      <c r="B4748" s="131" t="s">
        <v>267</v>
      </c>
      <c r="C4748" s="134" t="s">
        <v>12</v>
      </c>
      <c r="D4748" s="135">
        <v>160.19420000000002</v>
      </c>
      <c r="E4748" s="135">
        <v>41.975989999999996</v>
      </c>
      <c r="F4748" s="135">
        <v>118.21821000000001</v>
      </c>
      <c r="G4748" s="130"/>
      <c r="H4748" s="130"/>
    </row>
    <row r="4749" spans="1:8" s="27" customFormat="1" x14ac:dyDescent="0.25">
      <c r="A4749" s="136" t="s">
        <v>2622</v>
      </c>
      <c r="B4749" s="131" t="s">
        <v>267</v>
      </c>
      <c r="C4749" s="134" t="s">
        <v>16</v>
      </c>
      <c r="D4749" s="135">
        <v>1.31819</v>
      </c>
      <c r="E4749" s="135">
        <v>0</v>
      </c>
      <c r="F4749" s="135">
        <v>1.31819</v>
      </c>
      <c r="G4749" s="130"/>
      <c r="H4749" s="130"/>
    </row>
    <row r="4750" spans="1:8" s="27" customFormat="1" x14ac:dyDescent="0.25">
      <c r="A4750" s="136" t="s">
        <v>2622</v>
      </c>
      <c r="B4750" s="131" t="s">
        <v>267</v>
      </c>
      <c r="C4750" s="132" t="s">
        <v>17</v>
      </c>
      <c r="D4750" s="133">
        <v>8.2254500000000004</v>
      </c>
      <c r="E4750" s="133">
        <v>0</v>
      </c>
      <c r="F4750" s="133">
        <v>8.2254500000000004</v>
      </c>
      <c r="G4750" s="130"/>
      <c r="H4750" s="130"/>
    </row>
    <row r="4751" spans="1:8" s="27" customFormat="1" ht="72.75" thickBot="1" x14ac:dyDescent="0.3">
      <c r="A4751" s="136" t="s">
        <v>2622</v>
      </c>
      <c r="B4751" s="127" t="s">
        <v>2098</v>
      </c>
      <c r="C4751" s="128" t="s">
        <v>2099</v>
      </c>
      <c r="D4751" s="129">
        <v>283.59798999999998</v>
      </c>
      <c r="E4751" s="129">
        <v>203.16401999999999</v>
      </c>
      <c r="F4751" s="129">
        <v>80.433969999999988</v>
      </c>
      <c r="G4751" s="130"/>
      <c r="H4751" s="130"/>
    </row>
    <row r="4752" spans="1:8" s="27" customFormat="1" ht="15.75" thickTop="1" x14ac:dyDescent="0.25">
      <c r="A4752" s="136" t="s">
        <v>2622</v>
      </c>
      <c r="B4752" s="131" t="s">
        <v>267</v>
      </c>
      <c r="C4752" s="132" t="s">
        <v>10</v>
      </c>
      <c r="D4752" s="133">
        <v>275.37253999999996</v>
      </c>
      <c r="E4752" s="133">
        <v>203.16401999999999</v>
      </c>
      <c r="F4752" s="133">
        <v>72.208519999999993</v>
      </c>
      <c r="G4752" s="130"/>
      <c r="H4752" s="130"/>
    </row>
    <row r="4753" spans="1:8" s="27" customFormat="1" x14ac:dyDescent="0.25">
      <c r="A4753" s="136" t="s">
        <v>2622</v>
      </c>
      <c r="B4753" s="131" t="s">
        <v>267</v>
      </c>
      <c r="C4753" s="134" t="s">
        <v>11</v>
      </c>
      <c r="D4753" s="135">
        <v>194.26401999999999</v>
      </c>
      <c r="E4753" s="135">
        <v>194.26401999999999</v>
      </c>
      <c r="F4753" s="135">
        <v>0</v>
      </c>
      <c r="G4753" s="130"/>
      <c r="H4753" s="130"/>
    </row>
    <row r="4754" spans="1:8" s="27" customFormat="1" x14ac:dyDescent="0.25">
      <c r="A4754" s="136" t="s">
        <v>2622</v>
      </c>
      <c r="B4754" s="131" t="s">
        <v>267</v>
      </c>
      <c r="C4754" s="134" t="s">
        <v>12</v>
      </c>
      <c r="D4754" s="135">
        <v>79.848290000000006</v>
      </c>
      <c r="E4754" s="135">
        <v>8.9</v>
      </c>
      <c r="F4754" s="135">
        <v>70.94829</v>
      </c>
      <c r="G4754" s="130"/>
      <c r="H4754" s="130"/>
    </row>
    <row r="4755" spans="1:8" s="27" customFormat="1" x14ac:dyDescent="0.25">
      <c r="A4755" s="136" t="s">
        <v>2622</v>
      </c>
      <c r="B4755" s="131" t="s">
        <v>267</v>
      </c>
      <c r="C4755" s="134" t="s">
        <v>16</v>
      </c>
      <c r="D4755" s="135">
        <v>1.26023</v>
      </c>
      <c r="E4755" s="135">
        <v>0</v>
      </c>
      <c r="F4755" s="135">
        <v>1.26023</v>
      </c>
      <c r="G4755" s="130"/>
      <c r="H4755" s="130"/>
    </row>
    <row r="4756" spans="1:8" s="27" customFormat="1" x14ac:dyDescent="0.25">
      <c r="A4756" s="136" t="s">
        <v>2622</v>
      </c>
      <c r="B4756" s="131" t="s">
        <v>267</v>
      </c>
      <c r="C4756" s="132" t="s">
        <v>17</v>
      </c>
      <c r="D4756" s="133">
        <v>8.2254500000000004</v>
      </c>
      <c r="E4756" s="133">
        <v>0</v>
      </c>
      <c r="F4756" s="133">
        <v>8.2254500000000004</v>
      </c>
      <c r="G4756" s="130"/>
      <c r="H4756" s="130"/>
    </row>
    <row r="4757" spans="1:8" s="27" customFormat="1" ht="72.75" thickBot="1" x14ac:dyDescent="0.3">
      <c r="A4757" s="136" t="s">
        <v>2622</v>
      </c>
      <c r="B4757" s="127" t="s">
        <v>2100</v>
      </c>
      <c r="C4757" s="128" t="s">
        <v>2101</v>
      </c>
      <c r="D4757" s="129">
        <v>60.575810000000004</v>
      </c>
      <c r="E4757" s="129">
        <v>47.88382</v>
      </c>
      <c r="F4757" s="129">
        <v>12.691990000000001</v>
      </c>
      <c r="G4757" s="130"/>
      <c r="H4757" s="130"/>
    </row>
    <row r="4758" spans="1:8" s="27" customFormat="1" ht="15.75" thickTop="1" x14ac:dyDescent="0.25">
      <c r="A4758" s="136" t="s">
        <v>2622</v>
      </c>
      <c r="B4758" s="131" t="s">
        <v>267</v>
      </c>
      <c r="C4758" s="132" t="s">
        <v>10</v>
      </c>
      <c r="D4758" s="133">
        <v>60.575810000000004</v>
      </c>
      <c r="E4758" s="133">
        <v>47.88382</v>
      </c>
      <c r="F4758" s="133">
        <v>12.691990000000001</v>
      </c>
      <c r="G4758" s="130"/>
      <c r="H4758" s="130"/>
    </row>
    <row r="4759" spans="1:8" s="27" customFormat="1" x14ac:dyDescent="0.25">
      <c r="A4759" s="136" t="s">
        <v>2622</v>
      </c>
      <c r="B4759" s="131" t="s">
        <v>267</v>
      </c>
      <c r="C4759" s="134" t="s">
        <v>11</v>
      </c>
      <c r="D4759" s="135">
        <v>38.91619</v>
      </c>
      <c r="E4759" s="135">
        <v>38.91619</v>
      </c>
      <c r="F4759" s="135">
        <v>0</v>
      </c>
      <c r="G4759" s="130"/>
      <c r="H4759" s="130"/>
    </row>
    <row r="4760" spans="1:8" s="27" customFormat="1" x14ac:dyDescent="0.25">
      <c r="A4760" s="136" t="s">
        <v>2622</v>
      </c>
      <c r="B4760" s="131" t="s">
        <v>267</v>
      </c>
      <c r="C4760" s="134" t="s">
        <v>12</v>
      </c>
      <c r="D4760" s="135">
        <v>21.65962</v>
      </c>
      <c r="E4760" s="135">
        <v>8.9676299999999998</v>
      </c>
      <c r="F4760" s="135">
        <v>12.691990000000001</v>
      </c>
      <c r="G4760" s="130"/>
      <c r="H4760" s="130"/>
    </row>
    <row r="4761" spans="1:8" s="27" customFormat="1" ht="72.75" thickBot="1" x14ac:dyDescent="0.3">
      <c r="A4761" s="136" t="s">
        <v>2622</v>
      </c>
      <c r="B4761" s="127" t="s">
        <v>2102</v>
      </c>
      <c r="C4761" s="128" t="s">
        <v>2103</v>
      </c>
      <c r="D4761" s="129">
        <v>114.27945</v>
      </c>
      <c r="E4761" s="129">
        <v>91.171999999999997</v>
      </c>
      <c r="F4761" s="129">
        <v>23.10745</v>
      </c>
      <c r="G4761" s="130"/>
      <c r="H4761" s="130"/>
    </row>
    <row r="4762" spans="1:8" s="27" customFormat="1" ht="15.75" thickTop="1" x14ac:dyDescent="0.25">
      <c r="A4762" s="136" t="s">
        <v>2622</v>
      </c>
      <c r="B4762" s="131" t="s">
        <v>267</v>
      </c>
      <c r="C4762" s="132" t="s">
        <v>10</v>
      </c>
      <c r="D4762" s="133">
        <v>114.27945</v>
      </c>
      <c r="E4762" s="133">
        <v>91.171999999999997</v>
      </c>
      <c r="F4762" s="133">
        <v>23.10745</v>
      </c>
      <c r="G4762" s="130"/>
      <c r="H4762" s="130"/>
    </row>
    <row r="4763" spans="1:8" s="27" customFormat="1" x14ac:dyDescent="0.25">
      <c r="A4763" s="136" t="s">
        <v>2622</v>
      </c>
      <c r="B4763" s="131" t="s">
        <v>267</v>
      </c>
      <c r="C4763" s="134" t="s">
        <v>11</v>
      </c>
      <c r="D4763" s="135">
        <v>77.802000000000007</v>
      </c>
      <c r="E4763" s="135">
        <v>77.802000000000007</v>
      </c>
      <c r="F4763" s="135">
        <v>0</v>
      </c>
      <c r="G4763" s="130"/>
      <c r="H4763" s="130"/>
    </row>
    <row r="4764" spans="1:8" s="27" customFormat="1" x14ac:dyDescent="0.25">
      <c r="A4764" s="136" t="s">
        <v>2622</v>
      </c>
      <c r="B4764" s="131" t="s">
        <v>267</v>
      </c>
      <c r="C4764" s="134" t="s">
        <v>12</v>
      </c>
      <c r="D4764" s="135">
        <v>36.419490000000003</v>
      </c>
      <c r="E4764" s="135">
        <v>13.37</v>
      </c>
      <c r="F4764" s="135">
        <v>23.049490000000002</v>
      </c>
      <c r="G4764" s="130"/>
      <c r="H4764" s="130"/>
    </row>
    <row r="4765" spans="1:8" s="27" customFormat="1" x14ac:dyDescent="0.25">
      <c r="A4765" s="136" t="s">
        <v>2622</v>
      </c>
      <c r="B4765" s="131" t="s">
        <v>267</v>
      </c>
      <c r="C4765" s="134" t="s">
        <v>16</v>
      </c>
      <c r="D4765" s="135">
        <v>5.7959999999999998E-2</v>
      </c>
      <c r="E4765" s="135">
        <v>0</v>
      </c>
      <c r="F4765" s="135">
        <v>5.7959999999999998E-2</v>
      </c>
      <c r="G4765" s="130"/>
      <c r="H4765" s="130"/>
    </row>
    <row r="4766" spans="1:8" s="27" customFormat="1" ht="54.75" thickBot="1" x14ac:dyDescent="0.3">
      <c r="A4766" s="136" t="s">
        <v>2622</v>
      </c>
      <c r="B4766" s="127" t="s">
        <v>2104</v>
      </c>
      <c r="C4766" s="128" t="s">
        <v>2105</v>
      </c>
      <c r="D4766" s="129">
        <v>45.083079999999995</v>
      </c>
      <c r="E4766" s="129">
        <v>33.954639999999998</v>
      </c>
      <c r="F4766" s="129">
        <v>11.128440000000001</v>
      </c>
      <c r="G4766" s="130"/>
      <c r="H4766" s="130"/>
    </row>
    <row r="4767" spans="1:8" s="27" customFormat="1" ht="15.75" thickTop="1" x14ac:dyDescent="0.25">
      <c r="A4767" s="136" t="s">
        <v>2622</v>
      </c>
      <c r="B4767" s="131" t="s">
        <v>267</v>
      </c>
      <c r="C4767" s="132" t="s">
        <v>10</v>
      </c>
      <c r="D4767" s="133">
        <v>45.083079999999995</v>
      </c>
      <c r="E4767" s="133">
        <v>33.954639999999998</v>
      </c>
      <c r="F4767" s="133">
        <v>11.128440000000001</v>
      </c>
      <c r="G4767" s="130"/>
      <c r="H4767" s="130"/>
    </row>
    <row r="4768" spans="1:8" s="27" customFormat="1" x14ac:dyDescent="0.25">
      <c r="A4768" s="136" t="s">
        <v>2622</v>
      </c>
      <c r="B4768" s="131" t="s">
        <v>267</v>
      </c>
      <c r="C4768" s="134" t="s">
        <v>11</v>
      </c>
      <c r="D4768" s="135">
        <v>28.28</v>
      </c>
      <c r="E4768" s="135">
        <v>28.28</v>
      </c>
      <c r="F4768" s="135">
        <v>0</v>
      </c>
      <c r="G4768" s="130"/>
      <c r="H4768" s="130"/>
    </row>
    <row r="4769" spans="1:8" s="27" customFormat="1" x14ac:dyDescent="0.25">
      <c r="A4769" s="136" t="s">
        <v>2622</v>
      </c>
      <c r="B4769" s="131" t="s">
        <v>267</v>
      </c>
      <c r="C4769" s="134" t="s">
        <v>12</v>
      </c>
      <c r="D4769" s="135">
        <v>16.803080000000001</v>
      </c>
      <c r="E4769" s="135">
        <v>5.6746400000000001</v>
      </c>
      <c r="F4769" s="135">
        <v>11.128440000000001</v>
      </c>
      <c r="G4769" s="130"/>
      <c r="H4769" s="130"/>
    </row>
    <row r="4770" spans="1:8" s="27" customFormat="1" ht="54.75" thickBot="1" x14ac:dyDescent="0.3">
      <c r="A4770" s="136" t="s">
        <v>2622</v>
      </c>
      <c r="B4770" s="127" t="s">
        <v>2106</v>
      </c>
      <c r="C4770" s="128" t="s">
        <v>2107</v>
      </c>
      <c r="D4770" s="129">
        <v>14.238720000000001</v>
      </c>
      <c r="E4770" s="129">
        <v>13.83872</v>
      </c>
      <c r="F4770" s="129">
        <v>0.4</v>
      </c>
      <c r="G4770" s="130"/>
      <c r="H4770" s="130"/>
    </row>
    <row r="4771" spans="1:8" s="27" customFormat="1" ht="15.75" thickTop="1" x14ac:dyDescent="0.25">
      <c r="A4771" s="136" t="s">
        <v>2622</v>
      </c>
      <c r="B4771" s="131" t="s">
        <v>267</v>
      </c>
      <c r="C4771" s="132" t="s">
        <v>10</v>
      </c>
      <c r="D4771" s="133">
        <v>14.238720000000001</v>
      </c>
      <c r="E4771" s="133">
        <v>13.83872</v>
      </c>
      <c r="F4771" s="133">
        <v>0.4</v>
      </c>
      <c r="G4771" s="130"/>
      <c r="H4771" s="130"/>
    </row>
    <row r="4772" spans="1:8" s="27" customFormat="1" x14ac:dyDescent="0.25">
      <c r="A4772" s="136" t="s">
        <v>2622</v>
      </c>
      <c r="B4772" s="131" t="s">
        <v>267</v>
      </c>
      <c r="C4772" s="134" t="s">
        <v>11</v>
      </c>
      <c r="D4772" s="135">
        <v>8.7750000000000004</v>
      </c>
      <c r="E4772" s="135">
        <v>8.7750000000000004</v>
      </c>
      <c r="F4772" s="135">
        <v>0</v>
      </c>
      <c r="G4772" s="130"/>
      <c r="H4772" s="130"/>
    </row>
    <row r="4773" spans="1:8" s="27" customFormat="1" x14ac:dyDescent="0.25">
      <c r="A4773" s="136" t="s">
        <v>2622</v>
      </c>
      <c r="B4773" s="131" t="s">
        <v>267</v>
      </c>
      <c r="C4773" s="134" t="s">
        <v>12</v>
      </c>
      <c r="D4773" s="135">
        <v>5.4637200000000004</v>
      </c>
      <c r="E4773" s="135">
        <v>5.06372</v>
      </c>
      <c r="F4773" s="135">
        <v>0.4</v>
      </c>
      <c r="G4773" s="130"/>
      <c r="H4773" s="130"/>
    </row>
    <row r="4774" spans="1:8" s="27" customFormat="1" ht="36.75" thickBot="1" x14ac:dyDescent="0.3">
      <c r="A4774" s="136" t="s">
        <v>2622</v>
      </c>
      <c r="B4774" s="127" t="s">
        <v>2108</v>
      </c>
      <c r="C4774" s="128" t="s">
        <v>2109</v>
      </c>
      <c r="D4774" s="129">
        <v>167.26016000000001</v>
      </c>
      <c r="E4774" s="129">
        <v>121.985</v>
      </c>
      <c r="F4774" s="129">
        <v>45.275160000000007</v>
      </c>
      <c r="G4774" s="130"/>
      <c r="H4774" s="130"/>
    </row>
    <row r="4775" spans="1:8" s="27" customFormat="1" ht="15.75" thickTop="1" x14ac:dyDescent="0.25">
      <c r="A4775" s="136" t="s">
        <v>2622</v>
      </c>
      <c r="B4775" s="131" t="s">
        <v>267</v>
      </c>
      <c r="C4775" s="132" t="s">
        <v>10</v>
      </c>
      <c r="D4775" s="133">
        <v>167.26016000000001</v>
      </c>
      <c r="E4775" s="133">
        <v>121.985</v>
      </c>
      <c r="F4775" s="133">
        <v>45.275160000000007</v>
      </c>
      <c r="G4775" s="130"/>
      <c r="H4775" s="130"/>
    </row>
    <row r="4776" spans="1:8" s="27" customFormat="1" x14ac:dyDescent="0.25">
      <c r="A4776" s="136" t="s">
        <v>2622</v>
      </c>
      <c r="B4776" s="131" t="s">
        <v>267</v>
      </c>
      <c r="C4776" s="134" t="s">
        <v>11</v>
      </c>
      <c r="D4776" s="135">
        <v>87.474999999999994</v>
      </c>
      <c r="E4776" s="135">
        <v>87.474999999999994</v>
      </c>
      <c r="F4776" s="135">
        <v>0</v>
      </c>
      <c r="G4776" s="130"/>
      <c r="H4776" s="130"/>
    </row>
    <row r="4777" spans="1:8" s="27" customFormat="1" x14ac:dyDescent="0.25">
      <c r="A4777" s="136" t="s">
        <v>2622</v>
      </c>
      <c r="B4777" s="131" t="s">
        <v>267</v>
      </c>
      <c r="C4777" s="134" t="s">
        <v>12</v>
      </c>
      <c r="D4777" s="135">
        <v>79.785160000000005</v>
      </c>
      <c r="E4777" s="135">
        <v>34.51</v>
      </c>
      <c r="F4777" s="135">
        <v>45.275160000000007</v>
      </c>
      <c r="G4777" s="130"/>
      <c r="H4777" s="130"/>
    </row>
    <row r="4778" spans="1:8" s="27" customFormat="1" ht="36.75" thickBot="1" x14ac:dyDescent="0.3">
      <c r="A4778" s="136" t="s">
        <v>2622</v>
      </c>
      <c r="B4778" s="127" t="s">
        <v>2110</v>
      </c>
      <c r="C4778" s="128" t="s">
        <v>218</v>
      </c>
      <c r="D4778" s="129">
        <v>284.97295000000003</v>
      </c>
      <c r="E4778" s="129">
        <v>265.77857</v>
      </c>
      <c r="F4778" s="129">
        <v>19.194380000000002</v>
      </c>
      <c r="G4778" s="130"/>
      <c r="H4778" s="130"/>
    </row>
    <row r="4779" spans="1:8" s="27" customFormat="1" ht="15.75" thickTop="1" x14ac:dyDescent="0.25">
      <c r="A4779" s="136" t="s">
        <v>2622</v>
      </c>
      <c r="B4779" s="131" t="s">
        <v>267</v>
      </c>
      <c r="C4779" s="132" t="s">
        <v>10</v>
      </c>
      <c r="D4779" s="133">
        <v>284.97295000000003</v>
      </c>
      <c r="E4779" s="133">
        <v>265.77857</v>
      </c>
      <c r="F4779" s="133">
        <v>19.194380000000002</v>
      </c>
      <c r="G4779" s="130"/>
      <c r="H4779" s="130"/>
    </row>
    <row r="4780" spans="1:8" s="27" customFormat="1" x14ac:dyDescent="0.25">
      <c r="A4780" s="136" t="s">
        <v>2622</v>
      </c>
      <c r="B4780" s="131" t="s">
        <v>267</v>
      </c>
      <c r="C4780" s="134" t="s">
        <v>11</v>
      </c>
      <c r="D4780" s="135">
        <v>284.77857</v>
      </c>
      <c r="E4780" s="135">
        <v>265.77857</v>
      </c>
      <c r="F4780" s="135">
        <v>19</v>
      </c>
      <c r="G4780" s="130"/>
      <c r="H4780" s="130"/>
    </row>
    <row r="4781" spans="1:8" s="27" customFormat="1" x14ac:dyDescent="0.25">
      <c r="A4781" s="136" t="s">
        <v>2622</v>
      </c>
      <c r="B4781" s="131" t="s">
        <v>267</v>
      </c>
      <c r="C4781" s="134" t="s">
        <v>12</v>
      </c>
      <c r="D4781" s="135">
        <v>0.19438</v>
      </c>
      <c r="E4781" s="135">
        <v>0</v>
      </c>
      <c r="F4781" s="135">
        <v>0.19438</v>
      </c>
      <c r="G4781" s="130"/>
      <c r="H4781" s="130"/>
    </row>
    <row r="4782" spans="1:8" s="27" customFormat="1" ht="36.75" thickBot="1" x14ac:dyDescent="0.3">
      <c r="A4782" s="136" t="s">
        <v>2622</v>
      </c>
      <c r="B4782" s="127" t="s">
        <v>2111</v>
      </c>
      <c r="C4782" s="128" t="s">
        <v>2112</v>
      </c>
      <c r="D4782" s="129">
        <v>207.1</v>
      </c>
      <c r="E4782" s="129">
        <v>204.6</v>
      </c>
      <c r="F4782" s="129">
        <v>2.5</v>
      </c>
      <c r="G4782" s="130"/>
      <c r="H4782" s="130"/>
    </row>
    <row r="4783" spans="1:8" s="27" customFormat="1" ht="15.75" thickTop="1" x14ac:dyDescent="0.25">
      <c r="A4783" s="136" t="s">
        <v>2622</v>
      </c>
      <c r="B4783" s="131" t="s">
        <v>267</v>
      </c>
      <c r="C4783" s="132" t="s">
        <v>10</v>
      </c>
      <c r="D4783" s="133">
        <v>207.1</v>
      </c>
      <c r="E4783" s="133">
        <v>204.6</v>
      </c>
      <c r="F4783" s="133">
        <v>2.5</v>
      </c>
      <c r="G4783" s="130"/>
      <c r="H4783" s="130"/>
    </row>
    <row r="4784" spans="1:8" s="27" customFormat="1" x14ac:dyDescent="0.25">
      <c r="A4784" s="136" t="s">
        <v>2622</v>
      </c>
      <c r="B4784" s="131" t="s">
        <v>267</v>
      </c>
      <c r="C4784" s="134" t="s">
        <v>11</v>
      </c>
      <c r="D4784" s="135">
        <v>204.6</v>
      </c>
      <c r="E4784" s="135">
        <v>204.6</v>
      </c>
      <c r="F4784" s="135">
        <v>0</v>
      </c>
      <c r="G4784" s="130"/>
      <c r="H4784" s="130"/>
    </row>
    <row r="4785" spans="1:8" s="27" customFormat="1" x14ac:dyDescent="0.25">
      <c r="A4785" s="136" t="s">
        <v>2622</v>
      </c>
      <c r="B4785" s="131" t="s">
        <v>267</v>
      </c>
      <c r="C4785" s="134" t="s">
        <v>12</v>
      </c>
      <c r="D4785" s="135">
        <v>2.5</v>
      </c>
      <c r="E4785" s="135">
        <v>0</v>
      </c>
      <c r="F4785" s="135">
        <v>2.5</v>
      </c>
      <c r="G4785" s="130"/>
      <c r="H4785" s="130"/>
    </row>
    <row r="4786" spans="1:8" s="27" customFormat="1" ht="18.75" thickBot="1" x14ac:dyDescent="0.3">
      <c r="A4786" s="136" t="s">
        <v>2622</v>
      </c>
      <c r="B4786" s="127" t="s">
        <v>2113</v>
      </c>
      <c r="C4786" s="128" t="s">
        <v>2114</v>
      </c>
      <c r="D4786" s="129">
        <v>718.08783000000005</v>
      </c>
      <c r="E4786" s="129">
        <v>718.08783000000005</v>
      </c>
      <c r="F4786" s="129">
        <v>0</v>
      </c>
      <c r="G4786" s="130"/>
      <c r="H4786" s="130"/>
    </row>
    <row r="4787" spans="1:8" s="27" customFormat="1" ht="15.75" thickTop="1" x14ac:dyDescent="0.25">
      <c r="A4787" s="136" t="s">
        <v>2622</v>
      </c>
      <c r="B4787" s="131" t="s">
        <v>267</v>
      </c>
      <c r="C4787" s="132" t="s">
        <v>10</v>
      </c>
      <c r="D4787" s="133">
        <v>718.08783000000005</v>
      </c>
      <c r="E4787" s="133">
        <v>718.08783000000005</v>
      </c>
      <c r="F4787" s="133">
        <v>0</v>
      </c>
      <c r="G4787" s="130"/>
      <c r="H4787" s="130"/>
    </row>
    <row r="4788" spans="1:8" s="27" customFormat="1" x14ac:dyDescent="0.25">
      <c r="A4788" s="136" t="s">
        <v>2622</v>
      </c>
      <c r="B4788" s="131" t="s">
        <v>267</v>
      </c>
      <c r="C4788" s="134" t="s">
        <v>12</v>
      </c>
      <c r="D4788" s="135">
        <v>52.641330000000004</v>
      </c>
      <c r="E4788" s="135">
        <v>52.641330000000004</v>
      </c>
      <c r="F4788" s="135">
        <v>0</v>
      </c>
      <c r="G4788" s="130"/>
      <c r="H4788" s="130"/>
    </row>
    <row r="4789" spans="1:8" s="27" customFormat="1" x14ac:dyDescent="0.25">
      <c r="A4789" s="136" t="s">
        <v>2622</v>
      </c>
      <c r="B4789" s="131" t="s">
        <v>267</v>
      </c>
      <c r="C4789" s="134" t="s">
        <v>14</v>
      </c>
      <c r="D4789" s="135">
        <v>572.15150000000006</v>
      </c>
      <c r="E4789" s="135">
        <v>572.15150000000006</v>
      </c>
      <c r="F4789" s="135">
        <v>0</v>
      </c>
      <c r="G4789" s="130"/>
      <c r="H4789" s="130"/>
    </row>
    <row r="4790" spans="1:8" s="27" customFormat="1" x14ac:dyDescent="0.25">
      <c r="A4790" s="136" t="s">
        <v>2622</v>
      </c>
      <c r="B4790" s="131" t="s">
        <v>267</v>
      </c>
      <c r="C4790" s="134" t="s">
        <v>16</v>
      </c>
      <c r="D4790" s="135">
        <v>93.295000000000002</v>
      </c>
      <c r="E4790" s="135">
        <v>93.295000000000002</v>
      </c>
      <c r="F4790" s="135">
        <v>0</v>
      </c>
      <c r="G4790" s="130"/>
      <c r="H4790" s="130"/>
    </row>
    <row r="4791" spans="1:8" s="27" customFormat="1" ht="36.75" thickBot="1" x14ac:dyDescent="0.3">
      <c r="A4791" s="136" t="s">
        <v>2622</v>
      </c>
      <c r="B4791" s="127" t="s">
        <v>2115</v>
      </c>
      <c r="C4791" s="128" t="s">
        <v>2116</v>
      </c>
      <c r="D4791" s="129">
        <v>665.44650000000001</v>
      </c>
      <c r="E4791" s="129">
        <v>665.44650000000001</v>
      </c>
      <c r="F4791" s="129">
        <v>0</v>
      </c>
      <c r="G4791" s="130"/>
      <c r="H4791" s="130"/>
    </row>
    <row r="4792" spans="1:8" s="27" customFormat="1" ht="15.75" thickTop="1" x14ac:dyDescent="0.25">
      <c r="A4792" s="136" t="s">
        <v>2622</v>
      </c>
      <c r="B4792" s="131" t="s">
        <v>267</v>
      </c>
      <c r="C4792" s="132" t="s">
        <v>10</v>
      </c>
      <c r="D4792" s="133">
        <v>665.44650000000001</v>
      </c>
      <c r="E4792" s="133">
        <v>665.44650000000001</v>
      </c>
      <c r="F4792" s="133">
        <v>0</v>
      </c>
      <c r="G4792" s="130"/>
      <c r="H4792" s="130"/>
    </row>
    <row r="4793" spans="1:8" s="27" customFormat="1" x14ac:dyDescent="0.25">
      <c r="A4793" s="136" t="s">
        <v>2622</v>
      </c>
      <c r="B4793" s="131" t="s">
        <v>267</v>
      </c>
      <c r="C4793" s="134" t="s">
        <v>14</v>
      </c>
      <c r="D4793" s="135">
        <v>572.15150000000006</v>
      </c>
      <c r="E4793" s="135">
        <v>572.15150000000006</v>
      </c>
      <c r="F4793" s="135">
        <v>0</v>
      </c>
      <c r="G4793" s="130"/>
      <c r="H4793" s="130"/>
    </row>
    <row r="4794" spans="1:8" s="27" customFormat="1" x14ac:dyDescent="0.25">
      <c r="A4794" s="136" t="s">
        <v>2622</v>
      </c>
      <c r="B4794" s="131" t="s">
        <v>267</v>
      </c>
      <c r="C4794" s="134" t="s">
        <v>16</v>
      </c>
      <c r="D4794" s="135">
        <v>93.295000000000002</v>
      </c>
      <c r="E4794" s="135">
        <v>93.295000000000002</v>
      </c>
      <c r="F4794" s="135">
        <v>0</v>
      </c>
      <c r="G4794" s="130"/>
      <c r="H4794" s="130"/>
    </row>
    <row r="4795" spans="1:8" s="27" customFormat="1" ht="36.75" thickBot="1" x14ac:dyDescent="0.3">
      <c r="A4795" s="136" t="s">
        <v>2622</v>
      </c>
      <c r="B4795" s="127" t="s">
        <v>2117</v>
      </c>
      <c r="C4795" s="128" t="s">
        <v>1974</v>
      </c>
      <c r="D4795" s="129">
        <v>9.6050000000000004</v>
      </c>
      <c r="E4795" s="129">
        <v>9.6050000000000004</v>
      </c>
      <c r="F4795" s="129">
        <v>0</v>
      </c>
      <c r="G4795" s="130"/>
      <c r="H4795" s="130"/>
    </row>
    <row r="4796" spans="1:8" s="27" customFormat="1" ht="15.75" thickTop="1" x14ac:dyDescent="0.25">
      <c r="A4796" s="136" t="s">
        <v>2622</v>
      </c>
      <c r="B4796" s="131" t="s">
        <v>267</v>
      </c>
      <c r="C4796" s="132" t="s">
        <v>10</v>
      </c>
      <c r="D4796" s="133">
        <v>9.6050000000000004</v>
      </c>
      <c r="E4796" s="133">
        <v>9.6050000000000004</v>
      </c>
      <c r="F4796" s="133">
        <v>0</v>
      </c>
      <c r="G4796" s="130"/>
      <c r="H4796" s="130"/>
    </row>
    <row r="4797" spans="1:8" s="27" customFormat="1" x14ac:dyDescent="0.25">
      <c r="A4797" s="136" t="s">
        <v>2622</v>
      </c>
      <c r="B4797" s="131" t="s">
        <v>267</v>
      </c>
      <c r="C4797" s="134" t="s">
        <v>12</v>
      </c>
      <c r="D4797" s="135">
        <v>9.6050000000000004</v>
      </c>
      <c r="E4797" s="135">
        <v>9.6050000000000004</v>
      </c>
      <c r="F4797" s="135">
        <v>0</v>
      </c>
      <c r="G4797" s="130"/>
      <c r="H4797" s="130"/>
    </row>
    <row r="4798" spans="1:8" s="27" customFormat="1" ht="54.75" thickBot="1" x14ac:dyDescent="0.3">
      <c r="A4798" s="136" t="s">
        <v>2622</v>
      </c>
      <c r="B4798" s="127" t="s">
        <v>2118</v>
      </c>
      <c r="C4798" s="128" t="s">
        <v>2119</v>
      </c>
      <c r="D4798" s="129">
        <v>3.25</v>
      </c>
      <c r="E4798" s="129">
        <v>3.25</v>
      </c>
      <c r="F4798" s="129">
        <v>0</v>
      </c>
      <c r="G4798" s="130"/>
      <c r="H4798" s="130"/>
    </row>
    <row r="4799" spans="1:8" s="27" customFormat="1" ht="15.75" thickTop="1" x14ac:dyDescent="0.25">
      <c r="A4799" s="136" t="s">
        <v>2622</v>
      </c>
      <c r="B4799" s="131" t="s">
        <v>267</v>
      </c>
      <c r="C4799" s="132" t="s">
        <v>10</v>
      </c>
      <c r="D4799" s="133">
        <v>3.25</v>
      </c>
      <c r="E4799" s="133">
        <v>3.25</v>
      </c>
      <c r="F4799" s="133">
        <v>0</v>
      </c>
      <c r="G4799" s="130"/>
      <c r="H4799" s="130"/>
    </row>
    <row r="4800" spans="1:8" s="27" customFormat="1" x14ac:dyDescent="0.25">
      <c r="A4800" s="136" t="s">
        <v>2622</v>
      </c>
      <c r="B4800" s="131" t="s">
        <v>267</v>
      </c>
      <c r="C4800" s="134" t="s">
        <v>12</v>
      </c>
      <c r="D4800" s="135">
        <v>3.25</v>
      </c>
      <c r="E4800" s="135">
        <v>3.25</v>
      </c>
      <c r="F4800" s="135">
        <v>0</v>
      </c>
      <c r="G4800" s="130"/>
      <c r="H4800" s="130"/>
    </row>
    <row r="4801" spans="1:8" s="27" customFormat="1" ht="36.75" thickBot="1" x14ac:dyDescent="0.3">
      <c r="A4801" s="136" t="s">
        <v>2622</v>
      </c>
      <c r="B4801" s="127" t="s">
        <v>2120</v>
      </c>
      <c r="C4801" s="128" t="s">
        <v>2053</v>
      </c>
      <c r="D4801" s="129">
        <v>31.389900000000001</v>
      </c>
      <c r="E4801" s="129">
        <v>31.389900000000001</v>
      </c>
      <c r="F4801" s="129">
        <v>0</v>
      </c>
      <c r="G4801" s="130"/>
      <c r="H4801" s="130"/>
    </row>
    <row r="4802" spans="1:8" s="27" customFormat="1" ht="15.75" thickTop="1" x14ac:dyDescent="0.25">
      <c r="A4802" s="136" t="s">
        <v>2622</v>
      </c>
      <c r="B4802" s="131" t="s">
        <v>267</v>
      </c>
      <c r="C4802" s="132" t="s">
        <v>10</v>
      </c>
      <c r="D4802" s="133">
        <v>31.389900000000001</v>
      </c>
      <c r="E4802" s="133">
        <v>31.389900000000001</v>
      </c>
      <c r="F4802" s="133">
        <v>0</v>
      </c>
      <c r="G4802" s="130"/>
      <c r="H4802" s="130"/>
    </row>
    <row r="4803" spans="1:8" s="27" customFormat="1" x14ac:dyDescent="0.25">
      <c r="A4803" s="136" t="s">
        <v>2622</v>
      </c>
      <c r="B4803" s="131" t="s">
        <v>267</v>
      </c>
      <c r="C4803" s="134" t="s">
        <v>12</v>
      </c>
      <c r="D4803" s="135">
        <v>31.389900000000001</v>
      </c>
      <c r="E4803" s="135">
        <v>31.389900000000001</v>
      </c>
      <c r="F4803" s="135">
        <v>0</v>
      </c>
      <c r="G4803" s="130"/>
      <c r="H4803" s="130"/>
    </row>
    <row r="4804" spans="1:8" s="27" customFormat="1" ht="36.75" thickBot="1" x14ac:dyDescent="0.3">
      <c r="A4804" s="136" t="s">
        <v>2622</v>
      </c>
      <c r="B4804" s="127" t="s">
        <v>2121</v>
      </c>
      <c r="C4804" s="128" t="s">
        <v>217</v>
      </c>
      <c r="D4804" s="129">
        <v>8.3964300000000005</v>
      </c>
      <c r="E4804" s="129">
        <v>8.3964300000000005</v>
      </c>
      <c r="F4804" s="129">
        <v>0</v>
      </c>
      <c r="G4804" s="130"/>
      <c r="H4804" s="130"/>
    </row>
    <row r="4805" spans="1:8" s="27" customFormat="1" ht="15.75" thickTop="1" x14ac:dyDescent="0.25">
      <c r="A4805" s="136" t="s">
        <v>2622</v>
      </c>
      <c r="B4805" s="131" t="s">
        <v>267</v>
      </c>
      <c r="C4805" s="132" t="s">
        <v>10</v>
      </c>
      <c r="D4805" s="133">
        <v>8.3964300000000005</v>
      </c>
      <c r="E4805" s="133">
        <v>8.3964300000000005</v>
      </c>
      <c r="F4805" s="133">
        <v>0</v>
      </c>
      <c r="G4805" s="130"/>
      <c r="H4805" s="130"/>
    </row>
    <row r="4806" spans="1:8" s="27" customFormat="1" x14ac:dyDescent="0.25">
      <c r="A4806" s="136" t="s">
        <v>2622</v>
      </c>
      <c r="B4806" s="131" t="s">
        <v>267</v>
      </c>
      <c r="C4806" s="134" t="s">
        <v>12</v>
      </c>
      <c r="D4806" s="135">
        <v>8.3964300000000005</v>
      </c>
      <c r="E4806" s="135">
        <v>8.3964300000000005</v>
      </c>
      <c r="F4806" s="135">
        <v>0</v>
      </c>
      <c r="G4806" s="130"/>
      <c r="H4806" s="130"/>
    </row>
    <row r="4807" spans="1:8" s="27" customFormat="1" ht="36.75" thickBot="1" x14ac:dyDescent="0.3">
      <c r="A4807" s="136" t="s">
        <v>2622</v>
      </c>
      <c r="B4807" s="127" t="s">
        <v>2122</v>
      </c>
      <c r="C4807" s="128" t="s">
        <v>2123</v>
      </c>
      <c r="D4807" s="129">
        <v>1080.1413</v>
      </c>
      <c r="E4807" s="129">
        <v>1080.1413</v>
      </c>
      <c r="F4807" s="129">
        <v>0</v>
      </c>
      <c r="G4807" s="130"/>
      <c r="H4807" s="130"/>
    </row>
    <row r="4808" spans="1:8" s="27" customFormat="1" ht="15.75" thickTop="1" x14ac:dyDescent="0.25">
      <c r="A4808" s="136" t="s">
        <v>2622</v>
      </c>
      <c r="B4808" s="131" t="s">
        <v>267</v>
      </c>
      <c r="C4808" s="132" t="s">
        <v>10</v>
      </c>
      <c r="D4808" s="133">
        <v>1055.5013000000001</v>
      </c>
      <c r="E4808" s="133">
        <v>1055.5013000000001</v>
      </c>
      <c r="F4808" s="133">
        <v>0</v>
      </c>
      <c r="G4808" s="130"/>
      <c r="H4808" s="130"/>
    </row>
    <row r="4809" spans="1:8" s="27" customFormat="1" x14ac:dyDescent="0.25">
      <c r="A4809" s="136" t="s">
        <v>2622</v>
      </c>
      <c r="B4809" s="131" t="s">
        <v>267</v>
      </c>
      <c r="C4809" s="134" t="s">
        <v>12</v>
      </c>
      <c r="D4809" s="135">
        <v>88.868499999999997</v>
      </c>
      <c r="E4809" s="135">
        <v>88.868499999999997</v>
      </c>
      <c r="F4809" s="135">
        <v>0</v>
      </c>
      <c r="G4809" s="130"/>
      <c r="H4809" s="130"/>
    </row>
    <row r="4810" spans="1:8" s="27" customFormat="1" x14ac:dyDescent="0.25">
      <c r="A4810" s="136" t="s">
        <v>2622</v>
      </c>
      <c r="B4810" s="131" t="s">
        <v>267</v>
      </c>
      <c r="C4810" s="134" t="s">
        <v>14</v>
      </c>
      <c r="D4810" s="135">
        <v>966.63280000000009</v>
      </c>
      <c r="E4810" s="135">
        <v>966.63280000000009</v>
      </c>
      <c r="F4810" s="135">
        <v>0</v>
      </c>
      <c r="G4810" s="130"/>
      <c r="H4810" s="130"/>
    </row>
    <row r="4811" spans="1:8" s="27" customFormat="1" x14ac:dyDescent="0.25">
      <c r="A4811" s="136" t="s">
        <v>2622</v>
      </c>
      <c r="B4811" s="131" t="s">
        <v>267</v>
      </c>
      <c r="C4811" s="132" t="s">
        <v>17</v>
      </c>
      <c r="D4811" s="133">
        <v>24.64</v>
      </c>
      <c r="E4811" s="133">
        <v>24.64</v>
      </c>
      <c r="F4811" s="133">
        <v>0</v>
      </c>
      <c r="G4811" s="130"/>
      <c r="H4811" s="130"/>
    </row>
    <row r="4812" spans="1:8" s="27" customFormat="1" ht="54.75" thickBot="1" x14ac:dyDescent="0.3">
      <c r="A4812" s="136" t="s">
        <v>2622</v>
      </c>
      <c r="B4812" s="127" t="s">
        <v>2124</v>
      </c>
      <c r="C4812" s="128" t="s">
        <v>2125</v>
      </c>
      <c r="D4812" s="129">
        <v>966.63280000000009</v>
      </c>
      <c r="E4812" s="129">
        <v>966.63280000000009</v>
      </c>
      <c r="F4812" s="129">
        <v>0</v>
      </c>
      <c r="G4812" s="130"/>
      <c r="H4812" s="130"/>
    </row>
    <row r="4813" spans="1:8" s="27" customFormat="1" ht="15.75" thickTop="1" x14ac:dyDescent="0.25">
      <c r="A4813" s="136" t="s">
        <v>2622</v>
      </c>
      <c r="B4813" s="131" t="s">
        <v>267</v>
      </c>
      <c r="C4813" s="132" t="s">
        <v>10</v>
      </c>
      <c r="D4813" s="133">
        <v>966.63280000000009</v>
      </c>
      <c r="E4813" s="133">
        <v>966.63280000000009</v>
      </c>
      <c r="F4813" s="133">
        <v>0</v>
      </c>
      <c r="G4813" s="130"/>
      <c r="H4813" s="130"/>
    </row>
    <row r="4814" spans="1:8" s="27" customFormat="1" x14ac:dyDescent="0.25">
      <c r="A4814" s="136" t="s">
        <v>2622</v>
      </c>
      <c r="B4814" s="131" t="s">
        <v>267</v>
      </c>
      <c r="C4814" s="134" t="s">
        <v>14</v>
      </c>
      <c r="D4814" s="135">
        <v>966.63280000000009</v>
      </c>
      <c r="E4814" s="135">
        <v>966.63280000000009</v>
      </c>
      <c r="F4814" s="135">
        <v>0</v>
      </c>
      <c r="G4814" s="130"/>
      <c r="H4814" s="130"/>
    </row>
    <row r="4815" spans="1:8" s="27" customFormat="1" ht="36.75" thickBot="1" x14ac:dyDescent="0.3">
      <c r="A4815" s="136" t="s">
        <v>2622</v>
      </c>
      <c r="B4815" s="127" t="s">
        <v>2126</v>
      </c>
      <c r="C4815" s="128" t="s">
        <v>2059</v>
      </c>
      <c r="D4815" s="129">
        <v>4.6304999999999996</v>
      </c>
      <c r="E4815" s="129">
        <v>4.6304999999999996</v>
      </c>
      <c r="F4815" s="129">
        <v>0</v>
      </c>
      <c r="G4815" s="130"/>
      <c r="H4815" s="130"/>
    </row>
    <row r="4816" spans="1:8" s="27" customFormat="1" ht="15.75" thickTop="1" x14ac:dyDescent="0.25">
      <c r="A4816" s="136" t="s">
        <v>2622</v>
      </c>
      <c r="B4816" s="131" t="s">
        <v>267</v>
      </c>
      <c r="C4816" s="132" t="s">
        <v>10</v>
      </c>
      <c r="D4816" s="133">
        <v>4.6304999999999996</v>
      </c>
      <c r="E4816" s="133">
        <v>4.6304999999999996</v>
      </c>
      <c r="F4816" s="133">
        <v>0</v>
      </c>
      <c r="G4816" s="130"/>
      <c r="H4816" s="130"/>
    </row>
    <row r="4817" spans="1:8" s="27" customFormat="1" x14ac:dyDescent="0.25">
      <c r="A4817" s="136" t="s">
        <v>2622</v>
      </c>
      <c r="B4817" s="131" t="s">
        <v>267</v>
      </c>
      <c r="C4817" s="134" t="s">
        <v>12</v>
      </c>
      <c r="D4817" s="135">
        <v>4.6304999999999996</v>
      </c>
      <c r="E4817" s="135">
        <v>4.6304999999999996</v>
      </c>
      <c r="F4817" s="135">
        <v>0</v>
      </c>
      <c r="G4817" s="130"/>
      <c r="H4817" s="130"/>
    </row>
    <row r="4818" spans="1:8" s="27" customFormat="1" ht="90.75" thickBot="1" x14ac:dyDescent="0.3">
      <c r="A4818" s="136" t="s">
        <v>2622</v>
      </c>
      <c r="B4818" s="127" t="s">
        <v>2127</v>
      </c>
      <c r="C4818" s="128" t="s">
        <v>1990</v>
      </c>
      <c r="D4818" s="129">
        <v>35.44</v>
      </c>
      <c r="E4818" s="129">
        <v>35.44</v>
      </c>
      <c r="F4818" s="129">
        <v>0</v>
      </c>
      <c r="G4818" s="130"/>
      <c r="H4818" s="130"/>
    </row>
    <row r="4819" spans="1:8" s="27" customFormat="1" ht="15.75" thickTop="1" x14ac:dyDescent="0.25">
      <c r="A4819" s="136" t="s">
        <v>2622</v>
      </c>
      <c r="B4819" s="131" t="s">
        <v>267</v>
      </c>
      <c r="C4819" s="132" t="s">
        <v>10</v>
      </c>
      <c r="D4819" s="133">
        <v>10.8</v>
      </c>
      <c r="E4819" s="133">
        <v>10.8</v>
      </c>
      <c r="F4819" s="133">
        <v>0</v>
      </c>
      <c r="G4819" s="130"/>
      <c r="H4819" s="130"/>
    </row>
    <row r="4820" spans="1:8" s="27" customFormat="1" x14ac:dyDescent="0.25">
      <c r="A4820" s="136" t="s">
        <v>2622</v>
      </c>
      <c r="B4820" s="131" t="s">
        <v>267</v>
      </c>
      <c r="C4820" s="134" t="s">
        <v>12</v>
      </c>
      <c r="D4820" s="135">
        <v>10.8</v>
      </c>
      <c r="E4820" s="135">
        <v>10.8</v>
      </c>
      <c r="F4820" s="135">
        <v>0</v>
      </c>
      <c r="G4820" s="130"/>
      <c r="H4820" s="130"/>
    </row>
    <row r="4821" spans="1:8" s="27" customFormat="1" x14ac:dyDescent="0.25">
      <c r="A4821" s="136" t="s">
        <v>2622</v>
      </c>
      <c r="B4821" s="131" t="s">
        <v>267</v>
      </c>
      <c r="C4821" s="132" t="s">
        <v>17</v>
      </c>
      <c r="D4821" s="133">
        <v>24.64</v>
      </c>
      <c r="E4821" s="133">
        <v>24.64</v>
      </c>
      <c r="F4821" s="133">
        <v>0</v>
      </c>
      <c r="G4821" s="130"/>
      <c r="H4821" s="130"/>
    </row>
    <row r="4822" spans="1:8" s="27" customFormat="1" ht="36.75" thickBot="1" x14ac:dyDescent="0.3">
      <c r="A4822" s="136" t="s">
        <v>2622</v>
      </c>
      <c r="B4822" s="127" t="s">
        <v>2128</v>
      </c>
      <c r="C4822" s="128" t="s">
        <v>2051</v>
      </c>
      <c r="D4822" s="129">
        <v>64.48</v>
      </c>
      <c r="E4822" s="129">
        <v>64.48</v>
      </c>
      <c r="F4822" s="129">
        <v>0</v>
      </c>
      <c r="G4822" s="130"/>
      <c r="H4822" s="130"/>
    </row>
    <row r="4823" spans="1:8" s="27" customFormat="1" ht="15.75" thickTop="1" x14ac:dyDescent="0.25">
      <c r="A4823" s="136" t="s">
        <v>2622</v>
      </c>
      <c r="B4823" s="131" t="s">
        <v>267</v>
      </c>
      <c r="C4823" s="132" t="s">
        <v>10</v>
      </c>
      <c r="D4823" s="133">
        <v>64.48</v>
      </c>
      <c r="E4823" s="133">
        <v>64.48</v>
      </c>
      <c r="F4823" s="133">
        <v>0</v>
      </c>
      <c r="G4823" s="130"/>
      <c r="H4823" s="130"/>
    </row>
    <row r="4824" spans="1:8" s="27" customFormat="1" x14ac:dyDescent="0.25">
      <c r="A4824" s="136" t="s">
        <v>2622</v>
      </c>
      <c r="B4824" s="131" t="s">
        <v>267</v>
      </c>
      <c r="C4824" s="134" t="s">
        <v>12</v>
      </c>
      <c r="D4824" s="135">
        <v>64.48</v>
      </c>
      <c r="E4824" s="135">
        <v>64.48</v>
      </c>
      <c r="F4824" s="135">
        <v>0</v>
      </c>
      <c r="G4824" s="130"/>
      <c r="H4824" s="130"/>
    </row>
    <row r="4825" spans="1:8" s="27" customFormat="1" ht="36.75" thickBot="1" x14ac:dyDescent="0.3">
      <c r="A4825" s="136" t="s">
        <v>2622</v>
      </c>
      <c r="B4825" s="127" t="s">
        <v>2129</v>
      </c>
      <c r="C4825" s="128" t="s">
        <v>1974</v>
      </c>
      <c r="D4825" s="129">
        <v>8.9580000000000002</v>
      </c>
      <c r="E4825" s="129">
        <v>8.9580000000000002</v>
      </c>
      <c r="F4825" s="129">
        <v>0</v>
      </c>
      <c r="G4825" s="130"/>
      <c r="H4825" s="130"/>
    </row>
    <row r="4826" spans="1:8" s="27" customFormat="1" ht="15.75" thickTop="1" x14ac:dyDescent="0.25">
      <c r="A4826" s="136" t="s">
        <v>2622</v>
      </c>
      <c r="B4826" s="131" t="s">
        <v>267</v>
      </c>
      <c r="C4826" s="132" t="s">
        <v>10</v>
      </c>
      <c r="D4826" s="133">
        <v>8.9580000000000002</v>
      </c>
      <c r="E4826" s="133">
        <v>8.9580000000000002</v>
      </c>
      <c r="F4826" s="133">
        <v>0</v>
      </c>
      <c r="G4826" s="130"/>
      <c r="H4826" s="130"/>
    </row>
    <row r="4827" spans="1:8" s="27" customFormat="1" x14ac:dyDescent="0.25">
      <c r="A4827" s="136" t="s">
        <v>2622</v>
      </c>
      <c r="B4827" s="131" t="s">
        <v>267</v>
      </c>
      <c r="C4827" s="134" t="s">
        <v>12</v>
      </c>
      <c r="D4827" s="135">
        <v>8.9580000000000002</v>
      </c>
      <c r="E4827" s="135">
        <v>8.9580000000000002</v>
      </c>
      <c r="F4827" s="135">
        <v>0</v>
      </c>
      <c r="G4827" s="130"/>
      <c r="H4827" s="130"/>
    </row>
    <row r="4828" spans="1:8" ht="36.75" customHeight="1" thickBot="1" x14ac:dyDescent="0.3">
      <c r="A4828" s="56" t="s">
        <v>2622</v>
      </c>
      <c r="B4828" s="122" t="s">
        <v>2130</v>
      </c>
      <c r="C4828" s="123" t="s">
        <v>2131</v>
      </c>
      <c r="D4828" s="124">
        <v>13902.485860000001</v>
      </c>
      <c r="E4828" s="124">
        <v>11407.964820000001</v>
      </c>
      <c r="F4828" s="124">
        <v>2494.5210399999996</v>
      </c>
    </row>
    <row r="4829" spans="1:8" ht="15.75" customHeight="1" thickTop="1" x14ac:dyDescent="0.25">
      <c r="A4829" s="56" t="s">
        <v>2622</v>
      </c>
      <c r="B4829" s="117" t="s">
        <v>267</v>
      </c>
      <c r="C4829" s="119" t="s">
        <v>10</v>
      </c>
      <c r="D4829" s="118">
        <v>12110.54833</v>
      </c>
      <c r="E4829" s="118">
        <v>9825.5516299999999</v>
      </c>
      <c r="F4829" s="118">
        <v>2284.9966999999997</v>
      </c>
    </row>
    <row r="4830" spans="1:8" ht="15" customHeight="1" x14ac:dyDescent="0.25">
      <c r="A4830" s="56" t="s">
        <v>2622</v>
      </c>
      <c r="B4830" s="117" t="s">
        <v>267</v>
      </c>
      <c r="C4830" s="121" t="s">
        <v>11</v>
      </c>
      <c r="D4830" s="120">
        <v>2965.9631900000004</v>
      </c>
      <c r="E4830" s="120">
        <v>2700.3181600000003</v>
      </c>
      <c r="F4830" s="120">
        <v>265.64503000000002</v>
      </c>
    </row>
    <row r="4831" spans="1:8" ht="15" customHeight="1" x14ac:dyDescent="0.25">
      <c r="A4831" s="56" t="s">
        <v>2622</v>
      </c>
      <c r="B4831" s="117" t="s">
        <v>267</v>
      </c>
      <c r="C4831" s="121" t="s">
        <v>12</v>
      </c>
      <c r="D4831" s="120">
        <v>3508.0783299999998</v>
      </c>
      <c r="E4831" s="120">
        <v>1894.8796200000002</v>
      </c>
      <c r="F4831" s="120">
        <v>1613.1987099999997</v>
      </c>
    </row>
    <row r="4832" spans="1:8" ht="15" customHeight="1" x14ac:dyDescent="0.25">
      <c r="A4832" s="56" t="s">
        <v>2622</v>
      </c>
      <c r="B4832" s="117" t="s">
        <v>267</v>
      </c>
      <c r="C4832" s="121" t="s">
        <v>2</v>
      </c>
      <c r="D4832" s="120">
        <v>2.4451900000000002</v>
      </c>
      <c r="E4832" s="120">
        <v>2.4451900000000002</v>
      </c>
      <c r="F4832" s="120">
        <v>0</v>
      </c>
    </row>
    <row r="4833" spans="1:8" ht="15" customHeight="1" x14ac:dyDescent="0.25">
      <c r="A4833" s="56" t="s">
        <v>2622</v>
      </c>
      <c r="B4833" s="117" t="s">
        <v>267</v>
      </c>
      <c r="C4833" s="121" t="s">
        <v>15</v>
      </c>
      <c r="D4833" s="120">
        <v>12.946999999999999</v>
      </c>
      <c r="E4833" s="120">
        <v>5.5193599999999998</v>
      </c>
      <c r="F4833" s="120">
        <v>7.4276400000000002</v>
      </c>
    </row>
    <row r="4834" spans="1:8" ht="15" customHeight="1" x14ac:dyDescent="0.25">
      <c r="A4834" s="56" t="s">
        <v>2622</v>
      </c>
      <c r="B4834" s="117" t="s">
        <v>267</v>
      </c>
      <c r="C4834" s="121" t="s">
        <v>16</v>
      </c>
      <c r="D4834" s="120">
        <v>5621.1146200000003</v>
      </c>
      <c r="E4834" s="120">
        <v>5222.3892999999998</v>
      </c>
      <c r="F4834" s="120">
        <v>398.72532000000001</v>
      </c>
    </row>
    <row r="4835" spans="1:8" ht="15" customHeight="1" x14ac:dyDescent="0.25">
      <c r="A4835" s="56" t="s">
        <v>2622</v>
      </c>
      <c r="B4835" s="117" t="s">
        <v>267</v>
      </c>
      <c r="C4835" s="119" t="s">
        <v>17</v>
      </c>
      <c r="D4835" s="118">
        <v>1791.9375299999999</v>
      </c>
      <c r="E4835" s="118">
        <v>1582.41319</v>
      </c>
      <c r="F4835" s="118">
        <v>209.52434</v>
      </c>
    </row>
    <row r="4836" spans="1:8" s="27" customFormat="1" ht="18.75" thickBot="1" x14ac:dyDescent="0.3">
      <c r="A4836" s="136" t="s">
        <v>2622</v>
      </c>
      <c r="B4836" s="127" t="s">
        <v>2132</v>
      </c>
      <c r="C4836" s="128" t="s">
        <v>2133</v>
      </c>
      <c r="D4836" s="129">
        <v>5.7785200000000003</v>
      </c>
      <c r="E4836" s="129">
        <v>5.7785200000000003</v>
      </c>
      <c r="F4836" s="129">
        <v>0</v>
      </c>
      <c r="G4836" s="130"/>
      <c r="H4836" s="130"/>
    </row>
    <row r="4837" spans="1:8" s="27" customFormat="1" ht="15.75" thickTop="1" x14ac:dyDescent="0.25">
      <c r="A4837" s="136" t="s">
        <v>2622</v>
      </c>
      <c r="B4837" s="131" t="s">
        <v>267</v>
      </c>
      <c r="C4837" s="132" t="s">
        <v>10</v>
      </c>
      <c r="D4837" s="133">
        <v>5.7785200000000003</v>
      </c>
      <c r="E4837" s="133">
        <v>5.7785200000000003</v>
      </c>
      <c r="F4837" s="133">
        <v>0</v>
      </c>
      <c r="G4837" s="130"/>
      <c r="H4837" s="130"/>
    </row>
    <row r="4838" spans="1:8" s="27" customFormat="1" x14ac:dyDescent="0.25">
      <c r="A4838" s="136" t="s">
        <v>2622</v>
      </c>
      <c r="B4838" s="131" t="s">
        <v>267</v>
      </c>
      <c r="C4838" s="134" t="s">
        <v>12</v>
      </c>
      <c r="D4838" s="135">
        <v>5.7785200000000003</v>
      </c>
      <c r="E4838" s="135">
        <v>5.7785200000000003</v>
      </c>
      <c r="F4838" s="135">
        <v>0</v>
      </c>
      <c r="G4838" s="130"/>
      <c r="H4838" s="130"/>
    </row>
    <row r="4839" spans="1:8" s="27" customFormat="1" ht="36.75" thickBot="1" x14ac:dyDescent="0.3">
      <c r="A4839" s="136" t="s">
        <v>2622</v>
      </c>
      <c r="B4839" s="127" t="s">
        <v>2134</v>
      </c>
      <c r="C4839" s="128" t="s">
        <v>2135</v>
      </c>
      <c r="D4839" s="129">
        <v>5.7785200000000003</v>
      </c>
      <c r="E4839" s="129">
        <v>5.7785200000000003</v>
      </c>
      <c r="F4839" s="129">
        <v>0</v>
      </c>
      <c r="G4839" s="130"/>
      <c r="H4839" s="130"/>
    </row>
    <row r="4840" spans="1:8" s="27" customFormat="1" ht="15.75" thickTop="1" x14ac:dyDescent="0.25">
      <c r="A4840" s="136" t="s">
        <v>2622</v>
      </c>
      <c r="B4840" s="131" t="s">
        <v>267</v>
      </c>
      <c r="C4840" s="132" t="s">
        <v>10</v>
      </c>
      <c r="D4840" s="133">
        <v>5.7785200000000003</v>
      </c>
      <c r="E4840" s="133">
        <v>5.7785200000000003</v>
      </c>
      <c r="F4840" s="133">
        <v>0</v>
      </c>
      <c r="G4840" s="130"/>
      <c r="H4840" s="130"/>
    </row>
    <row r="4841" spans="1:8" s="27" customFormat="1" x14ac:dyDescent="0.25">
      <c r="A4841" s="136" t="s">
        <v>2622</v>
      </c>
      <c r="B4841" s="131" t="s">
        <v>267</v>
      </c>
      <c r="C4841" s="134" t="s">
        <v>12</v>
      </c>
      <c r="D4841" s="135">
        <v>5.7785200000000003</v>
      </c>
      <c r="E4841" s="135">
        <v>5.7785200000000003</v>
      </c>
      <c r="F4841" s="135">
        <v>0</v>
      </c>
      <c r="G4841" s="130"/>
      <c r="H4841" s="130"/>
    </row>
    <row r="4842" spans="1:8" s="27" customFormat="1" ht="18.75" thickBot="1" x14ac:dyDescent="0.3">
      <c r="A4842" s="136" t="s">
        <v>2622</v>
      </c>
      <c r="B4842" s="127" t="s">
        <v>2136</v>
      </c>
      <c r="C4842" s="128" t="s">
        <v>2137</v>
      </c>
      <c r="D4842" s="129">
        <v>5543.0343199999988</v>
      </c>
      <c r="E4842" s="129">
        <v>3211.0734799999996</v>
      </c>
      <c r="F4842" s="129">
        <v>2331.9608399999993</v>
      </c>
      <c r="G4842" s="130"/>
      <c r="H4842" s="130"/>
    </row>
    <row r="4843" spans="1:8" s="27" customFormat="1" ht="15.75" thickTop="1" x14ac:dyDescent="0.25">
      <c r="A4843" s="136" t="s">
        <v>2622</v>
      </c>
      <c r="B4843" s="131" t="s">
        <v>267</v>
      </c>
      <c r="C4843" s="132" t="s">
        <v>10</v>
      </c>
      <c r="D4843" s="133">
        <v>5334.6589799999992</v>
      </c>
      <c r="E4843" s="133">
        <v>3196.8144799999995</v>
      </c>
      <c r="F4843" s="133">
        <v>2137.8444999999997</v>
      </c>
      <c r="G4843" s="130"/>
      <c r="H4843" s="130"/>
    </row>
    <row r="4844" spans="1:8" s="27" customFormat="1" x14ac:dyDescent="0.25">
      <c r="A4844" s="136" t="s">
        <v>2622</v>
      </c>
      <c r="B4844" s="131" t="s">
        <v>267</v>
      </c>
      <c r="C4844" s="134" t="s">
        <v>11</v>
      </c>
      <c r="D4844" s="135">
        <v>2410.2121900000002</v>
      </c>
      <c r="E4844" s="135">
        <v>2144.5671600000001</v>
      </c>
      <c r="F4844" s="135">
        <v>265.64503000000002</v>
      </c>
      <c r="G4844" s="130"/>
      <c r="H4844" s="130"/>
    </row>
    <row r="4845" spans="1:8" s="27" customFormat="1" x14ac:dyDescent="0.25">
      <c r="A4845" s="136" t="s">
        <v>2622</v>
      </c>
      <c r="B4845" s="131" t="s">
        <v>267</v>
      </c>
      <c r="C4845" s="134" t="s">
        <v>12</v>
      </c>
      <c r="D4845" s="135">
        <v>2571.9615399999993</v>
      </c>
      <c r="E4845" s="135">
        <v>1043.4526899999998</v>
      </c>
      <c r="F4845" s="135">
        <v>1528.5088499999997</v>
      </c>
      <c r="G4845" s="130"/>
      <c r="H4845" s="130"/>
    </row>
    <row r="4846" spans="1:8" s="27" customFormat="1" x14ac:dyDescent="0.25">
      <c r="A4846" s="136" t="s">
        <v>2622</v>
      </c>
      <c r="B4846" s="131" t="s">
        <v>267</v>
      </c>
      <c r="C4846" s="134" t="s">
        <v>2</v>
      </c>
      <c r="D4846" s="135">
        <v>2.4451900000000002</v>
      </c>
      <c r="E4846" s="135">
        <v>2.4451900000000002</v>
      </c>
      <c r="F4846" s="135">
        <v>0</v>
      </c>
      <c r="G4846" s="130"/>
      <c r="H4846" s="130"/>
    </row>
    <row r="4847" spans="1:8" s="27" customFormat="1" x14ac:dyDescent="0.25">
      <c r="A4847" s="136" t="s">
        <v>2622</v>
      </c>
      <c r="B4847" s="131" t="s">
        <v>267</v>
      </c>
      <c r="C4847" s="134" t="s">
        <v>15</v>
      </c>
      <c r="D4847" s="135">
        <v>0.53103</v>
      </c>
      <c r="E4847" s="135">
        <v>0.53103</v>
      </c>
      <c r="F4847" s="135">
        <v>0</v>
      </c>
      <c r="G4847" s="130"/>
      <c r="H4847" s="130"/>
    </row>
    <row r="4848" spans="1:8" s="27" customFormat="1" x14ac:dyDescent="0.25">
      <c r="A4848" s="136" t="s">
        <v>2622</v>
      </c>
      <c r="B4848" s="131" t="s">
        <v>267</v>
      </c>
      <c r="C4848" s="134" t="s">
        <v>16</v>
      </c>
      <c r="D4848" s="135">
        <v>349.50902999999994</v>
      </c>
      <c r="E4848" s="135">
        <v>5.8184100000000001</v>
      </c>
      <c r="F4848" s="135">
        <v>343.69061999999997</v>
      </c>
      <c r="G4848" s="130"/>
      <c r="H4848" s="130"/>
    </row>
    <row r="4849" spans="1:8" s="27" customFormat="1" x14ac:dyDescent="0.25">
      <c r="A4849" s="136" t="s">
        <v>2622</v>
      </c>
      <c r="B4849" s="131" t="s">
        <v>267</v>
      </c>
      <c r="C4849" s="132" t="s">
        <v>17</v>
      </c>
      <c r="D4849" s="133">
        <v>208.37533999999999</v>
      </c>
      <c r="E4849" s="133">
        <v>14.259</v>
      </c>
      <c r="F4849" s="133">
        <v>194.11634000000001</v>
      </c>
      <c r="G4849" s="130"/>
      <c r="H4849" s="130"/>
    </row>
    <row r="4850" spans="1:8" s="27" customFormat="1" ht="36.75" thickBot="1" x14ac:dyDescent="0.3">
      <c r="A4850" s="136" t="s">
        <v>2622</v>
      </c>
      <c r="B4850" s="127" t="s">
        <v>2138</v>
      </c>
      <c r="C4850" s="128" t="s">
        <v>2139</v>
      </c>
      <c r="D4850" s="129">
        <v>3820.4240999999997</v>
      </c>
      <c r="E4850" s="129">
        <v>2168.9880900000003</v>
      </c>
      <c r="F4850" s="129">
        <v>1651.4360099999994</v>
      </c>
      <c r="G4850" s="130"/>
      <c r="H4850" s="130"/>
    </row>
    <row r="4851" spans="1:8" s="27" customFormat="1" ht="15.75" thickTop="1" x14ac:dyDescent="0.25">
      <c r="A4851" s="136" t="s">
        <v>2622</v>
      </c>
      <c r="B4851" s="131" t="s">
        <v>267</v>
      </c>
      <c r="C4851" s="132" t="s">
        <v>10</v>
      </c>
      <c r="D4851" s="133">
        <v>3646.3487599999999</v>
      </c>
      <c r="E4851" s="133">
        <v>2154.7290900000003</v>
      </c>
      <c r="F4851" s="133">
        <v>1491.6196699999996</v>
      </c>
      <c r="G4851" s="130"/>
      <c r="H4851" s="130"/>
    </row>
    <row r="4852" spans="1:8" s="27" customFormat="1" x14ac:dyDescent="0.25">
      <c r="A4852" s="136" t="s">
        <v>2622</v>
      </c>
      <c r="B4852" s="131" t="s">
        <v>267</v>
      </c>
      <c r="C4852" s="134" t="s">
        <v>11</v>
      </c>
      <c r="D4852" s="135">
        <v>1436.25558</v>
      </c>
      <c r="E4852" s="135">
        <v>1422.6802</v>
      </c>
      <c r="F4852" s="135">
        <v>13.575380000000001</v>
      </c>
      <c r="G4852" s="130"/>
      <c r="H4852" s="130"/>
    </row>
    <row r="4853" spans="1:8" s="27" customFormat="1" x14ac:dyDescent="0.25">
      <c r="A4853" s="136" t="s">
        <v>2622</v>
      </c>
      <c r="B4853" s="131" t="s">
        <v>267</v>
      </c>
      <c r="C4853" s="134" t="s">
        <v>12</v>
      </c>
      <c r="D4853" s="135">
        <v>2018.66689</v>
      </c>
      <c r="E4853" s="135">
        <v>727.21586000000013</v>
      </c>
      <c r="F4853" s="135">
        <v>1291.4510299999999</v>
      </c>
      <c r="G4853" s="130"/>
      <c r="H4853" s="130"/>
    </row>
    <row r="4854" spans="1:8" s="27" customFormat="1" x14ac:dyDescent="0.25">
      <c r="A4854" s="136" t="s">
        <v>2622</v>
      </c>
      <c r="B4854" s="131" t="s">
        <v>267</v>
      </c>
      <c r="C4854" s="134" t="s">
        <v>2</v>
      </c>
      <c r="D4854" s="135">
        <v>2.4451900000000002</v>
      </c>
      <c r="E4854" s="135">
        <v>2.4451900000000002</v>
      </c>
      <c r="F4854" s="135">
        <v>0</v>
      </c>
      <c r="G4854" s="130"/>
      <c r="H4854" s="130"/>
    </row>
    <row r="4855" spans="1:8" s="27" customFormat="1" x14ac:dyDescent="0.25">
      <c r="A4855" s="136" t="s">
        <v>2622</v>
      </c>
      <c r="B4855" s="131" t="s">
        <v>267</v>
      </c>
      <c r="C4855" s="134" t="s">
        <v>16</v>
      </c>
      <c r="D4855" s="135">
        <v>188.98110000000003</v>
      </c>
      <c r="E4855" s="135">
        <v>2.3878400000000002</v>
      </c>
      <c r="F4855" s="135">
        <v>186.59326000000001</v>
      </c>
      <c r="G4855" s="130"/>
      <c r="H4855" s="130"/>
    </row>
    <row r="4856" spans="1:8" s="27" customFormat="1" x14ac:dyDescent="0.25">
      <c r="A4856" s="136" t="s">
        <v>2622</v>
      </c>
      <c r="B4856" s="131" t="s">
        <v>267</v>
      </c>
      <c r="C4856" s="132" t="s">
        <v>17</v>
      </c>
      <c r="D4856" s="133">
        <v>174.07533999999998</v>
      </c>
      <c r="E4856" s="133">
        <v>14.259</v>
      </c>
      <c r="F4856" s="133">
        <v>159.81634</v>
      </c>
      <c r="G4856" s="130"/>
      <c r="H4856" s="130"/>
    </row>
    <row r="4857" spans="1:8" s="27" customFormat="1" ht="54.75" thickBot="1" x14ac:dyDescent="0.3">
      <c r="A4857" s="136" t="s">
        <v>2622</v>
      </c>
      <c r="B4857" s="127" t="s">
        <v>2140</v>
      </c>
      <c r="C4857" s="128" t="s">
        <v>2141</v>
      </c>
      <c r="D4857" s="129">
        <v>2326.4011499999997</v>
      </c>
      <c r="E4857" s="129">
        <v>1270.4928900000002</v>
      </c>
      <c r="F4857" s="129">
        <v>1055.9082599999997</v>
      </c>
      <c r="G4857" s="130"/>
      <c r="H4857" s="130"/>
    </row>
    <row r="4858" spans="1:8" s="27" customFormat="1" ht="15.75" thickTop="1" x14ac:dyDescent="0.25">
      <c r="A4858" s="136" t="s">
        <v>2622</v>
      </c>
      <c r="B4858" s="131" t="s">
        <v>267</v>
      </c>
      <c r="C4858" s="132" t="s">
        <v>10</v>
      </c>
      <c r="D4858" s="133">
        <v>2184.76316</v>
      </c>
      <c r="E4858" s="133">
        <v>1264.6338900000001</v>
      </c>
      <c r="F4858" s="133">
        <v>920.12926999999991</v>
      </c>
      <c r="G4858" s="130"/>
      <c r="H4858" s="130"/>
    </row>
    <row r="4859" spans="1:8" s="27" customFormat="1" x14ac:dyDescent="0.25">
      <c r="A4859" s="136" t="s">
        <v>2622</v>
      </c>
      <c r="B4859" s="131" t="s">
        <v>267</v>
      </c>
      <c r="C4859" s="134" t="s">
        <v>11</v>
      </c>
      <c r="D4859" s="135">
        <v>861.72657000000004</v>
      </c>
      <c r="E4859" s="135">
        <v>851.93119999999999</v>
      </c>
      <c r="F4859" s="135">
        <v>9.7953700000000001</v>
      </c>
      <c r="G4859" s="130"/>
      <c r="H4859" s="130"/>
    </row>
    <row r="4860" spans="1:8" s="27" customFormat="1" x14ac:dyDescent="0.25">
      <c r="A4860" s="136" t="s">
        <v>2622</v>
      </c>
      <c r="B4860" s="131" t="s">
        <v>267</v>
      </c>
      <c r="C4860" s="134" t="s">
        <v>12</v>
      </c>
      <c r="D4860" s="135">
        <v>1182.5823399999999</v>
      </c>
      <c r="E4860" s="135">
        <v>408.56301999999999</v>
      </c>
      <c r="F4860" s="135">
        <v>774.01931999999999</v>
      </c>
      <c r="G4860" s="130"/>
      <c r="H4860" s="130"/>
    </row>
    <row r="4861" spans="1:8" s="27" customFormat="1" x14ac:dyDescent="0.25">
      <c r="A4861" s="136" t="s">
        <v>2622</v>
      </c>
      <c r="B4861" s="131" t="s">
        <v>267</v>
      </c>
      <c r="C4861" s="134" t="s">
        <v>2</v>
      </c>
      <c r="D4861" s="135">
        <v>2.4451900000000002</v>
      </c>
      <c r="E4861" s="135">
        <v>2.4451900000000002</v>
      </c>
      <c r="F4861" s="135">
        <v>0</v>
      </c>
      <c r="G4861" s="130"/>
      <c r="H4861" s="130"/>
    </row>
    <row r="4862" spans="1:8" s="27" customFormat="1" x14ac:dyDescent="0.25">
      <c r="A4862" s="136" t="s">
        <v>2622</v>
      </c>
      <c r="B4862" s="131" t="s">
        <v>267</v>
      </c>
      <c r="C4862" s="134" t="s">
        <v>16</v>
      </c>
      <c r="D4862" s="135">
        <v>138.00905999999998</v>
      </c>
      <c r="E4862" s="135">
        <v>1.69448</v>
      </c>
      <c r="F4862" s="135">
        <v>136.31457999999998</v>
      </c>
      <c r="G4862" s="130"/>
      <c r="H4862" s="130"/>
    </row>
    <row r="4863" spans="1:8" s="27" customFormat="1" x14ac:dyDescent="0.25">
      <c r="A4863" s="136" t="s">
        <v>2622</v>
      </c>
      <c r="B4863" s="131" t="s">
        <v>267</v>
      </c>
      <c r="C4863" s="132" t="s">
        <v>17</v>
      </c>
      <c r="D4863" s="133">
        <v>141.63799</v>
      </c>
      <c r="E4863" s="133">
        <v>5.859</v>
      </c>
      <c r="F4863" s="133">
        <v>135.77898999999999</v>
      </c>
      <c r="G4863" s="130"/>
      <c r="H4863" s="130"/>
    </row>
    <row r="4864" spans="1:8" s="27" customFormat="1" ht="90.75" thickBot="1" x14ac:dyDescent="0.3">
      <c r="A4864" s="136" t="s">
        <v>2622</v>
      </c>
      <c r="B4864" s="127" t="s">
        <v>2142</v>
      </c>
      <c r="C4864" s="128" t="s">
        <v>1990</v>
      </c>
      <c r="D4864" s="129">
        <v>939.55116999999996</v>
      </c>
      <c r="E4864" s="129">
        <v>537.05957999999998</v>
      </c>
      <c r="F4864" s="129">
        <v>402.49158999999997</v>
      </c>
      <c r="G4864" s="130"/>
      <c r="H4864" s="130"/>
    </row>
    <row r="4865" spans="1:8" s="27" customFormat="1" ht="15.75" thickTop="1" x14ac:dyDescent="0.25">
      <c r="A4865" s="136" t="s">
        <v>2622</v>
      </c>
      <c r="B4865" s="131" t="s">
        <v>267</v>
      </c>
      <c r="C4865" s="132" t="s">
        <v>10</v>
      </c>
      <c r="D4865" s="133">
        <v>912.42381999999998</v>
      </c>
      <c r="E4865" s="133">
        <v>528.65958000000001</v>
      </c>
      <c r="F4865" s="133">
        <v>383.76423999999997</v>
      </c>
      <c r="G4865" s="130"/>
      <c r="H4865" s="130"/>
    </row>
    <row r="4866" spans="1:8" s="27" customFormat="1" x14ac:dyDescent="0.25">
      <c r="A4866" s="136" t="s">
        <v>2622</v>
      </c>
      <c r="B4866" s="131" t="s">
        <v>267</v>
      </c>
      <c r="C4866" s="134" t="s">
        <v>11</v>
      </c>
      <c r="D4866" s="135">
        <v>411.80901</v>
      </c>
      <c r="E4866" s="135">
        <v>408.029</v>
      </c>
      <c r="F4866" s="135">
        <v>3.7800100000000003</v>
      </c>
      <c r="G4866" s="130"/>
      <c r="H4866" s="130"/>
    </row>
    <row r="4867" spans="1:8" s="27" customFormat="1" x14ac:dyDescent="0.25">
      <c r="A4867" s="136" t="s">
        <v>2622</v>
      </c>
      <c r="B4867" s="131" t="s">
        <v>267</v>
      </c>
      <c r="C4867" s="134" t="s">
        <v>12</v>
      </c>
      <c r="D4867" s="135">
        <v>450.73507000000001</v>
      </c>
      <c r="E4867" s="135">
        <v>120.49488000000001</v>
      </c>
      <c r="F4867" s="135">
        <v>330.24018999999998</v>
      </c>
      <c r="G4867" s="130"/>
      <c r="H4867" s="130"/>
    </row>
    <row r="4868" spans="1:8" s="27" customFormat="1" x14ac:dyDescent="0.25">
      <c r="A4868" s="136" t="s">
        <v>2622</v>
      </c>
      <c r="B4868" s="131" t="s">
        <v>267</v>
      </c>
      <c r="C4868" s="134" t="s">
        <v>16</v>
      </c>
      <c r="D4868" s="135">
        <v>49.879739999999998</v>
      </c>
      <c r="E4868" s="135">
        <v>0.13569999999999999</v>
      </c>
      <c r="F4868" s="135">
        <v>49.744039999999998</v>
      </c>
      <c r="G4868" s="130"/>
      <c r="H4868" s="130"/>
    </row>
    <row r="4869" spans="1:8" s="27" customFormat="1" x14ac:dyDescent="0.25">
      <c r="A4869" s="136" t="s">
        <v>2622</v>
      </c>
      <c r="B4869" s="131" t="s">
        <v>267</v>
      </c>
      <c r="C4869" s="132" t="s">
        <v>17</v>
      </c>
      <c r="D4869" s="133">
        <v>27.12735</v>
      </c>
      <c r="E4869" s="133">
        <v>8.4</v>
      </c>
      <c r="F4869" s="133">
        <v>18.727349999999998</v>
      </c>
      <c r="G4869" s="130"/>
      <c r="H4869" s="130"/>
    </row>
    <row r="4870" spans="1:8" s="27" customFormat="1" ht="90.75" thickBot="1" x14ac:dyDescent="0.3">
      <c r="A4870" s="136" t="s">
        <v>2622</v>
      </c>
      <c r="B4870" s="127" t="s">
        <v>2143</v>
      </c>
      <c r="C4870" s="128" t="s">
        <v>2144</v>
      </c>
      <c r="D4870" s="129">
        <v>341.06450999999998</v>
      </c>
      <c r="E4870" s="129">
        <v>241.18398999999999</v>
      </c>
      <c r="F4870" s="129">
        <v>99.880520000000004</v>
      </c>
      <c r="G4870" s="130"/>
      <c r="H4870" s="130"/>
    </row>
    <row r="4871" spans="1:8" s="27" customFormat="1" ht="15.75" thickTop="1" x14ac:dyDescent="0.25">
      <c r="A4871" s="136" t="s">
        <v>2622</v>
      </c>
      <c r="B4871" s="131" t="s">
        <v>267</v>
      </c>
      <c r="C4871" s="132" t="s">
        <v>10</v>
      </c>
      <c r="D4871" s="133">
        <v>335.75450999999998</v>
      </c>
      <c r="E4871" s="133">
        <v>241.18398999999999</v>
      </c>
      <c r="F4871" s="133">
        <v>94.570520000000002</v>
      </c>
      <c r="G4871" s="130"/>
      <c r="H4871" s="130"/>
    </row>
    <row r="4872" spans="1:8" s="27" customFormat="1" x14ac:dyDescent="0.25">
      <c r="A4872" s="136" t="s">
        <v>2622</v>
      </c>
      <c r="B4872" s="131" t="s">
        <v>267</v>
      </c>
      <c r="C4872" s="134" t="s">
        <v>11</v>
      </c>
      <c r="D4872" s="135">
        <v>65.459999999999994</v>
      </c>
      <c r="E4872" s="135">
        <v>65.459999999999994</v>
      </c>
      <c r="F4872" s="135">
        <v>0</v>
      </c>
      <c r="G4872" s="130"/>
      <c r="H4872" s="130"/>
    </row>
    <row r="4873" spans="1:8" s="27" customFormat="1" x14ac:dyDescent="0.25">
      <c r="A4873" s="136" t="s">
        <v>2622</v>
      </c>
      <c r="B4873" s="131" t="s">
        <v>267</v>
      </c>
      <c r="C4873" s="134" t="s">
        <v>12</v>
      </c>
      <c r="D4873" s="135">
        <v>269.34321</v>
      </c>
      <c r="E4873" s="135">
        <v>175.16632999999999</v>
      </c>
      <c r="F4873" s="135">
        <v>94.176880000000011</v>
      </c>
      <c r="G4873" s="130"/>
      <c r="H4873" s="130"/>
    </row>
    <row r="4874" spans="1:8" s="27" customFormat="1" x14ac:dyDescent="0.25">
      <c r="A4874" s="136" t="s">
        <v>2622</v>
      </c>
      <c r="B4874" s="131" t="s">
        <v>267</v>
      </c>
      <c r="C4874" s="134" t="s">
        <v>16</v>
      </c>
      <c r="D4874" s="135">
        <v>0.95129999999999992</v>
      </c>
      <c r="E4874" s="135">
        <v>0.55765999999999993</v>
      </c>
      <c r="F4874" s="135">
        <v>0.39363999999999999</v>
      </c>
      <c r="G4874" s="130"/>
      <c r="H4874" s="130"/>
    </row>
    <row r="4875" spans="1:8" s="27" customFormat="1" x14ac:dyDescent="0.25">
      <c r="A4875" s="136" t="s">
        <v>2622</v>
      </c>
      <c r="B4875" s="131" t="s">
        <v>267</v>
      </c>
      <c r="C4875" s="132" t="s">
        <v>17</v>
      </c>
      <c r="D4875" s="133">
        <v>5.31</v>
      </c>
      <c r="E4875" s="133">
        <v>0</v>
      </c>
      <c r="F4875" s="133">
        <v>5.31</v>
      </c>
      <c r="G4875" s="130"/>
      <c r="H4875" s="130"/>
    </row>
    <row r="4876" spans="1:8" s="27" customFormat="1" ht="36.75" thickBot="1" x14ac:dyDescent="0.3">
      <c r="A4876" s="136" t="s">
        <v>2622</v>
      </c>
      <c r="B4876" s="127" t="s">
        <v>2145</v>
      </c>
      <c r="C4876" s="128" t="s">
        <v>2146</v>
      </c>
      <c r="D4876" s="129">
        <v>25.725000000000001</v>
      </c>
      <c r="E4876" s="129">
        <v>25.725000000000001</v>
      </c>
      <c r="F4876" s="129">
        <v>0</v>
      </c>
      <c r="G4876" s="130"/>
      <c r="H4876" s="130"/>
    </row>
    <row r="4877" spans="1:8" s="27" customFormat="1" ht="15.75" thickTop="1" x14ac:dyDescent="0.25">
      <c r="A4877" s="136" t="s">
        <v>2622</v>
      </c>
      <c r="B4877" s="131" t="s">
        <v>267</v>
      </c>
      <c r="C4877" s="132" t="s">
        <v>10</v>
      </c>
      <c r="D4877" s="133">
        <v>25.725000000000001</v>
      </c>
      <c r="E4877" s="133">
        <v>25.725000000000001</v>
      </c>
      <c r="F4877" s="133">
        <v>0</v>
      </c>
      <c r="G4877" s="130"/>
      <c r="H4877" s="130"/>
    </row>
    <row r="4878" spans="1:8" s="27" customFormat="1" x14ac:dyDescent="0.25">
      <c r="A4878" s="136" t="s">
        <v>2622</v>
      </c>
      <c r="B4878" s="131" t="s">
        <v>267</v>
      </c>
      <c r="C4878" s="134" t="s">
        <v>11</v>
      </c>
      <c r="D4878" s="135">
        <v>22.725000000000001</v>
      </c>
      <c r="E4878" s="135">
        <v>22.725000000000001</v>
      </c>
      <c r="F4878" s="135">
        <v>0</v>
      </c>
      <c r="G4878" s="130"/>
      <c r="H4878" s="130"/>
    </row>
    <row r="4879" spans="1:8" s="27" customFormat="1" x14ac:dyDescent="0.25">
      <c r="A4879" s="136" t="s">
        <v>2622</v>
      </c>
      <c r="B4879" s="131" t="s">
        <v>267</v>
      </c>
      <c r="C4879" s="134" t="s">
        <v>12</v>
      </c>
      <c r="D4879" s="135">
        <v>3</v>
      </c>
      <c r="E4879" s="135">
        <v>3</v>
      </c>
      <c r="F4879" s="135">
        <v>0</v>
      </c>
      <c r="G4879" s="130"/>
      <c r="H4879" s="130"/>
    </row>
    <row r="4880" spans="1:8" s="27" customFormat="1" ht="36.75" thickBot="1" x14ac:dyDescent="0.3">
      <c r="A4880" s="136" t="s">
        <v>2622</v>
      </c>
      <c r="B4880" s="127" t="s">
        <v>2147</v>
      </c>
      <c r="C4880" s="128" t="s">
        <v>2148</v>
      </c>
      <c r="D4880" s="129">
        <v>187.68227000000002</v>
      </c>
      <c r="E4880" s="129">
        <v>94.526630000000011</v>
      </c>
      <c r="F4880" s="129">
        <v>93.155640000000005</v>
      </c>
      <c r="G4880" s="130"/>
      <c r="H4880" s="130"/>
    </row>
    <row r="4881" spans="1:8" s="27" customFormat="1" ht="15.75" thickTop="1" x14ac:dyDescent="0.25">
      <c r="A4881" s="136" t="s">
        <v>2622</v>
      </c>
      <c r="B4881" s="131" t="s">
        <v>267</v>
      </c>
      <c r="C4881" s="132" t="s">
        <v>10</v>
      </c>
      <c r="D4881" s="133">
        <v>187.68227000000002</v>
      </c>
      <c r="E4881" s="133">
        <v>94.526630000000011</v>
      </c>
      <c r="F4881" s="133">
        <v>93.155640000000005</v>
      </c>
      <c r="G4881" s="130"/>
      <c r="H4881" s="130"/>
    </row>
    <row r="4882" spans="1:8" s="27" customFormat="1" x14ac:dyDescent="0.25">
      <c r="A4882" s="136" t="s">
        <v>2622</v>
      </c>
      <c r="B4882" s="131" t="s">
        <v>267</v>
      </c>
      <c r="C4882" s="134" t="s">
        <v>11</v>
      </c>
      <c r="D4882" s="135">
        <v>74.534999999999997</v>
      </c>
      <c r="E4882" s="135">
        <v>74.534999999999997</v>
      </c>
      <c r="F4882" s="135">
        <v>0</v>
      </c>
      <c r="G4882" s="130"/>
      <c r="H4882" s="130"/>
    </row>
    <row r="4883" spans="1:8" s="27" customFormat="1" x14ac:dyDescent="0.25">
      <c r="A4883" s="136" t="s">
        <v>2622</v>
      </c>
      <c r="B4883" s="131" t="s">
        <v>267</v>
      </c>
      <c r="C4883" s="134" t="s">
        <v>12</v>
      </c>
      <c r="D4883" s="135">
        <v>113.00627</v>
      </c>
      <c r="E4883" s="135">
        <v>19.991630000000001</v>
      </c>
      <c r="F4883" s="135">
        <v>93.01464</v>
      </c>
      <c r="G4883" s="130"/>
      <c r="H4883" s="130"/>
    </row>
    <row r="4884" spans="1:8" s="27" customFormat="1" x14ac:dyDescent="0.25">
      <c r="A4884" s="136" t="s">
        <v>2622</v>
      </c>
      <c r="B4884" s="131" t="s">
        <v>267</v>
      </c>
      <c r="C4884" s="134" t="s">
        <v>16</v>
      </c>
      <c r="D4884" s="135">
        <v>0.14099999999999999</v>
      </c>
      <c r="E4884" s="135">
        <v>0</v>
      </c>
      <c r="F4884" s="135">
        <v>0.14099999999999999</v>
      </c>
      <c r="G4884" s="130"/>
      <c r="H4884" s="130"/>
    </row>
    <row r="4885" spans="1:8" s="27" customFormat="1" ht="36.75" thickBot="1" x14ac:dyDescent="0.3">
      <c r="A4885" s="136" t="s">
        <v>2622</v>
      </c>
      <c r="B4885" s="127" t="s">
        <v>2149</v>
      </c>
      <c r="C4885" s="128" t="s">
        <v>2150</v>
      </c>
      <c r="D4885" s="129">
        <v>296.63742000000002</v>
      </c>
      <c r="E4885" s="129">
        <v>229.30888999999999</v>
      </c>
      <c r="F4885" s="129">
        <v>67.328530000000001</v>
      </c>
      <c r="G4885" s="130"/>
      <c r="H4885" s="130"/>
    </row>
    <row r="4886" spans="1:8" s="27" customFormat="1" ht="15.75" thickTop="1" x14ac:dyDescent="0.25">
      <c r="A4886" s="136" t="s">
        <v>2622</v>
      </c>
      <c r="B4886" s="131" t="s">
        <v>267</v>
      </c>
      <c r="C4886" s="132" t="s">
        <v>10</v>
      </c>
      <c r="D4886" s="133">
        <v>286.43741999999997</v>
      </c>
      <c r="E4886" s="133">
        <v>229.30888999999999</v>
      </c>
      <c r="F4886" s="133">
        <v>57.128529999999998</v>
      </c>
      <c r="G4886" s="130"/>
      <c r="H4886" s="130"/>
    </row>
    <row r="4887" spans="1:8" s="27" customFormat="1" x14ac:dyDescent="0.25">
      <c r="A4887" s="136" t="s">
        <v>2622</v>
      </c>
      <c r="B4887" s="131" t="s">
        <v>267</v>
      </c>
      <c r="C4887" s="134" t="s">
        <v>11</v>
      </c>
      <c r="D4887" s="135">
        <v>145.88</v>
      </c>
      <c r="E4887" s="135">
        <v>145.88</v>
      </c>
      <c r="F4887" s="135">
        <v>0</v>
      </c>
      <c r="G4887" s="130"/>
      <c r="H4887" s="130"/>
    </row>
    <row r="4888" spans="1:8" s="27" customFormat="1" x14ac:dyDescent="0.25">
      <c r="A4888" s="136" t="s">
        <v>2622</v>
      </c>
      <c r="B4888" s="131" t="s">
        <v>267</v>
      </c>
      <c r="C4888" s="134" t="s">
        <v>12</v>
      </c>
      <c r="D4888" s="135">
        <v>136.26689999999999</v>
      </c>
      <c r="E4888" s="135">
        <v>83.428889999999996</v>
      </c>
      <c r="F4888" s="135">
        <v>52.838010000000004</v>
      </c>
      <c r="G4888" s="130"/>
      <c r="H4888" s="130"/>
    </row>
    <row r="4889" spans="1:8" s="27" customFormat="1" x14ac:dyDescent="0.25">
      <c r="A4889" s="136" t="s">
        <v>2622</v>
      </c>
      <c r="B4889" s="131" t="s">
        <v>267</v>
      </c>
      <c r="C4889" s="134" t="s">
        <v>16</v>
      </c>
      <c r="D4889" s="135">
        <v>4.2905200000000008</v>
      </c>
      <c r="E4889" s="135">
        <v>0</v>
      </c>
      <c r="F4889" s="135">
        <v>4.2905200000000008</v>
      </c>
      <c r="G4889" s="130"/>
      <c r="H4889" s="130"/>
    </row>
    <row r="4890" spans="1:8" s="27" customFormat="1" x14ac:dyDescent="0.25">
      <c r="A4890" s="136" t="s">
        <v>2622</v>
      </c>
      <c r="B4890" s="131" t="s">
        <v>267</v>
      </c>
      <c r="C4890" s="132" t="s">
        <v>17</v>
      </c>
      <c r="D4890" s="133">
        <v>10.199999999999999</v>
      </c>
      <c r="E4890" s="133">
        <v>0</v>
      </c>
      <c r="F4890" s="133">
        <v>10.199999999999999</v>
      </c>
      <c r="G4890" s="130"/>
      <c r="H4890" s="130"/>
    </row>
    <row r="4891" spans="1:8" s="27" customFormat="1" ht="36.75" thickBot="1" x14ac:dyDescent="0.3">
      <c r="A4891" s="136" t="s">
        <v>2622</v>
      </c>
      <c r="B4891" s="127" t="s">
        <v>2151</v>
      </c>
      <c r="C4891" s="128" t="s">
        <v>2152</v>
      </c>
      <c r="D4891" s="129">
        <v>109.89673000000001</v>
      </c>
      <c r="E4891" s="129">
        <v>89.571780000000004</v>
      </c>
      <c r="F4891" s="129">
        <v>20.324950000000001</v>
      </c>
      <c r="G4891" s="130"/>
      <c r="H4891" s="130"/>
    </row>
    <row r="4892" spans="1:8" s="27" customFormat="1" ht="15.75" thickTop="1" x14ac:dyDescent="0.25">
      <c r="A4892" s="136" t="s">
        <v>2622</v>
      </c>
      <c r="B4892" s="131" t="s">
        <v>267</v>
      </c>
      <c r="C4892" s="132" t="s">
        <v>10</v>
      </c>
      <c r="D4892" s="133">
        <v>105.39673000000001</v>
      </c>
      <c r="E4892" s="133">
        <v>89.571780000000004</v>
      </c>
      <c r="F4892" s="133">
        <v>15.824950000000001</v>
      </c>
      <c r="G4892" s="130"/>
      <c r="H4892" s="130"/>
    </row>
    <row r="4893" spans="1:8" s="27" customFormat="1" x14ac:dyDescent="0.25">
      <c r="A4893" s="136" t="s">
        <v>2622</v>
      </c>
      <c r="B4893" s="131" t="s">
        <v>267</v>
      </c>
      <c r="C4893" s="134" t="s">
        <v>11</v>
      </c>
      <c r="D4893" s="135">
        <v>63.208959999999998</v>
      </c>
      <c r="E4893" s="135">
        <v>60.808959999999999</v>
      </c>
      <c r="F4893" s="135">
        <v>2.4</v>
      </c>
      <c r="G4893" s="130"/>
      <c r="H4893" s="130"/>
    </row>
    <row r="4894" spans="1:8" s="27" customFormat="1" x14ac:dyDescent="0.25">
      <c r="A4894" s="136" t="s">
        <v>2622</v>
      </c>
      <c r="B4894" s="131" t="s">
        <v>267</v>
      </c>
      <c r="C4894" s="134" t="s">
        <v>12</v>
      </c>
      <c r="D4894" s="135">
        <v>32.089309999999998</v>
      </c>
      <c r="E4894" s="135">
        <v>25.514340000000001</v>
      </c>
      <c r="F4894" s="135">
        <v>6.5749700000000004</v>
      </c>
      <c r="G4894" s="130"/>
      <c r="H4894" s="130"/>
    </row>
    <row r="4895" spans="1:8" s="27" customFormat="1" x14ac:dyDescent="0.25">
      <c r="A4895" s="136" t="s">
        <v>2622</v>
      </c>
      <c r="B4895" s="131" t="s">
        <v>267</v>
      </c>
      <c r="C4895" s="134" t="s">
        <v>15</v>
      </c>
      <c r="D4895" s="135">
        <v>0.53103</v>
      </c>
      <c r="E4895" s="135">
        <v>0.53103</v>
      </c>
      <c r="F4895" s="135">
        <v>0</v>
      </c>
      <c r="G4895" s="130"/>
      <c r="H4895" s="130"/>
    </row>
    <row r="4896" spans="1:8" s="27" customFormat="1" x14ac:dyDescent="0.25">
      <c r="A4896" s="136" t="s">
        <v>2622</v>
      </c>
      <c r="B4896" s="131" t="s">
        <v>267</v>
      </c>
      <c r="C4896" s="134" t="s">
        <v>16</v>
      </c>
      <c r="D4896" s="135">
        <v>9.5674299999999999</v>
      </c>
      <c r="E4896" s="135">
        <v>2.7174499999999999</v>
      </c>
      <c r="F4896" s="135">
        <v>6.8499799999999995</v>
      </c>
      <c r="G4896" s="130"/>
      <c r="H4896" s="130"/>
    </row>
    <row r="4897" spans="1:8" s="27" customFormat="1" x14ac:dyDescent="0.25">
      <c r="A4897" s="136" t="s">
        <v>2622</v>
      </c>
      <c r="B4897" s="131" t="s">
        <v>267</v>
      </c>
      <c r="C4897" s="132" t="s">
        <v>17</v>
      </c>
      <c r="D4897" s="133">
        <v>4.5</v>
      </c>
      <c r="E4897" s="133">
        <v>0</v>
      </c>
      <c r="F4897" s="133">
        <v>4.5</v>
      </c>
      <c r="G4897" s="130"/>
      <c r="H4897" s="130"/>
    </row>
    <row r="4898" spans="1:8" s="27" customFormat="1" ht="54.75" thickBot="1" x14ac:dyDescent="0.3">
      <c r="A4898" s="136" t="s">
        <v>2622</v>
      </c>
      <c r="B4898" s="127" t="s">
        <v>2153</v>
      </c>
      <c r="C4898" s="128" t="s">
        <v>2154</v>
      </c>
      <c r="D4898" s="129">
        <v>166.18715000000003</v>
      </c>
      <c r="E4898" s="129">
        <v>101.92715000000001</v>
      </c>
      <c r="F4898" s="129">
        <v>64.260000000000005</v>
      </c>
      <c r="G4898" s="130"/>
      <c r="H4898" s="130"/>
    </row>
    <row r="4899" spans="1:8" s="27" customFormat="1" ht="15.75" thickTop="1" x14ac:dyDescent="0.25">
      <c r="A4899" s="136" t="s">
        <v>2622</v>
      </c>
      <c r="B4899" s="131" t="s">
        <v>267</v>
      </c>
      <c r="C4899" s="132" t="s">
        <v>10</v>
      </c>
      <c r="D4899" s="133">
        <v>166.18715000000003</v>
      </c>
      <c r="E4899" s="133">
        <v>101.92715000000001</v>
      </c>
      <c r="F4899" s="133">
        <v>64.260000000000005</v>
      </c>
      <c r="G4899" s="130"/>
      <c r="H4899" s="130"/>
    </row>
    <row r="4900" spans="1:8" s="27" customFormat="1" x14ac:dyDescent="0.25">
      <c r="A4900" s="136" t="s">
        <v>2622</v>
      </c>
      <c r="B4900" s="131" t="s">
        <v>267</v>
      </c>
      <c r="C4900" s="134" t="s">
        <v>11</v>
      </c>
      <c r="D4900" s="135">
        <v>85.308000000000007</v>
      </c>
      <c r="E4900" s="135">
        <v>81.063000000000002</v>
      </c>
      <c r="F4900" s="135">
        <v>4.2450000000000001</v>
      </c>
      <c r="G4900" s="130"/>
      <c r="H4900" s="130"/>
    </row>
    <row r="4901" spans="1:8" s="27" customFormat="1" x14ac:dyDescent="0.25">
      <c r="A4901" s="136" t="s">
        <v>2622</v>
      </c>
      <c r="B4901" s="131" t="s">
        <v>267</v>
      </c>
      <c r="C4901" s="134" t="s">
        <v>12</v>
      </c>
      <c r="D4901" s="135">
        <v>27.778549999999999</v>
      </c>
      <c r="E4901" s="135">
        <v>20.55855</v>
      </c>
      <c r="F4901" s="135">
        <v>7.22</v>
      </c>
      <c r="G4901" s="130"/>
      <c r="H4901" s="130"/>
    </row>
    <row r="4902" spans="1:8" s="27" customFormat="1" x14ac:dyDescent="0.25">
      <c r="A4902" s="136" t="s">
        <v>2622</v>
      </c>
      <c r="B4902" s="131" t="s">
        <v>267</v>
      </c>
      <c r="C4902" s="134" t="s">
        <v>16</v>
      </c>
      <c r="D4902" s="135">
        <v>53.1006</v>
      </c>
      <c r="E4902" s="135">
        <v>0.30560000000000004</v>
      </c>
      <c r="F4902" s="135">
        <v>52.795000000000002</v>
      </c>
      <c r="G4902" s="130"/>
      <c r="H4902" s="130"/>
    </row>
    <row r="4903" spans="1:8" s="27" customFormat="1" ht="36.75" thickBot="1" x14ac:dyDescent="0.3">
      <c r="A4903" s="136" t="s">
        <v>2622</v>
      </c>
      <c r="B4903" s="127" t="s">
        <v>2155</v>
      </c>
      <c r="C4903" s="128" t="s">
        <v>2156</v>
      </c>
      <c r="D4903" s="129">
        <v>158.4554</v>
      </c>
      <c r="E4903" s="129">
        <v>94.022000000000006</v>
      </c>
      <c r="F4903" s="129">
        <v>64.433400000000006</v>
      </c>
      <c r="G4903" s="130"/>
      <c r="H4903" s="130"/>
    </row>
    <row r="4904" spans="1:8" s="27" customFormat="1" ht="15.75" thickTop="1" x14ac:dyDescent="0.25">
      <c r="A4904" s="136" t="s">
        <v>2622</v>
      </c>
      <c r="B4904" s="131" t="s">
        <v>267</v>
      </c>
      <c r="C4904" s="132" t="s">
        <v>10</v>
      </c>
      <c r="D4904" s="133">
        <v>158.4554</v>
      </c>
      <c r="E4904" s="133">
        <v>94.022000000000006</v>
      </c>
      <c r="F4904" s="133">
        <v>64.433400000000006</v>
      </c>
      <c r="G4904" s="130"/>
      <c r="H4904" s="130"/>
    </row>
    <row r="4905" spans="1:8" s="27" customFormat="1" x14ac:dyDescent="0.25">
      <c r="A4905" s="136" t="s">
        <v>2622</v>
      </c>
      <c r="B4905" s="131" t="s">
        <v>267</v>
      </c>
      <c r="C4905" s="134" t="s">
        <v>11</v>
      </c>
      <c r="D4905" s="135">
        <v>94.480999999999995</v>
      </c>
      <c r="E4905" s="135">
        <v>86.762</v>
      </c>
      <c r="F4905" s="135">
        <v>7.7190000000000003</v>
      </c>
      <c r="G4905" s="130"/>
      <c r="H4905" s="130"/>
    </row>
    <row r="4906" spans="1:8" s="27" customFormat="1" x14ac:dyDescent="0.25">
      <c r="A4906" s="136" t="s">
        <v>2622</v>
      </c>
      <c r="B4906" s="131" t="s">
        <v>267</v>
      </c>
      <c r="C4906" s="134" t="s">
        <v>12</v>
      </c>
      <c r="D4906" s="135">
        <v>63.874400000000001</v>
      </c>
      <c r="E4906" s="135">
        <v>7.26</v>
      </c>
      <c r="F4906" s="135">
        <v>56.614400000000003</v>
      </c>
      <c r="G4906" s="130"/>
      <c r="H4906" s="130"/>
    </row>
    <row r="4907" spans="1:8" s="27" customFormat="1" x14ac:dyDescent="0.25">
      <c r="A4907" s="136" t="s">
        <v>2622</v>
      </c>
      <c r="B4907" s="131" t="s">
        <v>267</v>
      </c>
      <c r="C4907" s="134" t="s">
        <v>16</v>
      </c>
      <c r="D4907" s="135">
        <v>0.1</v>
      </c>
      <c r="E4907" s="135">
        <v>0</v>
      </c>
      <c r="F4907" s="135">
        <v>0.1</v>
      </c>
      <c r="G4907" s="130"/>
      <c r="H4907" s="130"/>
    </row>
    <row r="4908" spans="1:8" s="27" customFormat="1" ht="36.75" thickBot="1" x14ac:dyDescent="0.3">
      <c r="A4908" s="136" t="s">
        <v>2622</v>
      </c>
      <c r="B4908" s="127" t="s">
        <v>2157</v>
      </c>
      <c r="C4908" s="128" t="s">
        <v>2158</v>
      </c>
      <c r="D4908" s="129">
        <v>37.553260000000002</v>
      </c>
      <c r="E4908" s="129">
        <v>30.090440000000001</v>
      </c>
      <c r="F4908" s="129">
        <v>7.4628199999999998</v>
      </c>
      <c r="G4908" s="130"/>
      <c r="H4908" s="130"/>
    </row>
    <row r="4909" spans="1:8" s="27" customFormat="1" ht="15.75" thickTop="1" x14ac:dyDescent="0.25">
      <c r="A4909" s="136" t="s">
        <v>2622</v>
      </c>
      <c r="B4909" s="131" t="s">
        <v>267</v>
      </c>
      <c r="C4909" s="132" t="s">
        <v>10</v>
      </c>
      <c r="D4909" s="133">
        <v>37.553260000000002</v>
      </c>
      <c r="E4909" s="133">
        <v>30.090440000000001</v>
      </c>
      <c r="F4909" s="133">
        <v>7.4628199999999998</v>
      </c>
      <c r="G4909" s="130"/>
      <c r="H4909" s="130"/>
    </row>
    <row r="4910" spans="1:8" s="27" customFormat="1" x14ac:dyDescent="0.25">
      <c r="A4910" s="136" t="s">
        <v>2622</v>
      </c>
      <c r="B4910" s="131" t="s">
        <v>267</v>
      </c>
      <c r="C4910" s="134" t="s">
        <v>11</v>
      </c>
      <c r="D4910" s="135">
        <v>17.594999999999999</v>
      </c>
      <c r="E4910" s="135">
        <v>17.594999999999999</v>
      </c>
      <c r="F4910" s="135">
        <v>0</v>
      </c>
      <c r="G4910" s="130"/>
      <c r="H4910" s="130"/>
    </row>
    <row r="4911" spans="1:8" s="27" customFormat="1" x14ac:dyDescent="0.25">
      <c r="A4911" s="136" t="s">
        <v>2622</v>
      </c>
      <c r="B4911" s="131" t="s">
        <v>267</v>
      </c>
      <c r="C4911" s="134" t="s">
        <v>12</v>
      </c>
      <c r="D4911" s="135">
        <v>19.729510000000001</v>
      </c>
      <c r="E4911" s="135">
        <v>12.266690000000001</v>
      </c>
      <c r="F4911" s="135">
        <v>7.4628199999999998</v>
      </c>
      <c r="G4911" s="130"/>
      <c r="H4911" s="130"/>
    </row>
    <row r="4912" spans="1:8" s="27" customFormat="1" x14ac:dyDescent="0.25">
      <c r="A4912" s="136" t="s">
        <v>2622</v>
      </c>
      <c r="B4912" s="131" t="s">
        <v>267</v>
      </c>
      <c r="C4912" s="134" t="s">
        <v>16</v>
      </c>
      <c r="D4912" s="135">
        <v>0.22875000000000001</v>
      </c>
      <c r="E4912" s="135">
        <v>0.22875000000000001</v>
      </c>
      <c r="F4912" s="135">
        <v>0</v>
      </c>
      <c r="G4912" s="130"/>
      <c r="H4912" s="130"/>
    </row>
    <row r="4913" spans="1:8" s="27" customFormat="1" ht="36.75" thickBot="1" x14ac:dyDescent="0.3">
      <c r="A4913" s="136" t="s">
        <v>2622</v>
      </c>
      <c r="B4913" s="127" t="s">
        <v>2159</v>
      </c>
      <c r="C4913" s="128" t="s">
        <v>2160</v>
      </c>
      <c r="D4913" s="129">
        <v>124.04667000000001</v>
      </c>
      <c r="E4913" s="129">
        <v>94.344999999999999</v>
      </c>
      <c r="F4913" s="129">
        <v>29.70167</v>
      </c>
      <c r="G4913" s="130"/>
      <c r="H4913" s="130"/>
    </row>
    <row r="4914" spans="1:8" s="27" customFormat="1" ht="15.75" thickTop="1" x14ac:dyDescent="0.25">
      <c r="A4914" s="136" t="s">
        <v>2622</v>
      </c>
      <c r="B4914" s="131" t="s">
        <v>267</v>
      </c>
      <c r="C4914" s="132" t="s">
        <v>10</v>
      </c>
      <c r="D4914" s="133">
        <v>123.36667</v>
      </c>
      <c r="E4914" s="133">
        <v>94.344999999999999</v>
      </c>
      <c r="F4914" s="133">
        <v>29.021669999999997</v>
      </c>
      <c r="G4914" s="130"/>
      <c r="H4914" s="130"/>
    </row>
    <row r="4915" spans="1:8" s="27" customFormat="1" x14ac:dyDescent="0.25">
      <c r="A4915" s="136" t="s">
        <v>2622</v>
      </c>
      <c r="B4915" s="131" t="s">
        <v>267</v>
      </c>
      <c r="C4915" s="134" t="s">
        <v>11</v>
      </c>
      <c r="D4915" s="135">
        <v>75.974999999999994</v>
      </c>
      <c r="E4915" s="135">
        <v>75.974999999999994</v>
      </c>
      <c r="F4915" s="135">
        <v>0</v>
      </c>
      <c r="G4915" s="130"/>
      <c r="H4915" s="130"/>
    </row>
    <row r="4916" spans="1:8" s="27" customFormat="1" x14ac:dyDescent="0.25">
      <c r="A4916" s="136" t="s">
        <v>2622</v>
      </c>
      <c r="B4916" s="131" t="s">
        <v>267</v>
      </c>
      <c r="C4916" s="134" t="s">
        <v>12</v>
      </c>
      <c r="D4916" s="135">
        <v>32.152419999999999</v>
      </c>
      <c r="E4916" s="135">
        <v>18.37</v>
      </c>
      <c r="F4916" s="135">
        <v>13.78242</v>
      </c>
      <c r="G4916" s="130"/>
      <c r="H4916" s="130"/>
    </row>
    <row r="4917" spans="1:8" s="27" customFormat="1" x14ac:dyDescent="0.25">
      <c r="A4917" s="136" t="s">
        <v>2622</v>
      </c>
      <c r="B4917" s="131" t="s">
        <v>267</v>
      </c>
      <c r="C4917" s="134" t="s">
        <v>16</v>
      </c>
      <c r="D4917" s="135">
        <v>15.23925</v>
      </c>
      <c r="E4917" s="135">
        <v>0</v>
      </c>
      <c r="F4917" s="135">
        <v>15.23925</v>
      </c>
      <c r="G4917" s="130"/>
      <c r="H4917" s="130"/>
    </row>
    <row r="4918" spans="1:8" s="27" customFormat="1" x14ac:dyDescent="0.25">
      <c r="A4918" s="136" t="s">
        <v>2622</v>
      </c>
      <c r="B4918" s="131" t="s">
        <v>267</v>
      </c>
      <c r="C4918" s="132" t="s">
        <v>17</v>
      </c>
      <c r="D4918" s="133">
        <v>0.68</v>
      </c>
      <c r="E4918" s="133">
        <v>0</v>
      </c>
      <c r="F4918" s="133">
        <v>0.68</v>
      </c>
      <c r="G4918" s="130"/>
      <c r="H4918" s="130"/>
    </row>
    <row r="4919" spans="1:8" s="27" customFormat="1" ht="36.75" thickBot="1" x14ac:dyDescent="0.3">
      <c r="A4919" s="136" t="s">
        <v>2622</v>
      </c>
      <c r="B4919" s="127" t="s">
        <v>2161</v>
      </c>
      <c r="C4919" s="128" t="s">
        <v>2162</v>
      </c>
      <c r="D4919" s="129">
        <v>185.84965</v>
      </c>
      <c r="E4919" s="129">
        <v>163.76349999999999</v>
      </c>
      <c r="F4919" s="129">
        <v>22.08615</v>
      </c>
      <c r="G4919" s="130"/>
      <c r="H4919" s="130"/>
    </row>
    <row r="4920" spans="1:8" s="27" customFormat="1" ht="15.75" thickTop="1" x14ac:dyDescent="0.25">
      <c r="A4920" s="136" t="s">
        <v>2622</v>
      </c>
      <c r="B4920" s="131" t="s">
        <v>267</v>
      </c>
      <c r="C4920" s="132" t="s">
        <v>10</v>
      </c>
      <c r="D4920" s="133">
        <v>185.79964999999999</v>
      </c>
      <c r="E4920" s="133">
        <v>163.76349999999999</v>
      </c>
      <c r="F4920" s="133">
        <v>22.036150000000003</v>
      </c>
      <c r="G4920" s="130"/>
      <c r="H4920" s="130"/>
    </row>
    <row r="4921" spans="1:8" s="27" customFormat="1" x14ac:dyDescent="0.25">
      <c r="A4921" s="136" t="s">
        <v>2622</v>
      </c>
      <c r="B4921" s="131" t="s">
        <v>267</v>
      </c>
      <c r="C4921" s="134" t="s">
        <v>11</v>
      </c>
      <c r="D4921" s="135">
        <v>109.20665000000001</v>
      </c>
      <c r="E4921" s="135">
        <v>106.29</v>
      </c>
      <c r="F4921" s="135">
        <v>2.9166500000000002</v>
      </c>
      <c r="G4921" s="130"/>
      <c r="H4921" s="130"/>
    </row>
    <row r="4922" spans="1:8" s="27" customFormat="1" x14ac:dyDescent="0.25">
      <c r="A4922" s="136" t="s">
        <v>2622</v>
      </c>
      <c r="B4922" s="131" t="s">
        <v>267</v>
      </c>
      <c r="C4922" s="134" t="s">
        <v>12</v>
      </c>
      <c r="D4922" s="135">
        <v>63.381550000000004</v>
      </c>
      <c r="E4922" s="135">
        <v>57.473500000000001</v>
      </c>
      <c r="F4922" s="135">
        <v>5.9080500000000002</v>
      </c>
      <c r="G4922" s="130"/>
      <c r="H4922" s="130"/>
    </row>
    <row r="4923" spans="1:8" s="27" customFormat="1" x14ac:dyDescent="0.25">
      <c r="A4923" s="136" t="s">
        <v>2622</v>
      </c>
      <c r="B4923" s="131" t="s">
        <v>267</v>
      </c>
      <c r="C4923" s="134" t="s">
        <v>16</v>
      </c>
      <c r="D4923" s="135">
        <v>13.211450000000001</v>
      </c>
      <c r="E4923" s="135">
        <v>0</v>
      </c>
      <c r="F4923" s="135">
        <v>13.211450000000001</v>
      </c>
      <c r="G4923" s="130"/>
      <c r="H4923" s="130"/>
    </row>
    <row r="4924" spans="1:8" s="27" customFormat="1" x14ac:dyDescent="0.25">
      <c r="A4924" s="136" t="s">
        <v>2622</v>
      </c>
      <c r="B4924" s="131" t="s">
        <v>267</v>
      </c>
      <c r="C4924" s="132" t="s">
        <v>17</v>
      </c>
      <c r="D4924" s="133">
        <v>0.05</v>
      </c>
      <c r="E4924" s="133">
        <v>0</v>
      </c>
      <c r="F4924" s="133">
        <v>0.05</v>
      </c>
      <c r="G4924" s="130"/>
      <c r="H4924" s="130"/>
    </row>
    <row r="4925" spans="1:8" s="27" customFormat="1" ht="36.75" thickBot="1" x14ac:dyDescent="0.3">
      <c r="A4925" s="136" t="s">
        <v>2622</v>
      </c>
      <c r="B4925" s="127" t="s">
        <v>2163</v>
      </c>
      <c r="C4925" s="128" t="s">
        <v>2164</v>
      </c>
      <c r="D4925" s="129">
        <v>13.173999999999999</v>
      </c>
      <c r="E4925" s="129">
        <v>13.173999999999999</v>
      </c>
      <c r="F4925" s="129">
        <v>0</v>
      </c>
      <c r="G4925" s="130"/>
      <c r="H4925" s="130"/>
    </row>
    <row r="4926" spans="1:8" s="27" customFormat="1" ht="15.75" thickTop="1" x14ac:dyDescent="0.25">
      <c r="A4926" s="136" t="s">
        <v>2622</v>
      </c>
      <c r="B4926" s="131" t="s">
        <v>267</v>
      </c>
      <c r="C4926" s="132" t="s">
        <v>10</v>
      </c>
      <c r="D4926" s="133">
        <v>13.173999999999999</v>
      </c>
      <c r="E4926" s="133">
        <v>13.173999999999999</v>
      </c>
      <c r="F4926" s="133">
        <v>0</v>
      </c>
      <c r="G4926" s="130"/>
      <c r="H4926" s="130"/>
    </row>
    <row r="4927" spans="1:8" s="27" customFormat="1" x14ac:dyDescent="0.25">
      <c r="A4927" s="136" t="s">
        <v>2622</v>
      </c>
      <c r="B4927" s="131" t="s">
        <v>267</v>
      </c>
      <c r="C4927" s="134" t="s">
        <v>11</v>
      </c>
      <c r="D4927" s="135">
        <v>10.599</v>
      </c>
      <c r="E4927" s="135">
        <v>10.599</v>
      </c>
      <c r="F4927" s="135">
        <v>0</v>
      </c>
      <c r="G4927" s="130"/>
      <c r="H4927" s="130"/>
    </row>
    <row r="4928" spans="1:8" s="27" customFormat="1" x14ac:dyDescent="0.25">
      <c r="A4928" s="136" t="s">
        <v>2622</v>
      </c>
      <c r="B4928" s="131" t="s">
        <v>267</v>
      </c>
      <c r="C4928" s="134" t="s">
        <v>12</v>
      </c>
      <c r="D4928" s="135">
        <v>2.5750000000000002</v>
      </c>
      <c r="E4928" s="135">
        <v>2.5750000000000002</v>
      </c>
      <c r="F4928" s="135">
        <v>0</v>
      </c>
      <c r="G4928" s="130"/>
      <c r="H4928" s="130"/>
    </row>
    <row r="4929" spans="1:8" s="27" customFormat="1" ht="36.75" thickBot="1" x14ac:dyDescent="0.3">
      <c r="A4929" s="136" t="s">
        <v>2622</v>
      </c>
      <c r="B4929" s="127" t="s">
        <v>2165</v>
      </c>
      <c r="C4929" s="128" t="s">
        <v>2166</v>
      </c>
      <c r="D4929" s="129">
        <v>54.864609999999999</v>
      </c>
      <c r="E4929" s="129">
        <v>34.079629999999995</v>
      </c>
      <c r="F4929" s="129">
        <v>20.784980000000001</v>
      </c>
      <c r="G4929" s="130"/>
      <c r="H4929" s="130"/>
    </row>
    <row r="4930" spans="1:8" s="27" customFormat="1" ht="15.75" thickTop="1" x14ac:dyDescent="0.25">
      <c r="A4930" s="136" t="s">
        <v>2622</v>
      </c>
      <c r="B4930" s="131" t="s">
        <v>267</v>
      </c>
      <c r="C4930" s="132" t="s">
        <v>10</v>
      </c>
      <c r="D4930" s="133">
        <v>54.754609999999992</v>
      </c>
      <c r="E4930" s="133">
        <v>34.079629999999995</v>
      </c>
      <c r="F4930" s="133">
        <v>20.674979999999998</v>
      </c>
      <c r="G4930" s="130"/>
      <c r="H4930" s="130"/>
    </row>
    <row r="4931" spans="1:8" s="27" customFormat="1" x14ac:dyDescent="0.25">
      <c r="A4931" s="136" t="s">
        <v>2622</v>
      </c>
      <c r="B4931" s="131" t="s">
        <v>267</v>
      </c>
      <c r="C4931" s="134" t="s">
        <v>11</v>
      </c>
      <c r="D4931" s="135">
        <v>17.135999999999999</v>
      </c>
      <c r="E4931" s="135">
        <v>12.699</v>
      </c>
      <c r="F4931" s="135">
        <v>4.4370000000000003</v>
      </c>
      <c r="G4931" s="130"/>
      <c r="H4931" s="130"/>
    </row>
    <row r="4932" spans="1:8" s="27" customFormat="1" x14ac:dyDescent="0.25">
      <c r="A4932" s="136" t="s">
        <v>2622</v>
      </c>
      <c r="B4932" s="131" t="s">
        <v>267</v>
      </c>
      <c r="C4932" s="134" t="s">
        <v>12</v>
      </c>
      <c r="D4932" s="135">
        <v>37.468040000000002</v>
      </c>
      <c r="E4932" s="135">
        <v>21.230060000000002</v>
      </c>
      <c r="F4932" s="135">
        <v>16.23798</v>
      </c>
      <c r="G4932" s="130"/>
      <c r="H4932" s="130"/>
    </row>
    <row r="4933" spans="1:8" s="27" customFormat="1" x14ac:dyDescent="0.25">
      <c r="A4933" s="136" t="s">
        <v>2622</v>
      </c>
      <c r="B4933" s="131" t="s">
        <v>267</v>
      </c>
      <c r="C4933" s="134" t="s">
        <v>16</v>
      </c>
      <c r="D4933" s="135">
        <v>0.15056999999999998</v>
      </c>
      <c r="E4933" s="135">
        <v>0.15056999999999998</v>
      </c>
      <c r="F4933" s="135">
        <v>0</v>
      </c>
      <c r="G4933" s="130"/>
      <c r="H4933" s="130"/>
    </row>
    <row r="4934" spans="1:8" s="27" customFormat="1" x14ac:dyDescent="0.25">
      <c r="A4934" s="136" t="s">
        <v>2622</v>
      </c>
      <c r="B4934" s="131" t="s">
        <v>267</v>
      </c>
      <c r="C4934" s="132" t="s">
        <v>17</v>
      </c>
      <c r="D4934" s="133">
        <v>0.11</v>
      </c>
      <c r="E4934" s="133">
        <v>0</v>
      </c>
      <c r="F4934" s="133">
        <v>0.11</v>
      </c>
      <c r="G4934" s="130"/>
      <c r="H4934" s="130"/>
    </row>
    <row r="4935" spans="1:8" s="27" customFormat="1" ht="36.75" thickBot="1" x14ac:dyDescent="0.3">
      <c r="A4935" s="136" t="s">
        <v>2622</v>
      </c>
      <c r="B4935" s="127" t="s">
        <v>2167</v>
      </c>
      <c r="C4935" s="128" t="s">
        <v>2168</v>
      </c>
      <c r="D4935" s="129">
        <v>34.769840000000002</v>
      </c>
      <c r="E4935" s="129">
        <v>30.321459999999998</v>
      </c>
      <c r="F4935" s="129">
        <v>4.4483800000000002</v>
      </c>
      <c r="G4935" s="130"/>
      <c r="H4935" s="130"/>
    </row>
    <row r="4936" spans="1:8" s="27" customFormat="1" ht="15.75" thickTop="1" x14ac:dyDescent="0.25">
      <c r="A4936" s="136" t="s">
        <v>2622</v>
      </c>
      <c r="B4936" s="131" t="s">
        <v>267</v>
      </c>
      <c r="C4936" s="132" t="s">
        <v>10</v>
      </c>
      <c r="D4936" s="133">
        <v>34.769840000000002</v>
      </c>
      <c r="E4936" s="133">
        <v>30.321459999999998</v>
      </c>
      <c r="F4936" s="133">
        <v>4.4483800000000002</v>
      </c>
      <c r="G4936" s="130"/>
      <c r="H4936" s="130"/>
    </row>
    <row r="4937" spans="1:8" s="27" customFormat="1" x14ac:dyDescent="0.25">
      <c r="A4937" s="136" t="s">
        <v>2622</v>
      </c>
      <c r="B4937" s="131" t="s">
        <v>267</v>
      </c>
      <c r="C4937" s="134" t="s">
        <v>11</v>
      </c>
      <c r="D4937" s="135">
        <v>23.19</v>
      </c>
      <c r="E4937" s="135">
        <v>23.19</v>
      </c>
      <c r="F4937" s="135">
        <v>0</v>
      </c>
      <c r="G4937" s="130"/>
      <c r="H4937" s="130"/>
    </row>
    <row r="4938" spans="1:8" s="27" customFormat="1" x14ac:dyDescent="0.25">
      <c r="A4938" s="136" t="s">
        <v>2622</v>
      </c>
      <c r="B4938" s="131" t="s">
        <v>267</v>
      </c>
      <c r="C4938" s="134" t="s">
        <v>12</v>
      </c>
      <c r="D4938" s="135">
        <v>11.579840000000001</v>
      </c>
      <c r="E4938" s="135">
        <v>7.1314599999999997</v>
      </c>
      <c r="F4938" s="135">
        <v>4.4483800000000002</v>
      </c>
      <c r="G4938" s="130"/>
      <c r="H4938" s="130"/>
    </row>
    <row r="4939" spans="1:8" s="27" customFormat="1" ht="36.75" thickBot="1" x14ac:dyDescent="0.3">
      <c r="A4939" s="136" t="s">
        <v>2622</v>
      </c>
      <c r="B4939" s="127" t="s">
        <v>2169</v>
      </c>
      <c r="C4939" s="128" t="s">
        <v>2170</v>
      </c>
      <c r="D4939" s="129">
        <v>36.306359999999998</v>
      </c>
      <c r="E4939" s="129">
        <v>28.551940000000002</v>
      </c>
      <c r="F4939" s="129">
        <v>7.7544199999999996</v>
      </c>
      <c r="G4939" s="130"/>
      <c r="H4939" s="130"/>
    </row>
    <row r="4940" spans="1:8" s="27" customFormat="1" ht="15.75" thickTop="1" x14ac:dyDescent="0.25">
      <c r="A4940" s="136" t="s">
        <v>2622</v>
      </c>
      <c r="B4940" s="131" t="s">
        <v>267</v>
      </c>
      <c r="C4940" s="132" t="s">
        <v>10</v>
      </c>
      <c r="D4940" s="133">
        <v>36.306359999999998</v>
      </c>
      <c r="E4940" s="133">
        <v>28.551940000000002</v>
      </c>
      <c r="F4940" s="133">
        <v>7.7544199999999996</v>
      </c>
      <c r="G4940" s="130"/>
      <c r="H4940" s="130"/>
    </row>
    <row r="4941" spans="1:8" s="27" customFormat="1" x14ac:dyDescent="0.25">
      <c r="A4941" s="136" t="s">
        <v>2622</v>
      </c>
      <c r="B4941" s="131" t="s">
        <v>267</v>
      </c>
      <c r="C4941" s="134" t="s">
        <v>11</v>
      </c>
      <c r="D4941" s="135">
        <v>17.25</v>
      </c>
      <c r="E4941" s="135">
        <v>17.25</v>
      </c>
      <c r="F4941" s="135">
        <v>0</v>
      </c>
      <c r="G4941" s="130"/>
      <c r="H4941" s="130"/>
    </row>
    <row r="4942" spans="1:8" s="27" customFormat="1" x14ac:dyDescent="0.25">
      <c r="A4942" s="136" t="s">
        <v>2622</v>
      </c>
      <c r="B4942" s="131" t="s">
        <v>267</v>
      </c>
      <c r="C4942" s="134" t="s">
        <v>12</v>
      </c>
      <c r="D4942" s="135">
        <v>19.056359999999998</v>
      </c>
      <c r="E4942" s="135">
        <v>11.30194</v>
      </c>
      <c r="F4942" s="135">
        <v>7.7544199999999996</v>
      </c>
      <c r="G4942" s="130"/>
      <c r="H4942" s="130"/>
    </row>
    <row r="4943" spans="1:8" s="27" customFormat="1" ht="36.75" thickBot="1" x14ac:dyDescent="0.3">
      <c r="A4943" s="136" t="s">
        <v>2622</v>
      </c>
      <c r="B4943" s="127" t="s">
        <v>2171</v>
      </c>
      <c r="C4943" s="128" t="s">
        <v>2172</v>
      </c>
      <c r="D4943" s="129">
        <v>13.30241</v>
      </c>
      <c r="E4943" s="129">
        <v>12.24</v>
      </c>
      <c r="F4943" s="129">
        <v>1.0624100000000001</v>
      </c>
      <c r="G4943" s="130"/>
      <c r="H4943" s="130"/>
    </row>
    <row r="4944" spans="1:8" s="27" customFormat="1" ht="15.75" thickTop="1" x14ac:dyDescent="0.25">
      <c r="A4944" s="136" t="s">
        <v>2622</v>
      </c>
      <c r="B4944" s="131" t="s">
        <v>267</v>
      </c>
      <c r="C4944" s="132" t="s">
        <v>10</v>
      </c>
      <c r="D4944" s="133">
        <v>13.30241</v>
      </c>
      <c r="E4944" s="133">
        <v>12.24</v>
      </c>
      <c r="F4944" s="133">
        <v>1.0624100000000001</v>
      </c>
      <c r="G4944" s="130"/>
      <c r="H4944" s="130"/>
    </row>
    <row r="4945" spans="1:8" s="27" customFormat="1" x14ac:dyDescent="0.25">
      <c r="A4945" s="136" t="s">
        <v>2622</v>
      </c>
      <c r="B4945" s="131" t="s">
        <v>267</v>
      </c>
      <c r="C4945" s="134" t="s">
        <v>11</v>
      </c>
      <c r="D4945" s="135">
        <v>9.2100000000000009</v>
      </c>
      <c r="E4945" s="135">
        <v>9.2100000000000009</v>
      </c>
      <c r="F4945" s="135">
        <v>0</v>
      </c>
      <c r="G4945" s="130"/>
      <c r="H4945" s="130"/>
    </row>
    <row r="4946" spans="1:8" s="27" customFormat="1" x14ac:dyDescent="0.25">
      <c r="A4946" s="136" t="s">
        <v>2622</v>
      </c>
      <c r="B4946" s="131" t="s">
        <v>267</v>
      </c>
      <c r="C4946" s="134" t="s">
        <v>12</v>
      </c>
      <c r="D4946" s="135">
        <v>4.0924100000000001</v>
      </c>
      <c r="E4946" s="135">
        <v>3.03</v>
      </c>
      <c r="F4946" s="135">
        <v>1.0624100000000001</v>
      </c>
      <c r="G4946" s="130"/>
      <c r="H4946" s="130"/>
    </row>
    <row r="4947" spans="1:8" s="27" customFormat="1" ht="36.75" thickBot="1" x14ac:dyDescent="0.3">
      <c r="A4947" s="136" t="s">
        <v>2622</v>
      </c>
      <c r="B4947" s="127" t="s">
        <v>2173</v>
      </c>
      <c r="C4947" s="128" t="s">
        <v>2174</v>
      </c>
      <c r="D4947" s="129">
        <v>18.073750000000004</v>
      </c>
      <c r="E4947" s="129">
        <v>17.868650000000002</v>
      </c>
      <c r="F4947" s="129">
        <v>0.2051</v>
      </c>
      <c r="G4947" s="130"/>
      <c r="H4947" s="130"/>
    </row>
    <row r="4948" spans="1:8" s="27" customFormat="1" ht="15.75" thickTop="1" x14ac:dyDescent="0.25">
      <c r="A4948" s="136" t="s">
        <v>2622</v>
      </c>
      <c r="B4948" s="131" t="s">
        <v>267</v>
      </c>
      <c r="C4948" s="132" t="s">
        <v>10</v>
      </c>
      <c r="D4948" s="133">
        <v>18.073750000000004</v>
      </c>
      <c r="E4948" s="133">
        <v>17.868650000000002</v>
      </c>
      <c r="F4948" s="133">
        <v>0.2051</v>
      </c>
      <c r="G4948" s="130"/>
      <c r="H4948" s="130"/>
    </row>
    <row r="4949" spans="1:8" s="27" customFormat="1" x14ac:dyDescent="0.25">
      <c r="A4949" s="136" t="s">
        <v>2622</v>
      </c>
      <c r="B4949" s="131" t="s">
        <v>267</v>
      </c>
      <c r="C4949" s="134" t="s">
        <v>11</v>
      </c>
      <c r="D4949" s="135">
        <v>10.574999999999999</v>
      </c>
      <c r="E4949" s="135">
        <v>10.574999999999999</v>
      </c>
      <c r="F4949" s="135">
        <v>0</v>
      </c>
      <c r="G4949" s="130"/>
      <c r="H4949" s="130"/>
    </row>
    <row r="4950" spans="1:8" s="27" customFormat="1" x14ac:dyDescent="0.25">
      <c r="A4950" s="136" t="s">
        <v>2622</v>
      </c>
      <c r="B4950" s="131" t="s">
        <v>267</v>
      </c>
      <c r="C4950" s="134" t="s">
        <v>12</v>
      </c>
      <c r="D4950" s="135">
        <v>7.4987499999999994</v>
      </c>
      <c r="E4950" s="135">
        <v>7.2936499999999995</v>
      </c>
      <c r="F4950" s="135">
        <v>0.2051</v>
      </c>
      <c r="G4950" s="130"/>
      <c r="H4950" s="130"/>
    </row>
    <row r="4951" spans="1:8" s="27" customFormat="1" ht="36.75" thickBot="1" x14ac:dyDescent="0.3">
      <c r="A4951" s="136" t="s">
        <v>2622</v>
      </c>
      <c r="B4951" s="127" t="s">
        <v>2175</v>
      </c>
      <c r="C4951" s="128" t="s">
        <v>2176</v>
      </c>
      <c r="D4951" s="129">
        <v>16.681829999999998</v>
      </c>
      <c r="E4951" s="129">
        <v>12.75</v>
      </c>
      <c r="F4951" s="129">
        <v>3.9318299999999997</v>
      </c>
      <c r="G4951" s="130"/>
      <c r="H4951" s="130"/>
    </row>
    <row r="4952" spans="1:8" s="27" customFormat="1" ht="15.75" thickTop="1" x14ac:dyDescent="0.25">
      <c r="A4952" s="136" t="s">
        <v>2622</v>
      </c>
      <c r="B4952" s="131" t="s">
        <v>267</v>
      </c>
      <c r="C4952" s="132" t="s">
        <v>10</v>
      </c>
      <c r="D4952" s="133">
        <v>16.681829999999998</v>
      </c>
      <c r="E4952" s="133">
        <v>12.75</v>
      </c>
      <c r="F4952" s="133">
        <v>3.9318299999999997</v>
      </c>
      <c r="G4952" s="130"/>
      <c r="H4952" s="130"/>
    </row>
    <row r="4953" spans="1:8" s="27" customFormat="1" x14ac:dyDescent="0.25">
      <c r="A4953" s="136" t="s">
        <v>2622</v>
      </c>
      <c r="B4953" s="131" t="s">
        <v>267</v>
      </c>
      <c r="C4953" s="134" t="s">
        <v>11</v>
      </c>
      <c r="D4953" s="135">
        <v>12.75</v>
      </c>
      <c r="E4953" s="135">
        <v>12.75</v>
      </c>
      <c r="F4953" s="135">
        <v>0</v>
      </c>
      <c r="G4953" s="130"/>
      <c r="H4953" s="130"/>
    </row>
    <row r="4954" spans="1:8" s="27" customFormat="1" x14ac:dyDescent="0.25">
      <c r="A4954" s="136" t="s">
        <v>2622</v>
      </c>
      <c r="B4954" s="131" t="s">
        <v>267</v>
      </c>
      <c r="C4954" s="134" t="s">
        <v>12</v>
      </c>
      <c r="D4954" s="135">
        <v>2.6139600000000001</v>
      </c>
      <c r="E4954" s="135">
        <v>0</v>
      </c>
      <c r="F4954" s="135">
        <v>2.6139600000000001</v>
      </c>
      <c r="G4954" s="130"/>
      <c r="H4954" s="130"/>
    </row>
    <row r="4955" spans="1:8" s="27" customFormat="1" x14ac:dyDescent="0.25">
      <c r="A4955" s="136" t="s">
        <v>2622</v>
      </c>
      <c r="B4955" s="131" t="s">
        <v>267</v>
      </c>
      <c r="C4955" s="134" t="s">
        <v>16</v>
      </c>
      <c r="D4955" s="135">
        <v>1.3178699999999999</v>
      </c>
      <c r="E4955" s="135">
        <v>0</v>
      </c>
      <c r="F4955" s="135">
        <v>1.3178699999999999</v>
      </c>
      <c r="G4955" s="130"/>
      <c r="H4955" s="130"/>
    </row>
    <row r="4956" spans="1:8" s="27" customFormat="1" ht="36.75" thickBot="1" x14ac:dyDescent="0.3">
      <c r="A4956" s="136" t="s">
        <v>2622</v>
      </c>
      <c r="B4956" s="127" t="s">
        <v>2177</v>
      </c>
      <c r="C4956" s="128" t="s">
        <v>2178</v>
      </c>
      <c r="D4956" s="129">
        <v>386.47406999999998</v>
      </c>
      <c r="E4956" s="129">
        <v>19.987400000000001</v>
      </c>
      <c r="F4956" s="129">
        <v>366.48667</v>
      </c>
      <c r="G4956" s="130"/>
      <c r="H4956" s="130"/>
    </row>
    <row r="4957" spans="1:8" s="27" customFormat="1" ht="15.75" thickTop="1" x14ac:dyDescent="0.25">
      <c r="A4957" s="136" t="s">
        <v>2622</v>
      </c>
      <c r="B4957" s="131" t="s">
        <v>267</v>
      </c>
      <c r="C4957" s="132" t="s">
        <v>10</v>
      </c>
      <c r="D4957" s="133">
        <v>367.71406999999994</v>
      </c>
      <c r="E4957" s="133">
        <v>19.987400000000001</v>
      </c>
      <c r="F4957" s="133">
        <v>347.72666999999996</v>
      </c>
      <c r="G4957" s="130"/>
      <c r="H4957" s="130"/>
    </row>
    <row r="4958" spans="1:8" s="27" customFormat="1" x14ac:dyDescent="0.25">
      <c r="A4958" s="136" t="s">
        <v>2622</v>
      </c>
      <c r="B4958" s="131" t="s">
        <v>267</v>
      </c>
      <c r="C4958" s="134" t="s">
        <v>11</v>
      </c>
      <c r="D4958" s="135">
        <v>230.352</v>
      </c>
      <c r="E4958" s="135">
        <v>0</v>
      </c>
      <c r="F4958" s="135">
        <v>230.352</v>
      </c>
      <c r="G4958" s="130"/>
      <c r="H4958" s="130"/>
    </row>
    <row r="4959" spans="1:8" s="27" customFormat="1" x14ac:dyDescent="0.25">
      <c r="A4959" s="136" t="s">
        <v>2622</v>
      </c>
      <c r="B4959" s="131" t="s">
        <v>267</v>
      </c>
      <c r="C4959" s="134" t="s">
        <v>12</v>
      </c>
      <c r="D4959" s="135">
        <v>74.106279999999998</v>
      </c>
      <c r="E4959" s="135">
        <v>19.987400000000001</v>
      </c>
      <c r="F4959" s="135">
        <v>54.118879999999997</v>
      </c>
      <c r="G4959" s="130"/>
      <c r="H4959" s="130"/>
    </row>
    <row r="4960" spans="1:8" s="27" customFormat="1" x14ac:dyDescent="0.25">
      <c r="A4960" s="136" t="s">
        <v>2622</v>
      </c>
      <c r="B4960" s="131" t="s">
        <v>267</v>
      </c>
      <c r="C4960" s="134" t="s">
        <v>16</v>
      </c>
      <c r="D4960" s="135">
        <v>63.255789999999998</v>
      </c>
      <c r="E4960" s="135">
        <v>0</v>
      </c>
      <c r="F4960" s="135">
        <v>63.255789999999998</v>
      </c>
      <c r="G4960" s="130"/>
      <c r="H4960" s="130"/>
    </row>
    <row r="4961" spans="1:8" s="27" customFormat="1" x14ac:dyDescent="0.25">
      <c r="A4961" s="136" t="s">
        <v>2622</v>
      </c>
      <c r="B4961" s="131" t="s">
        <v>267</v>
      </c>
      <c r="C4961" s="132" t="s">
        <v>17</v>
      </c>
      <c r="D4961" s="133">
        <v>18.760000000000002</v>
      </c>
      <c r="E4961" s="133">
        <v>0</v>
      </c>
      <c r="F4961" s="133">
        <v>18.760000000000002</v>
      </c>
      <c r="G4961" s="130"/>
      <c r="H4961" s="130"/>
    </row>
    <row r="4962" spans="1:8" s="27" customFormat="1" ht="36.75" thickBot="1" x14ac:dyDescent="0.3">
      <c r="A4962" s="136" t="s">
        <v>2622</v>
      </c>
      <c r="B4962" s="127" t="s">
        <v>2179</v>
      </c>
      <c r="C4962" s="128" t="s">
        <v>206</v>
      </c>
      <c r="D4962" s="129">
        <v>16.411150000000003</v>
      </c>
      <c r="E4962" s="129">
        <v>16.411150000000003</v>
      </c>
      <c r="F4962" s="129">
        <v>0</v>
      </c>
      <c r="G4962" s="130"/>
      <c r="H4962" s="130"/>
    </row>
    <row r="4963" spans="1:8" s="27" customFormat="1" ht="15.75" thickTop="1" x14ac:dyDescent="0.25">
      <c r="A4963" s="136" t="s">
        <v>2622</v>
      </c>
      <c r="B4963" s="131" t="s">
        <v>267</v>
      </c>
      <c r="C4963" s="132" t="s">
        <v>10</v>
      </c>
      <c r="D4963" s="133">
        <v>16.411150000000003</v>
      </c>
      <c r="E4963" s="133">
        <v>16.411150000000003</v>
      </c>
      <c r="F4963" s="133">
        <v>0</v>
      </c>
      <c r="G4963" s="130"/>
      <c r="H4963" s="130"/>
    </row>
    <row r="4964" spans="1:8" s="27" customFormat="1" x14ac:dyDescent="0.25">
      <c r="A4964" s="136" t="s">
        <v>2622</v>
      </c>
      <c r="B4964" s="131" t="s">
        <v>267</v>
      </c>
      <c r="C4964" s="134" t="s">
        <v>11</v>
      </c>
      <c r="D4964" s="135">
        <v>15</v>
      </c>
      <c r="E4964" s="135">
        <v>15</v>
      </c>
      <c r="F4964" s="135">
        <v>0</v>
      </c>
      <c r="G4964" s="130"/>
      <c r="H4964" s="130"/>
    </row>
    <row r="4965" spans="1:8" s="27" customFormat="1" x14ac:dyDescent="0.25">
      <c r="A4965" s="136" t="s">
        <v>2622</v>
      </c>
      <c r="B4965" s="131" t="s">
        <v>267</v>
      </c>
      <c r="C4965" s="134" t="s">
        <v>12</v>
      </c>
      <c r="D4965" s="135">
        <v>1.3829500000000001</v>
      </c>
      <c r="E4965" s="135">
        <v>1.3829500000000001</v>
      </c>
      <c r="F4965" s="135">
        <v>0</v>
      </c>
      <c r="G4965" s="130"/>
      <c r="H4965" s="130"/>
    </row>
    <row r="4966" spans="1:8" s="27" customFormat="1" x14ac:dyDescent="0.25">
      <c r="A4966" s="136" t="s">
        <v>2622</v>
      </c>
      <c r="B4966" s="131" t="s">
        <v>267</v>
      </c>
      <c r="C4966" s="134" t="s">
        <v>16</v>
      </c>
      <c r="D4966" s="135">
        <v>2.8199999999999999E-2</v>
      </c>
      <c r="E4966" s="135">
        <v>2.8199999999999999E-2</v>
      </c>
      <c r="F4966" s="135">
        <v>0</v>
      </c>
      <c r="G4966" s="130"/>
      <c r="H4966" s="130"/>
    </row>
    <row r="4967" spans="1:8" s="27" customFormat="1" ht="54.75" thickBot="1" x14ac:dyDescent="0.3">
      <c r="A4967" s="136" t="s">
        <v>2622</v>
      </c>
      <c r="B4967" s="127" t="s">
        <v>2180</v>
      </c>
      <c r="C4967" s="128" t="s">
        <v>2181</v>
      </c>
      <c r="D4967" s="129">
        <v>38.299079999999996</v>
      </c>
      <c r="E4967" s="129">
        <v>38.045559999999995</v>
      </c>
      <c r="F4967" s="129">
        <v>0.25352000000000002</v>
      </c>
      <c r="G4967" s="130"/>
      <c r="H4967" s="130"/>
    </row>
    <row r="4968" spans="1:8" s="27" customFormat="1" ht="15.75" thickTop="1" x14ac:dyDescent="0.25">
      <c r="A4968" s="136" t="s">
        <v>2622</v>
      </c>
      <c r="B4968" s="131" t="s">
        <v>267</v>
      </c>
      <c r="C4968" s="132" t="s">
        <v>10</v>
      </c>
      <c r="D4968" s="133">
        <v>38.299079999999996</v>
      </c>
      <c r="E4968" s="133">
        <v>38.045559999999995</v>
      </c>
      <c r="F4968" s="133">
        <v>0.25352000000000002</v>
      </c>
      <c r="G4968" s="130"/>
      <c r="H4968" s="130"/>
    </row>
    <row r="4969" spans="1:8" s="27" customFormat="1" x14ac:dyDescent="0.25">
      <c r="A4969" s="136" t="s">
        <v>2622</v>
      </c>
      <c r="B4969" s="131" t="s">
        <v>267</v>
      </c>
      <c r="C4969" s="134" t="s">
        <v>11</v>
      </c>
      <c r="D4969" s="135">
        <v>26.4</v>
      </c>
      <c r="E4969" s="135">
        <v>26.4</v>
      </c>
      <c r="F4969" s="135">
        <v>0</v>
      </c>
      <c r="G4969" s="130"/>
      <c r="H4969" s="130"/>
    </row>
    <row r="4970" spans="1:8" s="27" customFormat="1" x14ac:dyDescent="0.25">
      <c r="A4970" s="136" t="s">
        <v>2622</v>
      </c>
      <c r="B4970" s="131" t="s">
        <v>267</v>
      </c>
      <c r="C4970" s="134" t="s">
        <v>12</v>
      </c>
      <c r="D4970" s="135">
        <v>11.86158</v>
      </c>
      <c r="E4970" s="135">
        <v>11.64556</v>
      </c>
      <c r="F4970" s="135">
        <v>0.21602000000000002</v>
      </c>
      <c r="G4970" s="130"/>
      <c r="H4970" s="130"/>
    </row>
    <row r="4971" spans="1:8" s="27" customFormat="1" x14ac:dyDescent="0.25">
      <c r="A4971" s="136" t="s">
        <v>2622</v>
      </c>
      <c r="B4971" s="131" t="s">
        <v>267</v>
      </c>
      <c r="C4971" s="134" t="s">
        <v>16</v>
      </c>
      <c r="D4971" s="135">
        <v>3.7499999999999999E-2</v>
      </c>
      <c r="E4971" s="135">
        <v>0</v>
      </c>
      <c r="F4971" s="135">
        <v>3.7499999999999999E-2</v>
      </c>
      <c r="G4971" s="130"/>
      <c r="H4971" s="130"/>
    </row>
    <row r="4972" spans="1:8" s="27" customFormat="1" ht="36.75" thickBot="1" x14ac:dyDescent="0.3">
      <c r="A4972" s="136" t="s">
        <v>2622</v>
      </c>
      <c r="B4972" s="127" t="s">
        <v>2182</v>
      </c>
      <c r="C4972" s="128" t="s">
        <v>2183</v>
      </c>
      <c r="D4972" s="129">
        <v>15.62684</v>
      </c>
      <c r="E4972" s="129">
        <v>15.62684</v>
      </c>
      <c r="F4972" s="129">
        <v>0</v>
      </c>
      <c r="G4972" s="130"/>
      <c r="H4972" s="130"/>
    </row>
    <row r="4973" spans="1:8" s="27" customFormat="1" ht="15.75" thickTop="1" x14ac:dyDescent="0.25">
      <c r="A4973" s="136" t="s">
        <v>2622</v>
      </c>
      <c r="B4973" s="131" t="s">
        <v>267</v>
      </c>
      <c r="C4973" s="132" t="s">
        <v>10</v>
      </c>
      <c r="D4973" s="133">
        <v>15.62684</v>
      </c>
      <c r="E4973" s="133">
        <v>15.62684</v>
      </c>
      <c r="F4973" s="133">
        <v>0</v>
      </c>
      <c r="G4973" s="130"/>
      <c r="H4973" s="130"/>
    </row>
    <row r="4974" spans="1:8" s="27" customFormat="1" x14ac:dyDescent="0.25">
      <c r="A4974" s="136" t="s">
        <v>2622</v>
      </c>
      <c r="B4974" s="131" t="s">
        <v>267</v>
      </c>
      <c r="C4974" s="134" t="s">
        <v>11</v>
      </c>
      <c r="D4974" s="135">
        <v>9.84</v>
      </c>
      <c r="E4974" s="135">
        <v>9.84</v>
      </c>
      <c r="F4974" s="135">
        <v>0</v>
      </c>
      <c r="G4974" s="130"/>
      <c r="H4974" s="130"/>
    </row>
    <row r="4975" spans="1:8" s="27" customFormat="1" x14ac:dyDescent="0.25">
      <c r="A4975" s="136" t="s">
        <v>2622</v>
      </c>
      <c r="B4975" s="131" t="s">
        <v>267</v>
      </c>
      <c r="C4975" s="134" t="s">
        <v>12</v>
      </c>
      <c r="D4975" s="135">
        <v>5.7868399999999998</v>
      </c>
      <c r="E4975" s="135">
        <v>5.7868399999999998</v>
      </c>
      <c r="F4975" s="135">
        <v>0</v>
      </c>
      <c r="G4975" s="130"/>
      <c r="H4975" s="130"/>
    </row>
    <row r="4976" spans="1:8" s="27" customFormat="1" ht="18.75" thickBot="1" x14ac:dyDescent="0.3">
      <c r="A4976" s="136" t="s">
        <v>2622</v>
      </c>
      <c r="B4976" s="127" t="s">
        <v>2184</v>
      </c>
      <c r="C4976" s="128" t="s">
        <v>2185</v>
      </c>
      <c r="D4976" s="129">
        <v>8226.1874499999994</v>
      </c>
      <c r="E4976" s="129">
        <v>8063.6272499999995</v>
      </c>
      <c r="F4976" s="129">
        <v>162.56020000000001</v>
      </c>
      <c r="G4976" s="130"/>
      <c r="H4976" s="130"/>
    </row>
    <row r="4977" spans="1:8" s="27" customFormat="1" ht="15.75" thickTop="1" x14ac:dyDescent="0.25">
      <c r="A4977" s="136" t="s">
        <v>2622</v>
      </c>
      <c r="B4977" s="131" t="s">
        <v>267</v>
      </c>
      <c r="C4977" s="132" t="s">
        <v>10</v>
      </c>
      <c r="D4977" s="133">
        <v>6739.6252600000007</v>
      </c>
      <c r="E4977" s="133">
        <v>6592.4730600000003</v>
      </c>
      <c r="F4977" s="133">
        <v>147.15220000000002</v>
      </c>
      <c r="G4977" s="130"/>
      <c r="H4977" s="130"/>
    </row>
    <row r="4978" spans="1:8" s="27" customFormat="1" x14ac:dyDescent="0.25">
      <c r="A4978" s="136" t="s">
        <v>2622</v>
      </c>
      <c r="B4978" s="131" t="s">
        <v>267</v>
      </c>
      <c r="C4978" s="134" t="s">
        <v>11</v>
      </c>
      <c r="D4978" s="135">
        <v>555.75099999999998</v>
      </c>
      <c r="E4978" s="135">
        <v>555.75099999999998</v>
      </c>
      <c r="F4978" s="135">
        <v>0</v>
      </c>
      <c r="G4978" s="130"/>
      <c r="H4978" s="130"/>
    </row>
    <row r="4979" spans="1:8" s="27" customFormat="1" x14ac:dyDescent="0.25">
      <c r="A4979" s="136" t="s">
        <v>2622</v>
      </c>
      <c r="B4979" s="131" t="s">
        <v>267</v>
      </c>
      <c r="C4979" s="134" t="s">
        <v>12</v>
      </c>
      <c r="D4979" s="135">
        <v>899.85269999999991</v>
      </c>
      <c r="E4979" s="135">
        <v>815.16283999999996</v>
      </c>
      <c r="F4979" s="135">
        <v>84.689859999999996</v>
      </c>
      <c r="G4979" s="130"/>
      <c r="H4979" s="130"/>
    </row>
    <row r="4980" spans="1:8" s="27" customFormat="1" x14ac:dyDescent="0.25">
      <c r="A4980" s="136" t="s">
        <v>2622</v>
      </c>
      <c r="B4980" s="131" t="s">
        <v>267</v>
      </c>
      <c r="C4980" s="134" t="s">
        <v>15</v>
      </c>
      <c r="D4980" s="135">
        <v>12.41597</v>
      </c>
      <c r="E4980" s="135">
        <v>4.9883299999999995</v>
      </c>
      <c r="F4980" s="135">
        <v>7.4276400000000002</v>
      </c>
      <c r="G4980" s="130"/>
      <c r="H4980" s="130"/>
    </row>
    <row r="4981" spans="1:8" s="27" customFormat="1" x14ac:dyDescent="0.25">
      <c r="A4981" s="136" t="s">
        <v>2622</v>
      </c>
      <c r="B4981" s="131" t="s">
        <v>267</v>
      </c>
      <c r="C4981" s="134" t="s">
        <v>16</v>
      </c>
      <c r="D4981" s="135">
        <v>5271.6055900000001</v>
      </c>
      <c r="E4981" s="135">
        <v>5216.57089</v>
      </c>
      <c r="F4981" s="135">
        <v>55.034699999999994</v>
      </c>
      <c r="G4981" s="130"/>
      <c r="H4981" s="130"/>
    </row>
    <row r="4982" spans="1:8" s="27" customFormat="1" x14ac:dyDescent="0.25">
      <c r="A4982" s="136" t="s">
        <v>2622</v>
      </c>
      <c r="B4982" s="131" t="s">
        <v>267</v>
      </c>
      <c r="C4982" s="132" t="s">
        <v>17</v>
      </c>
      <c r="D4982" s="133">
        <v>1486.5621899999999</v>
      </c>
      <c r="E4982" s="133">
        <v>1471.15419</v>
      </c>
      <c r="F4982" s="133">
        <v>15.407999999999999</v>
      </c>
      <c r="G4982" s="130"/>
      <c r="H4982" s="130"/>
    </row>
    <row r="4983" spans="1:8" s="27" customFormat="1" ht="36.75" thickBot="1" x14ac:dyDescent="0.3">
      <c r="A4983" s="136" t="s">
        <v>2622</v>
      </c>
      <c r="B4983" s="127" t="s">
        <v>2186</v>
      </c>
      <c r="C4983" s="128" t="s">
        <v>2187</v>
      </c>
      <c r="D4983" s="129">
        <v>1366.4770200000003</v>
      </c>
      <c r="E4983" s="129">
        <v>1203.9168200000004</v>
      </c>
      <c r="F4983" s="129">
        <v>162.56020000000001</v>
      </c>
      <c r="G4983" s="130"/>
      <c r="H4983" s="130"/>
    </row>
    <row r="4984" spans="1:8" s="27" customFormat="1" ht="15.75" thickTop="1" x14ac:dyDescent="0.25">
      <c r="A4984" s="136" t="s">
        <v>2622</v>
      </c>
      <c r="B4984" s="131" t="s">
        <v>267</v>
      </c>
      <c r="C4984" s="132" t="s">
        <v>10</v>
      </c>
      <c r="D4984" s="133">
        <v>1341.4060200000004</v>
      </c>
      <c r="E4984" s="133">
        <v>1194.2538200000004</v>
      </c>
      <c r="F4984" s="133">
        <v>147.15220000000002</v>
      </c>
      <c r="G4984" s="130"/>
      <c r="H4984" s="130"/>
    </row>
    <row r="4985" spans="1:8" s="27" customFormat="1" x14ac:dyDescent="0.25">
      <c r="A4985" s="136" t="s">
        <v>2622</v>
      </c>
      <c r="B4985" s="131" t="s">
        <v>267</v>
      </c>
      <c r="C4985" s="134" t="s">
        <v>11</v>
      </c>
      <c r="D4985" s="135">
        <v>555.75099999999998</v>
      </c>
      <c r="E4985" s="135">
        <v>555.75099999999998</v>
      </c>
      <c r="F4985" s="135">
        <v>0</v>
      </c>
      <c r="G4985" s="130"/>
      <c r="H4985" s="130"/>
    </row>
    <row r="4986" spans="1:8" s="27" customFormat="1" x14ac:dyDescent="0.25">
      <c r="A4986" s="136" t="s">
        <v>2622</v>
      </c>
      <c r="B4986" s="131" t="s">
        <v>267</v>
      </c>
      <c r="C4986" s="134" t="s">
        <v>12</v>
      </c>
      <c r="D4986" s="135">
        <v>709.13522999999998</v>
      </c>
      <c r="E4986" s="135">
        <v>624.44537000000003</v>
      </c>
      <c r="F4986" s="135">
        <v>84.689859999999996</v>
      </c>
      <c r="G4986" s="130"/>
      <c r="H4986" s="130"/>
    </row>
    <row r="4987" spans="1:8" s="27" customFormat="1" x14ac:dyDescent="0.25">
      <c r="A4987" s="136" t="s">
        <v>2622</v>
      </c>
      <c r="B4987" s="131" t="s">
        <v>267</v>
      </c>
      <c r="C4987" s="134" t="s">
        <v>15</v>
      </c>
      <c r="D4987" s="135">
        <v>12.41597</v>
      </c>
      <c r="E4987" s="135">
        <v>4.9883299999999995</v>
      </c>
      <c r="F4987" s="135">
        <v>7.4276400000000002</v>
      </c>
      <c r="G4987" s="130"/>
      <c r="H4987" s="130"/>
    </row>
    <row r="4988" spans="1:8" s="27" customFormat="1" x14ac:dyDescent="0.25">
      <c r="A4988" s="136" t="s">
        <v>2622</v>
      </c>
      <c r="B4988" s="131" t="s">
        <v>267</v>
      </c>
      <c r="C4988" s="134" t="s">
        <v>16</v>
      </c>
      <c r="D4988" s="135">
        <v>64.103819999999999</v>
      </c>
      <c r="E4988" s="135">
        <v>9.0691200000000016</v>
      </c>
      <c r="F4988" s="135">
        <v>55.034699999999994</v>
      </c>
      <c r="G4988" s="130"/>
      <c r="H4988" s="130"/>
    </row>
    <row r="4989" spans="1:8" s="27" customFormat="1" x14ac:dyDescent="0.25">
      <c r="A4989" s="136" t="s">
        <v>2622</v>
      </c>
      <c r="B4989" s="131" t="s">
        <v>267</v>
      </c>
      <c r="C4989" s="132" t="s">
        <v>17</v>
      </c>
      <c r="D4989" s="133">
        <v>25.070999999999998</v>
      </c>
      <c r="E4989" s="133">
        <v>9.6630000000000003</v>
      </c>
      <c r="F4989" s="133">
        <v>15.407999999999999</v>
      </c>
      <c r="G4989" s="130"/>
      <c r="H4989" s="130"/>
    </row>
    <row r="4990" spans="1:8" s="27" customFormat="1" ht="36.75" thickBot="1" x14ac:dyDescent="0.3">
      <c r="A4990" s="136" t="s">
        <v>2622</v>
      </c>
      <c r="B4990" s="127" t="s">
        <v>2188</v>
      </c>
      <c r="C4990" s="128" t="s">
        <v>2189</v>
      </c>
      <c r="D4990" s="129">
        <v>6859.7104300000001</v>
      </c>
      <c r="E4990" s="129">
        <v>6859.7104300000001</v>
      </c>
      <c r="F4990" s="129">
        <v>0</v>
      </c>
      <c r="G4990" s="130"/>
      <c r="H4990" s="130"/>
    </row>
    <row r="4991" spans="1:8" s="27" customFormat="1" ht="15.75" thickTop="1" x14ac:dyDescent="0.25">
      <c r="A4991" s="136" t="s">
        <v>2622</v>
      </c>
      <c r="B4991" s="131" t="s">
        <v>267</v>
      </c>
      <c r="C4991" s="132" t="s">
        <v>10</v>
      </c>
      <c r="D4991" s="133">
        <v>5398.2192400000004</v>
      </c>
      <c r="E4991" s="133">
        <v>5398.2192400000004</v>
      </c>
      <c r="F4991" s="133">
        <v>0</v>
      </c>
      <c r="G4991" s="130"/>
      <c r="H4991" s="130"/>
    </row>
    <row r="4992" spans="1:8" s="27" customFormat="1" x14ac:dyDescent="0.25">
      <c r="A4992" s="136" t="s">
        <v>2622</v>
      </c>
      <c r="B4992" s="131" t="s">
        <v>267</v>
      </c>
      <c r="C4992" s="134" t="s">
        <v>12</v>
      </c>
      <c r="D4992" s="135">
        <v>190.71746999999999</v>
      </c>
      <c r="E4992" s="135">
        <v>190.71746999999999</v>
      </c>
      <c r="F4992" s="135">
        <v>0</v>
      </c>
      <c r="G4992" s="130"/>
      <c r="H4992" s="130"/>
    </row>
    <row r="4993" spans="1:8" s="27" customFormat="1" x14ac:dyDescent="0.25">
      <c r="A4993" s="136" t="s">
        <v>2622</v>
      </c>
      <c r="B4993" s="131" t="s">
        <v>267</v>
      </c>
      <c r="C4993" s="134" t="s">
        <v>16</v>
      </c>
      <c r="D4993" s="135">
        <v>5207.5017699999999</v>
      </c>
      <c r="E4993" s="135">
        <v>5207.5017699999999</v>
      </c>
      <c r="F4993" s="135">
        <v>0</v>
      </c>
      <c r="G4993" s="130"/>
      <c r="H4993" s="130"/>
    </row>
    <row r="4994" spans="1:8" s="27" customFormat="1" x14ac:dyDescent="0.25">
      <c r="A4994" s="136" t="s">
        <v>2622</v>
      </c>
      <c r="B4994" s="131" t="s">
        <v>267</v>
      </c>
      <c r="C4994" s="132" t="s">
        <v>17</v>
      </c>
      <c r="D4994" s="133">
        <v>1461.49119</v>
      </c>
      <c r="E4994" s="133">
        <v>1461.49119</v>
      </c>
      <c r="F4994" s="133">
        <v>0</v>
      </c>
      <c r="G4994" s="130"/>
      <c r="H4994" s="130"/>
    </row>
    <row r="4995" spans="1:8" s="27" customFormat="1" ht="72.75" thickBot="1" x14ac:dyDescent="0.3">
      <c r="A4995" s="136" t="s">
        <v>2622</v>
      </c>
      <c r="B4995" s="127" t="s">
        <v>2190</v>
      </c>
      <c r="C4995" s="128" t="s">
        <v>2191</v>
      </c>
      <c r="D4995" s="129">
        <v>127.48557000000001</v>
      </c>
      <c r="E4995" s="129">
        <v>127.48557000000001</v>
      </c>
      <c r="F4995" s="129">
        <v>0</v>
      </c>
      <c r="G4995" s="130"/>
      <c r="H4995" s="130"/>
    </row>
    <row r="4996" spans="1:8" s="27" customFormat="1" ht="15.75" thickTop="1" x14ac:dyDescent="0.25">
      <c r="A4996" s="136" t="s">
        <v>2622</v>
      </c>
      <c r="B4996" s="131" t="s">
        <v>267</v>
      </c>
      <c r="C4996" s="132" t="s">
        <v>10</v>
      </c>
      <c r="D4996" s="133">
        <v>30.485569999999999</v>
      </c>
      <c r="E4996" s="133">
        <v>30.485569999999999</v>
      </c>
      <c r="F4996" s="133">
        <v>0</v>
      </c>
      <c r="G4996" s="130"/>
      <c r="H4996" s="130"/>
    </row>
    <row r="4997" spans="1:8" s="27" customFormat="1" x14ac:dyDescent="0.25">
      <c r="A4997" s="136" t="s">
        <v>2622</v>
      </c>
      <c r="B4997" s="131" t="s">
        <v>267</v>
      </c>
      <c r="C4997" s="134" t="s">
        <v>12</v>
      </c>
      <c r="D4997" s="135">
        <v>30.485569999999999</v>
      </c>
      <c r="E4997" s="135">
        <v>30.485569999999999</v>
      </c>
      <c r="F4997" s="135">
        <v>0</v>
      </c>
      <c r="G4997" s="130"/>
      <c r="H4997" s="130"/>
    </row>
    <row r="4998" spans="1:8" s="27" customFormat="1" x14ac:dyDescent="0.25">
      <c r="A4998" s="136" t="s">
        <v>2622</v>
      </c>
      <c r="B4998" s="131" t="s">
        <v>267</v>
      </c>
      <c r="C4998" s="132" t="s">
        <v>17</v>
      </c>
      <c r="D4998" s="133">
        <v>97</v>
      </c>
      <c r="E4998" s="133">
        <v>97</v>
      </c>
      <c r="F4998" s="133">
        <v>0</v>
      </c>
      <c r="G4998" s="130"/>
      <c r="H4998" s="130"/>
    </row>
    <row r="4999" spans="1:8" s="27" customFormat="1" ht="90.75" thickBot="1" x14ac:dyDescent="0.3">
      <c r="A4999" s="136" t="s">
        <v>2622</v>
      </c>
      <c r="B4999" s="127" t="s">
        <v>2192</v>
      </c>
      <c r="C4999" s="128" t="s">
        <v>1990</v>
      </c>
      <c r="D4999" s="129">
        <v>127.48557000000001</v>
      </c>
      <c r="E4999" s="129">
        <v>127.48557000000001</v>
      </c>
      <c r="F4999" s="129">
        <v>0</v>
      </c>
      <c r="G4999" s="130"/>
      <c r="H4999" s="130"/>
    </row>
    <row r="5000" spans="1:8" s="27" customFormat="1" ht="15.75" thickTop="1" x14ac:dyDescent="0.25">
      <c r="A5000" s="136" t="s">
        <v>2622</v>
      </c>
      <c r="B5000" s="131" t="s">
        <v>267</v>
      </c>
      <c r="C5000" s="132" t="s">
        <v>10</v>
      </c>
      <c r="D5000" s="133">
        <v>30.485569999999999</v>
      </c>
      <c r="E5000" s="133">
        <v>30.485569999999999</v>
      </c>
      <c r="F5000" s="133">
        <v>0</v>
      </c>
      <c r="G5000" s="130"/>
      <c r="H5000" s="130"/>
    </row>
    <row r="5001" spans="1:8" s="27" customFormat="1" x14ac:dyDescent="0.25">
      <c r="A5001" s="136" t="s">
        <v>2622</v>
      </c>
      <c r="B5001" s="131" t="s">
        <v>267</v>
      </c>
      <c r="C5001" s="134" t="s">
        <v>12</v>
      </c>
      <c r="D5001" s="135">
        <v>30.485569999999999</v>
      </c>
      <c r="E5001" s="135">
        <v>30.485569999999999</v>
      </c>
      <c r="F5001" s="135">
        <v>0</v>
      </c>
      <c r="G5001" s="130"/>
      <c r="H5001" s="130"/>
    </row>
    <row r="5002" spans="1:8" s="27" customFormat="1" x14ac:dyDescent="0.25">
      <c r="A5002" s="136" t="s">
        <v>2622</v>
      </c>
      <c r="B5002" s="131" t="s">
        <v>267</v>
      </c>
      <c r="C5002" s="132" t="s">
        <v>17</v>
      </c>
      <c r="D5002" s="133">
        <v>97</v>
      </c>
      <c r="E5002" s="133">
        <v>97</v>
      </c>
      <c r="F5002" s="133">
        <v>0</v>
      </c>
      <c r="G5002" s="130"/>
      <c r="H5002" s="130"/>
    </row>
    <row r="5003" spans="1:8" ht="36.75" customHeight="1" thickBot="1" x14ac:dyDescent="0.3">
      <c r="A5003" s="56" t="s">
        <v>2622</v>
      </c>
      <c r="B5003" s="122" t="s">
        <v>2193</v>
      </c>
      <c r="C5003" s="123" t="s">
        <v>2194</v>
      </c>
      <c r="D5003" s="124">
        <v>55580.114219999996</v>
      </c>
      <c r="E5003" s="124">
        <v>55580.114219999996</v>
      </c>
      <c r="F5003" s="124">
        <v>0</v>
      </c>
    </row>
    <row r="5004" spans="1:8" ht="15.75" customHeight="1" thickTop="1" x14ac:dyDescent="0.25">
      <c r="A5004" s="56" t="s">
        <v>2622</v>
      </c>
      <c r="B5004" s="117" t="s">
        <v>267</v>
      </c>
      <c r="C5004" s="119" t="s">
        <v>10</v>
      </c>
      <c r="D5004" s="118">
        <v>55580.114219999996</v>
      </c>
      <c r="E5004" s="118">
        <v>55580.114219999996</v>
      </c>
      <c r="F5004" s="118">
        <v>0</v>
      </c>
    </row>
    <row r="5005" spans="1:8" ht="15" customHeight="1" x14ac:dyDescent="0.25">
      <c r="A5005" s="56" t="s">
        <v>2622</v>
      </c>
      <c r="B5005" s="117" t="s">
        <v>267</v>
      </c>
      <c r="C5005" s="121" t="s">
        <v>11</v>
      </c>
      <c r="D5005" s="120">
        <v>36.56</v>
      </c>
      <c r="E5005" s="120">
        <v>36.56</v>
      </c>
      <c r="F5005" s="120">
        <v>0</v>
      </c>
    </row>
    <row r="5006" spans="1:8" ht="15" customHeight="1" x14ac:dyDescent="0.25">
      <c r="A5006" s="56" t="s">
        <v>2622</v>
      </c>
      <c r="B5006" s="117" t="s">
        <v>267</v>
      </c>
      <c r="C5006" s="121" t="s">
        <v>12</v>
      </c>
      <c r="D5006" s="120">
        <v>48.411970000000004</v>
      </c>
      <c r="E5006" s="120">
        <v>48.411970000000004</v>
      </c>
      <c r="F5006" s="120">
        <v>0</v>
      </c>
    </row>
    <row r="5007" spans="1:8" ht="15" customHeight="1" x14ac:dyDescent="0.25">
      <c r="A5007" s="56" t="s">
        <v>2622</v>
      </c>
      <c r="B5007" s="117" t="s">
        <v>267</v>
      </c>
      <c r="C5007" s="121" t="s">
        <v>14</v>
      </c>
      <c r="D5007" s="120">
        <v>54058.004239999995</v>
      </c>
      <c r="E5007" s="120">
        <v>54058.004239999995</v>
      </c>
      <c r="F5007" s="120">
        <v>0</v>
      </c>
    </row>
    <row r="5008" spans="1:8" ht="15" customHeight="1" x14ac:dyDescent="0.25">
      <c r="A5008" s="56" t="s">
        <v>2622</v>
      </c>
      <c r="B5008" s="117" t="s">
        <v>267</v>
      </c>
      <c r="C5008" s="121" t="s">
        <v>2</v>
      </c>
      <c r="D5008" s="120">
        <v>995.12701000000004</v>
      </c>
      <c r="E5008" s="120">
        <v>995.12701000000004</v>
      </c>
      <c r="F5008" s="120">
        <v>0</v>
      </c>
    </row>
    <row r="5009" spans="1:8" ht="15" customHeight="1" x14ac:dyDescent="0.25">
      <c r="A5009" s="56" t="s">
        <v>2622</v>
      </c>
      <c r="B5009" s="117" t="s">
        <v>267</v>
      </c>
      <c r="C5009" s="121" t="s">
        <v>16</v>
      </c>
      <c r="D5009" s="120">
        <v>442.01100000000002</v>
      </c>
      <c r="E5009" s="120">
        <v>442.01100000000002</v>
      </c>
      <c r="F5009" s="120">
        <v>0</v>
      </c>
    </row>
    <row r="5010" spans="1:8" s="27" customFormat="1" ht="18.75" thickBot="1" x14ac:dyDescent="0.3">
      <c r="A5010" s="136" t="s">
        <v>2622</v>
      </c>
      <c r="B5010" s="127" t="s">
        <v>2195</v>
      </c>
      <c r="C5010" s="128" t="s">
        <v>2196</v>
      </c>
      <c r="D5010" s="129">
        <v>16377.800509999999</v>
      </c>
      <c r="E5010" s="129">
        <v>16377.800509999999</v>
      </c>
      <c r="F5010" s="129">
        <v>0</v>
      </c>
      <c r="G5010" s="130"/>
      <c r="H5010" s="130"/>
    </row>
    <row r="5011" spans="1:8" s="27" customFormat="1" ht="15.75" thickTop="1" x14ac:dyDescent="0.25">
      <c r="A5011" s="136" t="s">
        <v>2622</v>
      </c>
      <c r="B5011" s="131" t="s">
        <v>267</v>
      </c>
      <c r="C5011" s="132" t="s">
        <v>10</v>
      </c>
      <c r="D5011" s="133">
        <v>16377.800509999999</v>
      </c>
      <c r="E5011" s="133">
        <v>16377.800509999999</v>
      </c>
      <c r="F5011" s="133">
        <v>0</v>
      </c>
      <c r="G5011" s="130"/>
      <c r="H5011" s="130"/>
    </row>
    <row r="5012" spans="1:8" s="27" customFormat="1" x14ac:dyDescent="0.25">
      <c r="A5012" s="136" t="s">
        <v>2622</v>
      </c>
      <c r="B5012" s="131" t="s">
        <v>267</v>
      </c>
      <c r="C5012" s="134" t="s">
        <v>14</v>
      </c>
      <c r="D5012" s="135">
        <v>16377.800509999999</v>
      </c>
      <c r="E5012" s="135">
        <v>16377.800509999999</v>
      </c>
      <c r="F5012" s="135">
        <v>0</v>
      </c>
      <c r="G5012" s="130"/>
      <c r="H5012" s="130"/>
    </row>
    <row r="5013" spans="1:8" s="27" customFormat="1" ht="18.75" thickBot="1" x14ac:dyDescent="0.3">
      <c r="A5013" s="136" t="s">
        <v>2622</v>
      </c>
      <c r="B5013" s="127" t="s">
        <v>2197</v>
      </c>
      <c r="C5013" s="128" t="s">
        <v>2198</v>
      </c>
      <c r="D5013" s="129">
        <v>4200</v>
      </c>
      <c r="E5013" s="129">
        <v>4200</v>
      </c>
      <c r="F5013" s="129">
        <v>0</v>
      </c>
      <c r="G5013" s="130"/>
      <c r="H5013" s="130"/>
    </row>
    <row r="5014" spans="1:8" s="27" customFormat="1" ht="15.75" thickTop="1" x14ac:dyDescent="0.25">
      <c r="A5014" s="136" t="s">
        <v>2622</v>
      </c>
      <c r="B5014" s="131" t="s">
        <v>267</v>
      </c>
      <c r="C5014" s="132" t="s">
        <v>10</v>
      </c>
      <c r="D5014" s="133">
        <v>4200</v>
      </c>
      <c r="E5014" s="133">
        <v>4200</v>
      </c>
      <c r="F5014" s="133">
        <v>0</v>
      </c>
      <c r="G5014" s="130"/>
      <c r="H5014" s="130"/>
    </row>
    <row r="5015" spans="1:8" s="27" customFormat="1" x14ac:dyDescent="0.25">
      <c r="A5015" s="136" t="s">
        <v>2622</v>
      </c>
      <c r="B5015" s="131" t="s">
        <v>267</v>
      </c>
      <c r="C5015" s="134" t="s">
        <v>14</v>
      </c>
      <c r="D5015" s="135">
        <v>4200</v>
      </c>
      <c r="E5015" s="135">
        <v>4200</v>
      </c>
      <c r="F5015" s="135">
        <v>0</v>
      </c>
      <c r="G5015" s="130"/>
      <c r="H5015" s="130"/>
    </row>
    <row r="5016" spans="1:8" s="27" customFormat="1" ht="18.75" thickBot="1" x14ac:dyDescent="0.3">
      <c r="A5016" s="136" t="s">
        <v>2622</v>
      </c>
      <c r="B5016" s="127" t="s">
        <v>2199</v>
      </c>
      <c r="C5016" s="128" t="s">
        <v>2200</v>
      </c>
      <c r="D5016" s="129">
        <v>6959.3714199999995</v>
      </c>
      <c r="E5016" s="129">
        <v>6959.3714199999995</v>
      </c>
      <c r="F5016" s="129">
        <v>0</v>
      </c>
      <c r="G5016" s="130"/>
      <c r="H5016" s="130"/>
    </row>
    <row r="5017" spans="1:8" s="27" customFormat="1" ht="15.75" thickTop="1" x14ac:dyDescent="0.25">
      <c r="A5017" s="136" t="s">
        <v>2622</v>
      </c>
      <c r="B5017" s="131" t="s">
        <v>267</v>
      </c>
      <c r="C5017" s="132" t="s">
        <v>10</v>
      </c>
      <c r="D5017" s="133">
        <v>6959.3714199999995</v>
      </c>
      <c r="E5017" s="133">
        <v>6959.3714199999995</v>
      </c>
      <c r="F5017" s="133">
        <v>0</v>
      </c>
      <c r="G5017" s="130"/>
      <c r="H5017" s="130"/>
    </row>
    <row r="5018" spans="1:8" s="27" customFormat="1" x14ac:dyDescent="0.25">
      <c r="A5018" s="136" t="s">
        <v>2622</v>
      </c>
      <c r="B5018" s="131" t="s">
        <v>267</v>
      </c>
      <c r="C5018" s="134" t="s">
        <v>14</v>
      </c>
      <c r="D5018" s="135">
        <v>6905.0904099999998</v>
      </c>
      <c r="E5018" s="135">
        <v>6905.0904099999998</v>
      </c>
      <c r="F5018" s="135">
        <v>0</v>
      </c>
      <c r="G5018" s="130"/>
      <c r="H5018" s="130"/>
    </row>
    <row r="5019" spans="1:8" s="27" customFormat="1" x14ac:dyDescent="0.25">
      <c r="A5019" s="136" t="s">
        <v>2622</v>
      </c>
      <c r="B5019" s="131" t="s">
        <v>267</v>
      </c>
      <c r="C5019" s="134" t="s">
        <v>2</v>
      </c>
      <c r="D5019" s="135">
        <v>44.627009999999999</v>
      </c>
      <c r="E5019" s="135">
        <v>44.627009999999999</v>
      </c>
      <c r="F5019" s="135">
        <v>0</v>
      </c>
      <c r="G5019" s="130"/>
      <c r="H5019" s="130"/>
    </row>
    <row r="5020" spans="1:8" s="27" customFormat="1" x14ac:dyDescent="0.25">
      <c r="A5020" s="136" t="s">
        <v>2622</v>
      </c>
      <c r="B5020" s="131" t="s">
        <v>267</v>
      </c>
      <c r="C5020" s="134" t="s">
        <v>16</v>
      </c>
      <c r="D5020" s="135">
        <v>9.6539999999999999</v>
      </c>
      <c r="E5020" s="135">
        <v>9.6539999999999999</v>
      </c>
      <c r="F5020" s="135">
        <v>0</v>
      </c>
      <c r="G5020" s="130"/>
      <c r="H5020" s="130"/>
    </row>
    <row r="5021" spans="1:8" s="27" customFormat="1" ht="18.75" thickBot="1" x14ac:dyDescent="0.3">
      <c r="A5021" s="136" t="s">
        <v>2622</v>
      </c>
      <c r="B5021" s="127" t="s">
        <v>2201</v>
      </c>
      <c r="C5021" s="128" t="s">
        <v>2202</v>
      </c>
      <c r="D5021" s="129">
        <v>2846.18298</v>
      </c>
      <c r="E5021" s="129">
        <v>2846.18298</v>
      </c>
      <c r="F5021" s="129">
        <v>0</v>
      </c>
      <c r="G5021" s="130"/>
      <c r="H5021" s="130"/>
    </row>
    <row r="5022" spans="1:8" s="27" customFormat="1" ht="15.75" thickTop="1" x14ac:dyDescent="0.25">
      <c r="A5022" s="136" t="s">
        <v>2622</v>
      </c>
      <c r="B5022" s="131" t="s">
        <v>267</v>
      </c>
      <c r="C5022" s="132" t="s">
        <v>10</v>
      </c>
      <c r="D5022" s="133">
        <v>2846.18298</v>
      </c>
      <c r="E5022" s="133">
        <v>2846.18298</v>
      </c>
      <c r="F5022" s="133">
        <v>0</v>
      </c>
      <c r="G5022" s="130"/>
      <c r="H5022" s="130"/>
    </row>
    <row r="5023" spans="1:8" s="27" customFormat="1" x14ac:dyDescent="0.25">
      <c r="A5023" s="136" t="s">
        <v>2622</v>
      </c>
      <c r="B5023" s="131" t="s">
        <v>267</v>
      </c>
      <c r="C5023" s="134" t="s">
        <v>14</v>
      </c>
      <c r="D5023" s="135">
        <v>2846.18298</v>
      </c>
      <c r="E5023" s="135">
        <v>2846.18298</v>
      </c>
      <c r="F5023" s="135">
        <v>0</v>
      </c>
      <c r="G5023" s="130"/>
      <c r="H5023" s="130"/>
    </row>
    <row r="5024" spans="1:8" s="27" customFormat="1" ht="18.75" thickBot="1" x14ac:dyDescent="0.3">
      <c r="A5024" s="136" t="s">
        <v>2622</v>
      </c>
      <c r="B5024" s="127" t="s">
        <v>2203</v>
      </c>
      <c r="C5024" s="128" t="s">
        <v>2204</v>
      </c>
      <c r="D5024" s="129">
        <v>758.69888000000003</v>
      </c>
      <c r="E5024" s="129">
        <v>758.69888000000003</v>
      </c>
      <c r="F5024" s="129">
        <v>0</v>
      </c>
      <c r="G5024" s="130"/>
      <c r="H5024" s="130"/>
    </row>
    <row r="5025" spans="1:8" s="27" customFormat="1" ht="15.75" thickTop="1" x14ac:dyDescent="0.25">
      <c r="A5025" s="136" t="s">
        <v>2622</v>
      </c>
      <c r="B5025" s="131" t="s">
        <v>267</v>
      </c>
      <c r="C5025" s="132" t="s">
        <v>10</v>
      </c>
      <c r="D5025" s="133">
        <v>758.69888000000003</v>
      </c>
      <c r="E5025" s="133">
        <v>758.69888000000003</v>
      </c>
      <c r="F5025" s="133">
        <v>0</v>
      </c>
      <c r="G5025" s="130"/>
      <c r="H5025" s="130"/>
    </row>
    <row r="5026" spans="1:8" s="27" customFormat="1" x14ac:dyDescent="0.25">
      <c r="A5026" s="136" t="s">
        <v>2622</v>
      </c>
      <c r="B5026" s="131" t="s">
        <v>267</v>
      </c>
      <c r="C5026" s="134" t="s">
        <v>14</v>
      </c>
      <c r="D5026" s="135">
        <v>758.69888000000003</v>
      </c>
      <c r="E5026" s="135">
        <v>758.69888000000003</v>
      </c>
      <c r="F5026" s="135">
        <v>0</v>
      </c>
      <c r="G5026" s="130"/>
      <c r="H5026" s="130"/>
    </row>
    <row r="5027" spans="1:8" s="27" customFormat="1" ht="36.75" thickBot="1" x14ac:dyDescent="0.3">
      <c r="A5027" s="136" t="s">
        <v>2622</v>
      </c>
      <c r="B5027" s="127" t="s">
        <v>2205</v>
      </c>
      <c r="C5027" s="128" t="s">
        <v>2206</v>
      </c>
      <c r="D5027" s="129">
        <v>2424.0935299999996</v>
      </c>
      <c r="E5027" s="129">
        <v>2424.0935299999996</v>
      </c>
      <c r="F5027" s="129">
        <v>0</v>
      </c>
      <c r="G5027" s="130"/>
      <c r="H5027" s="130"/>
    </row>
    <row r="5028" spans="1:8" s="27" customFormat="1" ht="15.75" thickTop="1" x14ac:dyDescent="0.25">
      <c r="A5028" s="136" t="s">
        <v>2622</v>
      </c>
      <c r="B5028" s="131" t="s">
        <v>267</v>
      </c>
      <c r="C5028" s="132" t="s">
        <v>10</v>
      </c>
      <c r="D5028" s="133">
        <v>2424.0935299999996</v>
      </c>
      <c r="E5028" s="133">
        <v>2424.0935299999996</v>
      </c>
      <c r="F5028" s="133">
        <v>0</v>
      </c>
      <c r="G5028" s="130"/>
      <c r="H5028" s="130"/>
    </row>
    <row r="5029" spans="1:8" s="27" customFormat="1" x14ac:dyDescent="0.25">
      <c r="A5029" s="136" t="s">
        <v>2622</v>
      </c>
      <c r="B5029" s="131" t="s">
        <v>267</v>
      </c>
      <c r="C5029" s="134" t="s">
        <v>14</v>
      </c>
      <c r="D5029" s="135">
        <v>2424.0935299999996</v>
      </c>
      <c r="E5029" s="135">
        <v>2424.0935299999996</v>
      </c>
      <c r="F5029" s="135">
        <v>0</v>
      </c>
      <c r="G5029" s="130"/>
      <c r="H5029" s="130"/>
    </row>
    <row r="5030" spans="1:8" s="27" customFormat="1" ht="18.75" thickBot="1" x14ac:dyDescent="0.3">
      <c r="A5030" s="136" t="s">
        <v>2622</v>
      </c>
      <c r="B5030" s="127" t="s">
        <v>2207</v>
      </c>
      <c r="C5030" s="128" t="s">
        <v>2208</v>
      </c>
      <c r="D5030" s="129">
        <v>917.41273999999999</v>
      </c>
      <c r="E5030" s="129">
        <v>917.41273999999999</v>
      </c>
      <c r="F5030" s="129">
        <v>0</v>
      </c>
      <c r="G5030" s="130"/>
      <c r="H5030" s="130"/>
    </row>
    <row r="5031" spans="1:8" s="27" customFormat="1" ht="15.75" thickTop="1" x14ac:dyDescent="0.25">
      <c r="A5031" s="136" t="s">
        <v>2622</v>
      </c>
      <c r="B5031" s="131" t="s">
        <v>267</v>
      </c>
      <c r="C5031" s="132" t="s">
        <v>10</v>
      </c>
      <c r="D5031" s="133">
        <v>917.41273999999999</v>
      </c>
      <c r="E5031" s="133">
        <v>917.41273999999999</v>
      </c>
      <c r="F5031" s="133">
        <v>0</v>
      </c>
      <c r="G5031" s="130"/>
      <c r="H5031" s="130"/>
    </row>
    <row r="5032" spans="1:8" s="27" customFormat="1" x14ac:dyDescent="0.25">
      <c r="A5032" s="136" t="s">
        <v>2622</v>
      </c>
      <c r="B5032" s="131" t="s">
        <v>267</v>
      </c>
      <c r="C5032" s="134" t="s">
        <v>14</v>
      </c>
      <c r="D5032" s="135">
        <v>917.41273999999999</v>
      </c>
      <c r="E5032" s="135">
        <v>917.41273999999999</v>
      </c>
      <c r="F5032" s="135">
        <v>0</v>
      </c>
      <c r="G5032" s="130"/>
      <c r="H5032" s="130"/>
    </row>
    <row r="5033" spans="1:8" s="27" customFormat="1" ht="18.75" thickBot="1" x14ac:dyDescent="0.3">
      <c r="A5033" s="136" t="s">
        <v>2622</v>
      </c>
      <c r="B5033" s="127" t="s">
        <v>2209</v>
      </c>
      <c r="C5033" s="128" t="s">
        <v>2210</v>
      </c>
      <c r="D5033" s="129">
        <v>647.65096999999992</v>
      </c>
      <c r="E5033" s="129">
        <v>647.65096999999992</v>
      </c>
      <c r="F5033" s="129">
        <v>0</v>
      </c>
      <c r="G5033" s="130"/>
      <c r="H5033" s="130"/>
    </row>
    <row r="5034" spans="1:8" s="27" customFormat="1" ht="15.75" thickTop="1" x14ac:dyDescent="0.25">
      <c r="A5034" s="136" t="s">
        <v>2622</v>
      </c>
      <c r="B5034" s="131" t="s">
        <v>267</v>
      </c>
      <c r="C5034" s="132" t="s">
        <v>10</v>
      </c>
      <c r="D5034" s="133">
        <v>647.65096999999992</v>
      </c>
      <c r="E5034" s="133">
        <v>647.65096999999992</v>
      </c>
      <c r="F5034" s="133">
        <v>0</v>
      </c>
      <c r="G5034" s="130"/>
      <c r="H5034" s="130"/>
    </row>
    <row r="5035" spans="1:8" s="27" customFormat="1" x14ac:dyDescent="0.25">
      <c r="A5035" s="136" t="s">
        <v>2622</v>
      </c>
      <c r="B5035" s="131" t="s">
        <v>267</v>
      </c>
      <c r="C5035" s="134" t="s">
        <v>14</v>
      </c>
      <c r="D5035" s="135">
        <v>647.65096999999992</v>
      </c>
      <c r="E5035" s="135">
        <v>647.65096999999992</v>
      </c>
      <c r="F5035" s="135">
        <v>0</v>
      </c>
      <c r="G5035" s="130"/>
      <c r="H5035" s="130"/>
    </row>
    <row r="5036" spans="1:8" s="27" customFormat="1" ht="18.75" thickBot="1" x14ac:dyDescent="0.3">
      <c r="A5036" s="136" t="s">
        <v>2622</v>
      </c>
      <c r="B5036" s="127" t="s">
        <v>2211</v>
      </c>
      <c r="C5036" s="128" t="s">
        <v>2212</v>
      </c>
      <c r="D5036" s="129">
        <v>595.96116000000006</v>
      </c>
      <c r="E5036" s="129">
        <v>595.96116000000006</v>
      </c>
      <c r="F5036" s="129">
        <v>0</v>
      </c>
      <c r="G5036" s="130"/>
      <c r="H5036" s="130"/>
    </row>
    <row r="5037" spans="1:8" s="27" customFormat="1" ht="15.75" thickTop="1" x14ac:dyDescent="0.25">
      <c r="A5037" s="136" t="s">
        <v>2622</v>
      </c>
      <c r="B5037" s="131" t="s">
        <v>267</v>
      </c>
      <c r="C5037" s="132" t="s">
        <v>10</v>
      </c>
      <c r="D5037" s="133">
        <v>595.96116000000006</v>
      </c>
      <c r="E5037" s="133">
        <v>595.96116000000006</v>
      </c>
      <c r="F5037" s="133">
        <v>0</v>
      </c>
      <c r="G5037" s="130"/>
      <c r="H5037" s="130"/>
    </row>
    <row r="5038" spans="1:8" s="27" customFormat="1" x14ac:dyDescent="0.25">
      <c r="A5038" s="136" t="s">
        <v>2622</v>
      </c>
      <c r="B5038" s="131" t="s">
        <v>267</v>
      </c>
      <c r="C5038" s="134" t="s">
        <v>14</v>
      </c>
      <c r="D5038" s="135">
        <v>595.96116000000006</v>
      </c>
      <c r="E5038" s="135">
        <v>595.96116000000006</v>
      </c>
      <c r="F5038" s="135">
        <v>0</v>
      </c>
      <c r="G5038" s="130"/>
      <c r="H5038" s="130"/>
    </row>
    <row r="5039" spans="1:8" s="27" customFormat="1" ht="18.75" thickBot="1" x14ac:dyDescent="0.3">
      <c r="A5039" s="136" t="s">
        <v>2622</v>
      </c>
      <c r="B5039" s="127" t="s">
        <v>2213</v>
      </c>
      <c r="C5039" s="128" t="s">
        <v>2214</v>
      </c>
      <c r="D5039" s="129">
        <v>559.10987999999998</v>
      </c>
      <c r="E5039" s="129">
        <v>559.10987999999998</v>
      </c>
      <c r="F5039" s="129">
        <v>0</v>
      </c>
      <c r="G5039" s="130"/>
      <c r="H5039" s="130"/>
    </row>
    <row r="5040" spans="1:8" s="27" customFormat="1" ht="15.75" thickTop="1" x14ac:dyDescent="0.25">
      <c r="A5040" s="136" t="s">
        <v>2622</v>
      </c>
      <c r="B5040" s="131" t="s">
        <v>267</v>
      </c>
      <c r="C5040" s="132" t="s">
        <v>10</v>
      </c>
      <c r="D5040" s="133">
        <v>559.10987999999998</v>
      </c>
      <c r="E5040" s="133">
        <v>559.10987999999998</v>
      </c>
      <c r="F5040" s="133">
        <v>0</v>
      </c>
      <c r="G5040" s="130"/>
      <c r="H5040" s="130"/>
    </row>
    <row r="5041" spans="1:8" s="27" customFormat="1" x14ac:dyDescent="0.25">
      <c r="A5041" s="136" t="s">
        <v>2622</v>
      </c>
      <c r="B5041" s="131" t="s">
        <v>267</v>
      </c>
      <c r="C5041" s="134" t="s">
        <v>14</v>
      </c>
      <c r="D5041" s="135">
        <v>559.10987999999998</v>
      </c>
      <c r="E5041" s="135">
        <v>559.10987999999998</v>
      </c>
      <c r="F5041" s="135">
        <v>0</v>
      </c>
      <c r="G5041" s="130"/>
      <c r="H5041" s="130"/>
    </row>
    <row r="5042" spans="1:8" s="27" customFormat="1" ht="18.75" thickBot="1" x14ac:dyDescent="0.3">
      <c r="A5042" s="136" t="s">
        <v>2622</v>
      </c>
      <c r="B5042" s="127" t="s">
        <v>2215</v>
      </c>
      <c r="C5042" s="128" t="s">
        <v>2216</v>
      </c>
      <c r="D5042" s="129">
        <v>1608.45957</v>
      </c>
      <c r="E5042" s="129">
        <v>1608.45957</v>
      </c>
      <c r="F5042" s="129">
        <v>0</v>
      </c>
      <c r="G5042" s="130"/>
      <c r="H5042" s="130"/>
    </row>
    <row r="5043" spans="1:8" s="27" customFormat="1" ht="15.75" thickTop="1" x14ac:dyDescent="0.25">
      <c r="A5043" s="136" t="s">
        <v>2622</v>
      </c>
      <c r="B5043" s="131" t="s">
        <v>267</v>
      </c>
      <c r="C5043" s="132" t="s">
        <v>10</v>
      </c>
      <c r="D5043" s="133">
        <v>1608.45957</v>
      </c>
      <c r="E5043" s="133">
        <v>1608.45957</v>
      </c>
      <c r="F5043" s="133">
        <v>0</v>
      </c>
      <c r="G5043" s="130"/>
      <c r="H5043" s="130"/>
    </row>
    <row r="5044" spans="1:8" s="27" customFormat="1" x14ac:dyDescent="0.25">
      <c r="A5044" s="136" t="s">
        <v>2622</v>
      </c>
      <c r="B5044" s="131" t="s">
        <v>267</v>
      </c>
      <c r="C5044" s="134" t="s">
        <v>14</v>
      </c>
      <c r="D5044" s="135">
        <v>1608.45957</v>
      </c>
      <c r="E5044" s="135">
        <v>1608.45957</v>
      </c>
      <c r="F5044" s="135">
        <v>0</v>
      </c>
      <c r="G5044" s="130"/>
      <c r="H5044" s="130"/>
    </row>
    <row r="5045" spans="1:8" s="27" customFormat="1" ht="18.75" thickBot="1" x14ac:dyDescent="0.3">
      <c r="A5045" s="136" t="s">
        <v>2622</v>
      </c>
      <c r="B5045" s="127" t="s">
        <v>2217</v>
      </c>
      <c r="C5045" s="128" t="s">
        <v>2218</v>
      </c>
      <c r="D5045" s="129">
        <v>1841.37337</v>
      </c>
      <c r="E5045" s="129">
        <v>1841.37337</v>
      </c>
      <c r="F5045" s="129">
        <v>0</v>
      </c>
      <c r="G5045" s="130"/>
      <c r="H5045" s="130"/>
    </row>
    <row r="5046" spans="1:8" s="27" customFormat="1" ht="15.75" thickTop="1" x14ac:dyDescent="0.25">
      <c r="A5046" s="136" t="s">
        <v>2622</v>
      </c>
      <c r="B5046" s="131" t="s">
        <v>267</v>
      </c>
      <c r="C5046" s="132" t="s">
        <v>10</v>
      </c>
      <c r="D5046" s="133">
        <v>1841.37337</v>
      </c>
      <c r="E5046" s="133">
        <v>1841.37337</v>
      </c>
      <c r="F5046" s="133">
        <v>0</v>
      </c>
      <c r="G5046" s="130"/>
      <c r="H5046" s="130"/>
    </row>
    <row r="5047" spans="1:8" s="27" customFormat="1" x14ac:dyDescent="0.25">
      <c r="A5047" s="136" t="s">
        <v>2622</v>
      </c>
      <c r="B5047" s="131" t="s">
        <v>267</v>
      </c>
      <c r="C5047" s="134" t="s">
        <v>14</v>
      </c>
      <c r="D5047" s="135">
        <v>1841.37337</v>
      </c>
      <c r="E5047" s="135">
        <v>1841.37337</v>
      </c>
      <c r="F5047" s="135">
        <v>0</v>
      </c>
      <c r="G5047" s="130"/>
      <c r="H5047" s="130"/>
    </row>
    <row r="5048" spans="1:8" s="27" customFormat="1" ht="18.75" thickBot="1" x14ac:dyDescent="0.3">
      <c r="A5048" s="136" t="s">
        <v>2622</v>
      </c>
      <c r="B5048" s="127" t="s">
        <v>2219</v>
      </c>
      <c r="C5048" s="128" t="s">
        <v>2220</v>
      </c>
      <c r="D5048" s="129">
        <v>85.570999999999998</v>
      </c>
      <c r="E5048" s="129">
        <v>85.570999999999998</v>
      </c>
      <c r="F5048" s="129">
        <v>0</v>
      </c>
      <c r="G5048" s="130"/>
      <c r="H5048" s="130"/>
    </row>
    <row r="5049" spans="1:8" s="27" customFormat="1" ht="15.75" thickTop="1" x14ac:dyDescent="0.25">
      <c r="A5049" s="136" t="s">
        <v>2622</v>
      </c>
      <c r="B5049" s="131" t="s">
        <v>267</v>
      </c>
      <c r="C5049" s="132" t="s">
        <v>10</v>
      </c>
      <c r="D5049" s="133">
        <v>85.570999999999998</v>
      </c>
      <c r="E5049" s="133">
        <v>85.570999999999998</v>
      </c>
      <c r="F5049" s="133">
        <v>0</v>
      </c>
      <c r="G5049" s="130"/>
      <c r="H5049" s="130"/>
    </row>
    <row r="5050" spans="1:8" s="27" customFormat="1" x14ac:dyDescent="0.25">
      <c r="A5050" s="136" t="s">
        <v>2622</v>
      </c>
      <c r="B5050" s="131" t="s">
        <v>267</v>
      </c>
      <c r="C5050" s="134" t="s">
        <v>14</v>
      </c>
      <c r="D5050" s="135">
        <v>85.570999999999998</v>
      </c>
      <c r="E5050" s="135">
        <v>85.570999999999998</v>
      </c>
      <c r="F5050" s="135">
        <v>0</v>
      </c>
      <c r="G5050" s="130"/>
      <c r="H5050" s="130"/>
    </row>
    <row r="5051" spans="1:8" s="27" customFormat="1" ht="18.75" thickBot="1" x14ac:dyDescent="0.3">
      <c r="A5051" s="136" t="s">
        <v>2622</v>
      </c>
      <c r="B5051" s="127" t="s">
        <v>2221</v>
      </c>
      <c r="C5051" s="128" t="s">
        <v>2222</v>
      </c>
      <c r="D5051" s="129">
        <v>281.33729999999997</v>
      </c>
      <c r="E5051" s="129">
        <v>281.33729999999997</v>
      </c>
      <c r="F5051" s="129">
        <v>0</v>
      </c>
      <c r="G5051" s="130"/>
      <c r="H5051" s="130"/>
    </row>
    <row r="5052" spans="1:8" s="27" customFormat="1" ht="15.75" thickTop="1" x14ac:dyDescent="0.25">
      <c r="A5052" s="136" t="s">
        <v>2622</v>
      </c>
      <c r="B5052" s="131" t="s">
        <v>267</v>
      </c>
      <c r="C5052" s="132" t="s">
        <v>10</v>
      </c>
      <c r="D5052" s="133">
        <v>281.33729999999997</v>
      </c>
      <c r="E5052" s="133">
        <v>281.33729999999997</v>
      </c>
      <c r="F5052" s="133">
        <v>0</v>
      </c>
      <c r="G5052" s="130"/>
      <c r="H5052" s="130"/>
    </row>
    <row r="5053" spans="1:8" s="27" customFormat="1" x14ac:dyDescent="0.25">
      <c r="A5053" s="136" t="s">
        <v>2622</v>
      </c>
      <c r="B5053" s="131" t="s">
        <v>267</v>
      </c>
      <c r="C5053" s="134" t="s">
        <v>14</v>
      </c>
      <c r="D5053" s="135">
        <v>281.33729999999997</v>
      </c>
      <c r="E5053" s="135">
        <v>281.33729999999997</v>
      </c>
      <c r="F5053" s="135">
        <v>0</v>
      </c>
      <c r="G5053" s="130"/>
      <c r="H5053" s="130"/>
    </row>
    <row r="5054" spans="1:8" s="27" customFormat="1" ht="18.75" thickBot="1" x14ac:dyDescent="0.3">
      <c r="A5054" s="136" t="s">
        <v>2622</v>
      </c>
      <c r="B5054" s="127" t="s">
        <v>2223</v>
      </c>
      <c r="C5054" s="128" t="s">
        <v>2224</v>
      </c>
      <c r="D5054" s="129">
        <v>669.11328000000003</v>
      </c>
      <c r="E5054" s="129">
        <v>669.11328000000003</v>
      </c>
      <c r="F5054" s="129">
        <v>0</v>
      </c>
      <c r="G5054" s="130"/>
      <c r="H5054" s="130"/>
    </row>
    <row r="5055" spans="1:8" s="27" customFormat="1" ht="15.75" thickTop="1" x14ac:dyDescent="0.25">
      <c r="A5055" s="136" t="s">
        <v>2622</v>
      </c>
      <c r="B5055" s="131" t="s">
        <v>267</v>
      </c>
      <c r="C5055" s="132" t="s">
        <v>10</v>
      </c>
      <c r="D5055" s="133">
        <v>669.11328000000003</v>
      </c>
      <c r="E5055" s="133">
        <v>669.11328000000003</v>
      </c>
      <c r="F5055" s="133">
        <v>0</v>
      </c>
      <c r="G5055" s="130"/>
      <c r="H5055" s="130"/>
    </row>
    <row r="5056" spans="1:8" s="27" customFormat="1" x14ac:dyDescent="0.25">
      <c r="A5056" s="136" t="s">
        <v>2622</v>
      </c>
      <c r="B5056" s="131" t="s">
        <v>267</v>
      </c>
      <c r="C5056" s="134" t="s">
        <v>14</v>
      </c>
      <c r="D5056" s="135">
        <v>669.11328000000003</v>
      </c>
      <c r="E5056" s="135">
        <v>669.11328000000003</v>
      </c>
      <c r="F5056" s="135">
        <v>0</v>
      </c>
      <c r="G5056" s="130"/>
      <c r="H5056" s="130"/>
    </row>
    <row r="5057" spans="1:8" s="27" customFormat="1" ht="18.75" thickBot="1" x14ac:dyDescent="0.3">
      <c r="A5057" s="136" t="s">
        <v>2622</v>
      </c>
      <c r="B5057" s="127" t="s">
        <v>2225</v>
      </c>
      <c r="C5057" s="128" t="s">
        <v>2226</v>
      </c>
      <c r="D5057" s="129">
        <v>2325.9409500000002</v>
      </c>
      <c r="E5057" s="129">
        <v>2325.9409500000002</v>
      </c>
      <c r="F5057" s="129">
        <v>0</v>
      </c>
      <c r="G5057" s="130"/>
      <c r="H5057" s="130"/>
    </row>
    <row r="5058" spans="1:8" s="27" customFormat="1" ht="15.75" thickTop="1" x14ac:dyDescent="0.25">
      <c r="A5058" s="136" t="s">
        <v>2622</v>
      </c>
      <c r="B5058" s="131" t="s">
        <v>267</v>
      </c>
      <c r="C5058" s="132" t="s">
        <v>10</v>
      </c>
      <c r="D5058" s="133">
        <v>2325.9409500000002</v>
      </c>
      <c r="E5058" s="133">
        <v>2325.9409500000002</v>
      </c>
      <c r="F5058" s="133">
        <v>0</v>
      </c>
      <c r="G5058" s="130"/>
      <c r="H5058" s="130"/>
    </row>
    <row r="5059" spans="1:8" s="27" customFormat="1" x14ac:dyDescent="0.25">
      <c r="A5059" s="136" t="s">
        <v>2622</v>
      </c>
      <c r="B5059" s="131" t="s">
        <v>267</v>
      </c>
      <c r="C5059" s="134" t="s">
        <v>14</v>
      </c>
      <c r="D5059" s="135">
        <v>2325.9409500000002</v>
      </c>
      <c r="E5059" s="135">
        <v>2325.9409500000002</v>
      </c>
      <c r="F5059" s="135">
        <v>0</v>
      </c>
      <c r="G5059" s="130"/>
      <c r="H5059" s="130"/>
    </row>
    <row r="5060" spans="1:8" s="27" customFormat="1" ht="18.75" thickBot="1" x14ac:dyDescent="0.3">
      <c r="A5060" s="136" t="s">
        <v>2622</v>
      </c>
      <c r="B5060" s="127" t="s">
        <v>2227</v>
      </c>
      <c r="C5060" s="128" t="s">
        <v>200</v>
      </c>
      <c r="D5060" s="129">
        <v>11104.47797</v>
      </c>
      <c r="E5060" s="129">
        <v>11104.47797</v>
      </c>
      <c r="F5060" s="129">
        <v>0</v>
      </c>
      <c r="G5060" s="130"/>
      <c r="H5060" s="130"/>
    </row>
    <row r="5061" spans="1:8" s="27" customFormat="1" ht="15.75" thickTop="1" x14ac:dyDescent="0.25">
      <c r="A5061" s="136" t="s">
        <v>2622</v>
      </c>
      <c r="B5061" s="131" t="s">
        <v>267</v>
      </c>
      <c r="C5061" s="132" t="s">
        <v>10</v>
      </c>
      <c r="D5061" s="133">
        <v>11104.47797</v>
      </c>
      <c r="E5061" s="133">
        <v>11104.47797</v>
      </c>
      <c r="F5061" s="133">
        <v>0</v>
      </c>
      <c r="G5061" s="130"/>
      <c r="H5061" s="130"/>
    </row>
    <row r="5062" spans="1:8" s="27" customFormat="1" x14ac:dyDescent="0.25">
      <c r="A5062" s="136" t="s">
        <v>2622</v>
      </c>
      <c r="B5062" s="131" t="s">
        <v>267</v>
      </c>
      <c r="C5062" s="134" t="s">
        <v>11</v>
      </c>
      <c r="D5062" s="135">
        <v>36.56</v>
      </c>
      <c r="E5062" s="135">
        <v>36.56</v>
      </c>
      <c r="F5062" s="135">
        <v>0</v>
      </c>
      <c r="G5062" s="130"/>
      <c r="H5062" s="130"/>
    </row>
    <row r="5063" spans="1:8" s="27" customFormat="1" x14ac:dyDescent="0.25">
      <c r="A5063" s="136" t="s">
        <v>2622</v>
      </c>
      <c r="B5063" s="131" t="s">
        <v>267</v>
      </c>
      <c r="C5063" s="134" t="s">
        <v>12</v>
      </c>
      <c r="D5063" s="135">
        <v>48.411970000000004</v>
      </c>
      <c r="E5063" s="135">
        <v>48.411970000000004</v>
      </c>
      <c r="F5063" s="135">
        <v>0</v>
      </c>
      <c r="G5063" s="130"/>
      <c r="H5063" s="130"/>
    </row>
    <row r="5064" spans="1:8" s="27" customFormat="1" x14ac:dyDescent="0.25">
      <c r="A5064" s="136" t="s">
        <v>2622</v>
      </c>
      <c r="B5064" s="131" t="s">
        <v>267</v>
      </c>
      <c r="C5064" s="134" t="s">
        <v>14</v>
      </c>
      <c r="D5064" s="135">
        <v>10069.005999999999</v>
      </c>
      <c r="E5064" s="135">
        <v>10069.005999999999</v>
      </c>
      <c r="F5064" s="135">
        <v>0</v>
      </c>
      <c r="G5064" s="130"/>
      <c r="H5064" s="130"/>
    </row>
    <row r="5065" spans="1:8" s="27" customFormat="1" x14ac:dyDescent="0.25">
      <c r="A5065" s="136" t="s">
        <v>2622</v>
      </c>
      <c r="B5065" s="131" t="s">
        <v>267</v>
      </c>
      <c r="C5065" s="134" t="s">
        <v>2</v>
      </c>
      <c r="D5065" s="135">
        <v>950.5</v>
      </c>
      <c r="E5065" s="135">
        <v>950.5</v>
      </c>
      <c r="F5065" s="135">
        <v>0</v>
      </c>
      <c r="G5065" s="130"/>
      <c r="H5065" s="130"/>
    </row>
    <row r="5066" spans="1:8" s="27" customFormat="1" ht="36.75" thickBot="1" x14ac:dyDescent="0.3">
      <c r="A5066" s="136" t="s">
        <v>2622</v>
      </c>
      <c r="B5066" s="127" t="s">
        <v>2228</v>
      </c>
      <c r="C5066" s="128" t="s">
        <v>2229</v>
      </c>
      <c r="D5066" s="129">
        <v>1377.55871</v>
      </c>
      <c r="E5066" s="129">
        <v>1377.55871</v>
      </c>
      <c r="F5066" s="129">
        <v>0</v>
      </c>
      <c r="G5066" s="130"/>
      <c r="H5066" s="130"/>
    </row>
    <row r="5067" spans="1:8" s="27" customFormat="1" ht="15.75" thickTop="1" x14ac:dyDescent="0.25">
      <c r="A5067" s="136" t="s">
        <v>2622</v>
      </c>
      <c r="B5067" s="131" t="s">
        <v>267</v>
      </c>
      <c r="C5067" s="132" t="s">
        <v>10</v>
      </c>
      <c r="D5067" s="133">
        <v>1377.55871</v>
      </c>
      <c r="E5067" s="133">
        <v>1377.55871</v>
      </c>
      <c r="F5067" s="133">
        <v>0</v>
      </c>
      <c r="G5067" s="130"/>
      <c r="H5067" s="130"/>
    </row>
    <row r="5068" spans="1:8" s="27" customFormat="1" x14ac:dyDescent="0.25">
      <c r="A5068" s="136" t="s">
        <v>2622</v>
      </c>
      <c r="B5068" s="131" t="s">
        <v>267</v>
      </c>
      <c r="C5068" s="134" t="s">
        <v>14</v>
      </c>
      <c r="D5068" s="135">
        <v>945.20170999999993</v>
      </c>
      <c r="E5068" s="135">
        <v>945.20170999999993</v>
      </c>
      <c r="F5068" s="135">
        <v>0</v>
      </c>
      <c r="G5068" s="130"/>
      <c r="H5068" s="130"/>
    </row>
    <row r="5069" spans="1:8" s="27" customFormat="1" x14ac:dyDescent="0.25">
      <c r="A5069" s="136" t="s">
        <v>2622</v>
      </c>
      <c r="B5069" s="131" t="s">
        <v>267</v>
      </c>
      <c r="C5069" s="134" t="s">
        <v>16</v>
      </c>
      <c r="D5069" s="135">
        <v>432.35700000000003</v>
      </c>
      <c r="E5069" s="135">
        <v>432.35700000000003</v>
      </c>
      <c r="F5069" s="135">
        <v>0</v>
      </c>
      <c r="G5069" s="130"/>
      <c r="H5069" s="130"/>
    </row>
    <row r="5070" spans="1:8" ht="36.75" customHeight="1" thickBot="1" x14ac:dyDescent="0.3">
      <c r="A5070" s="56" t="s">
        <v>2622</v>
      </c>
      <c r="B5070" s="122" t="s">
        <v>2230</v>
      </c>
      <c r="C5070" s="123" t="s">
        <v>2231</v>
      </c>
      <c r="D5070" s="124">
        <v>4222.5559999999996</v>
      </c>
      <c r="E5070" s="124">
        <v>4222.5559999999996</v>
      </c>
      <c r="F5070" s="124">
        <v>0</v>
      </c>
    </row>
    <row r="5071" spans="1:8" ht="15.75" customHeight="1" thickTop="1" x14ac:dyDescent="0.25">
      <c r="A5071" s="56" t="s">
        <v>2622</v>
      </c>
      <c r="B5071" s="117" t="s">
        <v>267</v>
      </c>
      <c r="C5071" s="119" t="s">
        <v>10</v>
      </c>
      <c r="D5071" s="118">
        <v>4222.5559999999996</v>
      </c>
      <c r="E5071" s="118">
        <v>4222.5559999999996</v>
      </c>
      <c r="F5071" s="118">
        <v>0</v>
      </c>
    </row>
    <row r="5072" spans="1:8" ht="15" customHeight="1" x14ac:dyDescent="0.25">
      <c r="A5072" s="56" t="s">
        <v>2622</v>
      </c>
      <c r="B5072" s="117" t="s">
        <v>267</v>
      </c>
      <c r="C5072" s="121" t="s">
        <v>15</v>
      </c>
      <c r="D5072" s="120">
        <v>330.41199999999998</v>
      </c>
      <c r="E5072" s="120">
        <v>330.41199999999998</v>
      </c>
      <c r="F5072" s="120">
        <v>0</v>
      </c>
    </row>
    <row r="5073" spans="1:8" ht="15" customHeight="1" x14ac:dyDescent="0.25">
      <c r="A5073" s="56" t="s">
        <v>2622</v>
      </c>
      <c r="B5073" s="117" t="s">
        <v>267</v>
      </c>
      <c r="C5073" s="121" t="s">
        <v>16</v>
      </c>
      <c r="D5073" s="120">
        <v>3892.1439999999998</v>
      </c>
      <c r="E5073" s="120">
        <v>3892.1439999999998</v>
      </c>
      <c r="F5073" s="120">
        <v>0</v>
      </c>
    </row>
    <row r="5074" spans="1:8" s="27" customFormat="1" ht="72.75" thickBot="1" x14ac:dyDescent="0.3">
      <c r="A5074" s="136" t="s">
        <v>2622</v>
      </c>
      <c r="B5074" s="127" t="s">
        <v>2232</v>
      </c>
      <c r="C5074" s="128" t="s">
        <v>2233</v>
      </c>
      <c r="D5074" s="129">
        <v>370.3</v>
      </c>
      <c r="E5074" s="129">
        <v>370.3</v>
      </c>
      <c r="F5074" s="129">
        <v>0</v>
      </c>
      <c r="G5074" s="130"/>
      <c r="H5074" s="130"/>
    </row>
    <row r="5075" spans="1:8" s="27" customFormat="1" ht="15.75" thickTop="1" x14ac:dyDescent="0.25">
      <c r="A5075" s="136" t="s">
        <v>2622</v>
      </c>
      <c r="B5075" s="131" t="s">
        <v>267</v>
      </c>
      <c r="C5075" s="132" t="s">
        <v>10</v>
      </c>
      <c r="D5075" s="133">
        <v>370.3</v>
      </c>
      <c r="E5075" s="133">
        <v>370.3</v>
      </c>
      <c r="F5075" s="133">
        <v>0</v>
      </c>
      <c r="G5075" s="130"/>
      <c r="H5075" s="130"/>
    </row>
    <row r="5076" spans="1:8" s="27" customFormat="1" x14ac:dyDescent="0.25">
      <c r="A5076" s="136" t="s">
        <v>2622</v>
      </c>
      <c r="B5076" s="131" t="s">
        <v>267</v>
      </c>
      <c r="C5076" s="134" t="s">
        <v>16</v>
      </c>
      <c r="D5076" s="135">
        <v>370.3</v>
      </c>
      <c r="E5076" s="135">
        <v>370.3</v>
      </c>
      <c r="F5076" s="135">
        <v>0</v>
      </c>
      <c r="G5076" s="130"/>
      <c r="H5076" s="130"/>
    </row>
    <row r="5077" spans="1:8" s="27" customFormat="1" ht="36.75" thickBot="1" x14ac:dyDescent="0.3">
      <c r="A5077" s="136" t="s">
        <v>2622</v>
      </c>
      <c r="B5077" s="127" t="s">
        <v>2234</v>
      </c>
      <c r="C5077" s="128" t="s">
        <v>2235</v>
      </c>
      <c r="D5077" s="129">
        <v>256.73</v>
      </c>
      <c r="E5077" s="129">
        <v>256.73</v>
      </c>
      <c r="F5077" s="129">
        <v>0</v>
      </c>
      <c r="G5077" s="130"/>
      <c r="H5077" s="130"/>
    </row>
    <row r="5078" spans="1:8" s="27" customFormat="1" ht="15.75" thickTop="1" x14ac:dyDescent="0.25">
      <c r="A5078" s="136" t="s">
        <v>2622</v>
      </c>
      <c r="B5078" s="131" t="s">
        <v>267</v>
      </c>
      <c r="C5078" s="132" t="s">
        <v>10</v>
      </c>
      <c r="D5078" s="133">
        <v>256.73</v>
      </c>
      <c r="E5078" s="133">
        <v>256.73</v>
      </c>
      <c r="F5078" s="133">
        <v>0</v>
      </c>
      <c r="G5078" s="130"/>
      <c r="H5078" s="130"/>
    </row>
    <row r="5079" spans="1:8" s="27" customFormat="1" x14ac:dyDescent="0.25">
      <c r="A5079" s="136" t="s">
        <v>2622</v>
      </c>
      <c r="B5079" s="131" t="s">
        <v>267</v>
      </c>
      <c r="C5079" s="134" t="s">
        <v>15</v>
      </c>
      <c r="D5079" s="135">
        <v>221.73</v>
      </c>
      <c r="E5079" s="135">
        <v>221.73</v>
      </c>
      <c r="F5079" s="135">
        <v>0</v>
      </c>
      <c r="G5079" s="130"/>
      <c r="H5079" s="130"/>
    </row>
    <row r="5080" spans="1:8" s="27" customFormat="1" x14ac:dyDescent="0.25">
      <c r="A5080" s="136" t="s">
        <v>2622</v>
      </c>
      <c r="B5080" s="131" t="s">
        <v>267</v>
      </c>
      <c r="C5080" s="134" t="s">
        <v>16</v>
      </c>
      <c r="D5080" s="135">
        <v>35</v>
      </c>
      <c r="E5080" s="135">
        <v>35</v>
      </c>
      <c r="F5080" s="135">
        <v>0</v>
      </c>
      <c r="G5080" s="130"/>
      <c r="H5080" s="130"/>
    </row>
    <row r="5081" spans="1:8" s="27" customFormat="1" ht="36.75" thickBot="1" x14ac:dyDescent="0.3">
      <c r="A5081" s="136" t="s">
        <v>2622</v>
      </c>
      <c r="B5081" s="127" t="s">
        <v>2236</v>
      </c>
      <c r="C5081" s="128" t="s">
        <v>2237</v>
      </c>
      <c r="D5081" s="129">
        <v>3319.444</v>
      </c>
      <c r="E5081" s="129">
        <v>3319.444</v>
      </c>
      <c r="F5081" s="129">
        <v>0</v>
      </c>
      <c r="G5081" s="130"/>
      <c r="H5081" s="130"/>
    </row>
    <row r="5082" spans="1:8" s="27" customFormat="1" ht="15.75" thickTop="1" x14ac:dyDescent="0.25">
      <c r="A5082" s="136" t="s">
        <v>2622</v>
      </c>
      <c r="B5082" s="131" t="s">
        <v>267</v>
      </c>
      <c r="C5082" s="132" t="s">
        <v>10</v>
      </c>
      <c r="D5082" s="133">
        <v>3319.444</v>
      </c>
      <c r="E5082" s="133">
        <v>3319.444</v>
      </c>
      <c r="F5082" s="133">
        <v>0</v>
      </c>
      <c r="G5082" s="130"/>
      <c r="H5082" s="130"/>
    </row>
    <row r="5083" spans="1:8" s="27" customFormat="1" x14ac:dyDescent="0.25">
      <c r="A5083" s="136" t="s">
        <v>2622</v>
      </c>
      <c r="B5083" s="131" t="s">
        <v>267</v>
      </c>
      <c r="C5083" s="134" t="s">
        <v>16</v>
      </c>
      <c r="D5083" s="135">
        <v>3319.444</v>
      </c>
      <c r="E5083" s="135">
        <v>3319.444</v>
      </c>
      <c r="F5083" s="135">
        <v>0</v>
      </c>
      <c r="G5083" s="130"/>
      <c r="H5083" s="130"/>
    </row>
    <row r="5084" spans="1:8" s="27" customFormat="1" ht="54.75" thickBot="1" x14ac:dyDescent="0.3">
      <c r="A5084" s="136" t="s">
        <v>2622</v>
      </c>
      <c r="B5084" s="127" t="s">
        <v>2238</v>
      </c>
      <c r="C5084" s="128" t="s">
        <v>2239</v>
      </c>
      <c r="D5084" s="129">
        <v>50.92</v>
      </c>
      <c r="E5084" s="129">
        <v>50.92</v>
      </c>
      <c r="F5084" s="129">
        <v>0</v>
      </c>
      <c r="G5084" s="130"/>
      <c r="H5084" s="130"/>
    </row>
    <row r="5085" spans="1:8" s="27" customFormat="1" ht="15.75" thickTop="1" x14ac:dyDescent="0.25">
      <c r="A5085" s="136" t="s">
        <v>2622</v>
      </c>
      <c r="B5085" s="131" t="s">
        <v>267</v>
      </c>
      <c r="C5085" s="132" t="s">
        <v>10</v>
      </c>
      <c r="D5085" s="133">
        <v>50.92</v>
      </c>
      <c r="E5085" s="133">
        <v>50.92</v>
      </c>
      <c r="F5085" s="133">
        <v>0</v>
      </c>
      <c r="G5085" s="130"/>
      <c r="H5085" s="130"/>
    </row>
    <row r="5086" spans="1:8" s="27" customFormat="1" x14ac:dyDescent="0.25">
      <c r="A5086" s="136" t="s">
        <v>2622</v>
      </c>
      <c r="B5086" s="131" t="s">
        <v>267</v>
      </c>
      <c r="C5086" s="134" t="s">
        <v>15</v>
      </c>
      <c r="D5086" s="135">
        <v>50.92</v>
      </c>
      <c r="E5086" s="135">
        <v>50.92</v>
      </c>
      <c r="F5086" s="135">
        <v>0</v>
      </c>
      <c r="G5086" s="130"/>
      <c r="H5086" s="130"/>
    </row>
    <row r="5087" spans="1:8" s="27" customFormat="1" ht="36.75" thickBot="1" x14ac:dyDescent="0.3">
      <c r="A5087" s="136" t="s">
        <v>2622</v>
      </c>
      <c r="B5087" s="127" t="s">
        <v>2240</v>
      </c>
      <c r="C5087" s="128" t="s">
        <v>2241</v>
      </c>
      <c r="D5087" s="129">
        <v>225.16200000000001</v>
      </c>
      <c r="E5087" s="129">
        <v>225.16200000000001</v>
      </c>
      <c r="F5087" s="129">
        <v>0</v>
      </c>
      <c r="G5087" s="130"/>
      <c r="H5087" s="130"/>
    </row>
    <row r="5088" spans="1:8" s="27" customFormat="1" ht="15.75" thickTop="1" x14ac:dyDescent="0.25">
      <c r="A5088" s="136" t="s">
        <v>2622</v>
      </c>
      <c r="B5088" s="131" t="s">
        <v>267</v>
      </c>
      <c r="C5088" s="132" t="s">
        <v>10</v>
      </c>
      <c r="D5088" s="133">
        <v>225.16200000000001</v>
      </c>
      <c r="E5088" s="133">
        <v>225.16200000000001</v>
      </c>
      <c r="F5088" s="133">
        <v>0</v>
      </c>
      <c r="G5088" s="130"/>
      <c r="H5088" s="130"/>
    </row>
    <row r="5089" spans="1:8" s="27" customFormat="1" x14ac:dyDescent="0.25">
      <c r="A5089" s="136" t="s">
        <v>2622</v>
      </c>
      <c r="B5089" s="131" t="s">
        <v>267</v>
      </c>
      <c r="C5089" s="134" t="s">
        <v>15</v>
      </c>
      <c r="D5089" s="135">
        <v>57.762</v>
      </c>
      <c r="E5089" s="135">
        <v>57.762</v>
      </c>
      <c r="F5089" s="135">
        <v>0</v>
      </c>
      <c r="G5089" s="130"/>
      <c r="H5089" s="130"/>
    </row>
    <row r="5090" spans="1:8" s="27" customFormat="1" x14ac:dyDescent="0.25">
      <c r="A5090" s="136" t="s">
        <v>2622</v>
      </c>
      <c r="B5090" s="131" t="s">
        <v>267</v>
      </c>
      <c r="C5090" s="134" t="s">
        <v>16</v>
      </c>
      <c r="D5090" s="135">
        <v>167.4</v>
      </c>
      <c r="E5090" s="135">
        <v>167.4</v>
      </c>
      <c r="F5090" s="135">
        <v>0</v>
      </c>
      <c r="G5090" s="130"/>
      <c r="H5090" s="130"/>
    </row>
    <row r="5091" spans="1:8" ht="18.75" customHeight="1" thickBot="1" x14ac:dyDescent="0.3">
      <c r="A5091" s="56" t="s">
        <v>2622</v>
      </c>
      <c r="B5091" s="122" t="s">
        <v>2242</v>
      </c>
      <c r="C5091" s="123" t="s">
        <v>2243</v>
      </c>
      <c r="D5091" s="124">
        <v>4658.2048199999999</v>
      </c>
      <c r="E5091" s="124">
        <v>4658.2048199999999</v>
      </c>
      <c r="F5091" s="124">
        <v>0</v>
      </c>
    </row>
    <row r="5092" spans="1:8" ht="15.75" customHeight="1" thickTop="1" x14ac:dyDescent="0.25">
      <c r="A5092" s="56" t="s">
        <v>2622</v>
      </c>
      <c r="B5092" s="117" t="s">
        <v>267</v>
      </c>
      <c r="C5092" s="119" t="s">
        <v>10</v>
      </c>
      <c r="D5092" s="118">
        <v>4658.2048199999999</v>
      </c>
      <c r="E5092" s="118">
        <v>4658.2048199999999</v>
      </c>
      <c r="F5092" s="118">
        <v>0</v>
      </c>
    </row>
    <row r="5093" spans="1:8" ht="15" customHeight="1" x14ac:dyDescent="0.25">
      <c r="A5093" s="56" t="s">
        <v>2622</v>
      </c>
      <c r="B5093" s="117" t="s">
        <v>267</v>
      </c>
      <c r="C5093" s="121" t="s">
        <v>12</v>
      </c>
      <c r="D5093" s="120">
        <v>4658.2048199999999</v>
      </c>
      <c r="E5093" s="120">
        <v>4658.2048199999999</v>
      </c>
      <c r="F5093" s="120">
        <v>0</v>
      </c>
    </row>
    <row r="5094" spans="1:8" ht="18.75" customHeight="1" thickBot="1" x14ac:dyDescent="0.3">
      <c r="A5094" s="56" t="s">
        <v>2622</v>
      </c>
      <c r="B5094" s="122" t="s">
        <v>2244</v>
      </c>
      <c r="C5094" s="123" t="s">
        <v>239</v>
      </c>
      <c r="D5094" s="124">
        <v>493.95614999999998</v>
      </c>
      <c r="E5094" s="124">
        <v>493.95614999999998</v>
      </c>
      <c r="F5094" s="124">
        <v>0</v>
      </c>
    </row>
    <row r="5095" spans="1:8" ht="15.75" customHeight="1" thickTop="1" x14ac:dyDescent="0.25">
      <c r="A5095" s="56" t="s">
        <v>2622</v>
      </c>
      <c r="B5095" s="117" t="s">
        <v>267</v>
      </c>
      <c r="C5095" s="119" t="s">
        <v>10</v>
      </c>
      <c r="D5095" s="118">
        <v>483.25514999999996</v>
      </c>
      <c r="E5095" s="118">
        <v>483.25514999999996</v>
      </c>
      <c r="F5095" s="118">
        <v>0</v>
      </c>
    </row>
    <row r="5096" spans="1:8" ht="15" customHeight="1" x14ac:dyDescent="0.25">
      <c r="A5096" s="56" t="s">
        <v>2622</v>
      </c>
      <c r="B5096" s="117" t="s">
        <v>267</v>
      </c>
      <c r="C5096" s="121" t="s">
        <v>11</v>
      </c>
      <c r="D5096" s="120">
        <v>307.58909999999997</v>
      </c>
      <c r="E5096" s="120">
        <v>307.58909999999997</v>
      </c>
      <c r="F5096" s="120">
        <v>0</v>
      </c>
    </row>
    <row r="5097" spans="1:8" ht="15" customHeight="1" x14ac:dyDescent="0.25">
      <c r="A5097" s="56" t="s">
        <v>2622</v>
      </c>
      <c r="B5097" s="117" t="s">
        <v>267</v>
      </c>
      <c r="C5097" s="121" t="s">
        <v>12</v>
      </c>
      <c r="D5097" s="120">
        <v>164.35637</v>
      </c>
      <c r="E5097" s="120">
        <v>164.35637</v>
      </c>
      <c r="F5097" s="120">
        <v>0</v>
      </c>
    </row>
    <row r="5098" spans="1:8" ht="15" customHeight="1" x14ac:dyDescent="0.25">
      <c r="A5098" s="56" t="s">
        <v>2622</v>
      </c>
      <c r="B5098" s="117" t="s">
        <v>267</v>
      </c>
      <c r="C5098" s="121" t="s">
        <v>15</v>
      </c>
      <c r="D5098" s="120">
        <v>11.02</v>
      </c>
      <c r="E5098" s="120">
        <v>11.02</v>
      </c>
      <c r="F5098" s="120">
        <v>0</v>
      </c>
    </row>
    <row r="5099" spans="1:8" ht="15" customHeight="1" x14ac:dyDescent="0.25">
      <c r="A5099" s="56" t="s">
        <v>2622</v>
      </c>
      <c r="B5099" s="117" t="s">
        <v>267</v>
      </c>
      <c r="C5099" s="121" t="s">
        <v>16</v>
      </c>
      <c r="D5099" s="120">
        <v>0.28967999999999999</v>
      </c>
      <c r="E5099" s="120">
        <v>0.28967999999999999</v>
      </c>
      <c r="F5099" s="120">
        <v>0</v>
      </c>
    </row>
    <row r="5100" spans="1:8" ht="15" customHeight="1" x14ac:dyDescent="0.25">
      <c r="A5100" s="56" t="s">
        <v>2622</v>
      </c>
      <c r="B5100" s="117" t="s">
        <v>267</v>
      </c>
      <c r="C5100" s="119" t="s">
        <v>17</v>
      </c>
      <c r="D5100" s="118">
        <v>10.701000000000001</v>
      </c>
      <c r="E5100" s="118">
        <v>10.701000000000001</v>
      </c>
      <c r="F5100" s="118">
        <v>0</v>
      </c>
    </row>
    <row r="5101" spans="1:8" s="27" customFormat="1" ht="18.75" thickBot="1" x14ac:dyDescent="0.3">
      <c r="A5101" s="136" t="s">
        <v>2622</v>
      </c>
      <c r="B5101" s="127" t="s">
        <v>2245</v>
      </c>
      <c r="C5101" s="128" t="s">
        <v>2246</v>
      </c>
      <c r="D5101" s="129">
        <v>493.95614999999998</v>
      </c>
      <c r="E5101" s="129">
        <v>493.95614999999998</v>
      </c>
      <c r="F5101" s="129">
        <v>0</v>
      </c>
      <c r="G5101" s="130"/>
      <c r="H5101" s="130"/>
    </row>
    <row r="5102" spans="1:8" s="27" customFormat="1" ht="15.75" thickTop="1" x14ac:dyDescent="0.25">
      <c r="A5102" s="136" t="s">
        <v>2622</v>
      </c>
      <c r="B5102" s="131" t="s">
        <v>267</v>
      </c>
      <c r="C5102" s="132" t="s">
        <v>10</v>
      </c>
      <c r="D5102" s="133">
        <v>483.25514999999996</v>
      </c>
      <c r="E5102" s="133">
        <v>483.25514999999996</v>
      </c>
      <c r="F5102" s="133">
        <v>0</v>
      </c>
      <c r="G5102" s="130"/>
      <c r="H5102" s="130"/>
    </row>
    <row r="5103" spans="1:8" s="27" customFormat="1" x14ac:dyDescent="0.25">
      <c r="A5103" s="136" t="s">
        <v>2622</v>
      </c>
      <c r="B5103" s="131" t="s">
        <v>267</v>
      </c>
      <c r="C5103" s="134" t="s">
        <v>11</v>
      </c>
      <c r="D5103" s="135">
        <v>307.58909999999997</v>
      </c>
      <c r="E5103" s="135">
        <v>307.58909999999997</v>
      </c>
      <c r="F5103" s="135">
        <v>0</v>
      </c>
      <c r="G5103" s="130"/>
      <c r="H5103" s="130"/>
    </row>
    <row r="5104" spans="1:8" s="27" customFormat="1" x14ac:dyDescent="0.25">
      <c r="A5104" s="136" t="s">
        <v>2622</v>
      </c>
      <c r="B5104" s="131" t="s">
        <v>267</v>
      </c>
      <c r="C5104" s="134" t="s">
        <v>12</v>
      </c>
      <c r="D5104" s="135">
        <v>164.35637</v>
      </c>
      <c r="E5104" s="135">
        <v>164.35637</v>
      </c>
      <c r="F5104" s="135">
        <v>0</v>
      </c>
      <c r="G5104" s="130"/>
      <c r="H5104" s="130"/>
    </row>
    <row r="5105" spans="1:8" s="27" customFormat="1" x14ac:dyDescent="0.25">
      <c r="A5105" s="136" t="s">
        <v>2622</v>
      </c>
      <c r="B5105" s="131" t="s">
        <v>267</v>
      </c>
      <c r="C5105" s="134" t="s">
        <v>15</v>
      </c>
      <c r="D5105" s="135">
        <v>11.02</v>
      </c>
      <c r="E5105" s="135">
        <v>11.02</v>
      </c>
      <c r="F5105" s="135">
        <v>0</v>
      </c>
      <c r="G5105" s="130"/>
      <c r="H5105" s="130"/>
    </row>
    <row r="5106" spans="1:8" s="27" customFormat="1" x14ac:dyDescent="0.25">
      <c r="A5106" s="136" t="s">
        <v>2622</v>
      </c>
      <c r="B5106" s="131" t="s">
        <v>267</v>
      </c>
      <c r="C5106" s="134" t="s">
        <v>16</v>
      </c>
      <c r="D5106" s="135">
        <v>0.28967999999999999</v>
      </c>
      <c r="E5106" s="135">
        <v>0.28967999999999999</v>
      </c>
      <c r="F5106" s="135">
        <v>0</v>
      </c>
      <c r="G5106" s="130"/>
      <c r="H5106" s="130"/>
    </row>
    <row r="5107" spans="1:8" s="27" customFormat="1" x14ac:dyDescent="0.25">
      <c r="A5107" s="136" t="s">
        <v>2622</v>
      </c>
      <c r="B5107" s="131" t="s">
        <v>267</v>
      </c>
      <c r="C5107" s="132" t="s">
        <v>17</v>
      </c>
      <c r="D5107" s="133">
        <v>10.701000000000001</v>
      </c>
      <c r="E5107" s="133">
        <v>10.701000000000001</v>
      </c>
      <c r="F5107" s="133">
        <v>0</v>
      </c>
      <c r="G5107" s="130"/>
      <c r="H5107" s="130"/>
    </row>
    <row r="5108" spans="1:8" ht="18.75" customHeight="1" thickBot="1" x14ac:dyDescent="0.3">
      <c r="A5108" s="56" t="s">
        <v>2622</v>
      </c>
      <c r="B5108" s="122" t="s">
        <v>2247</v>
      </c>
      <c r="C5108" s="123" t="s">
        <v>240</v>
      </c>
      <c r="D5108" s="124">
        <v>2902.5481400000003</v>
      </c>
      <c r="E5108" s="124">
        <v>2902.5481400000003</v>
      </c>
      <c r="F5108" s="124">
        <v>0</v>
      </c>
    </row>
    <row r="5109" spans="1:8" ht="15.75" customHeight="1" thickTop="1" x14ac:dyDescent="0.25">
      <c r="A5109" s="56" t="s">
        <v>2622</v>
      </c>
      <c r="B5109" s="117" t="s">
        <v>267</v>
      </c>
      <c r="C5109" s="119" t="s">
        <v>10</v>
      </c>
      <c r="D5109" s="118">
        <v>2902.5481400000003</v>
      </c>
      <c r="E5109" s="118">
        <v>2902.5481400000003</v>
      </c>
      <c r="F5109" s="118">
        <v>0</v>
      </c>
    </row>
    <row r="5110" spans="1:8" ht="15" customHeight="1" x14ac:dyDescent="0.25">
      <c r="A5110" s="56" t="s">
        <v>2622</v>
      </c>
      <c r="B5110" s="117" t="s">
        <v>267</v>
      </c>
      <c r="C5110" s="121" t="s">
        <v>11</v>
      </c>
      <c r="D5110" s="120">
        <v>1632.4591</v>
      </c>
      <c r="E5110" s="120">
        <v>1632.4591</v>
      </c>
      <c r="F5110" s="120">
        <v>0</v>
      </c>
    </row>
    <row r="5111" spans="1:8" ht="15" customHeight="1" x14ac:dyDescent="0.25">
      <c r="A5111" s="56" t="s">
        <v>2622</v>
      </c>
      <c r="B5111" s="117" t="s">
        <v>267</v>
      </c>
      <c r="C5111" s="121" t="s">
        <v>12</v>
      </c>
      <c r="D5111" s="120">
        <v>1227.9268300000001</v>
      </c>
      <c r="E5111" s="120">
        <v>1227.9268300000001</v>
      </c>
      <c r="F5111" s="120">
        <v>0</v>
      </c>
    </row>
    <row r="5112" spans="1:8" ht="15" customHeight="1" x14ac:dyDescent="0.25">
      <c r="A5112" s="56" t="s">
        <v>2622</v>
      </c>
      <c r="B5112" s="117" t="s">
        <v>267</v>
      </c>
      <c r="C5112" s="121" t="s">
        <v>15</v>
      </c>
      <c r="D5112" s="120">
        <v>38.933099999999996</v>
      </c>
      <c r="E5112" s="120">
        <v>38.933099999999996</v>
      </c>
      <c r="F5112" s="120">
        <v>0</v>
      </c>
    </row>
    <row r="5113" spans="1:8" ht="15" customHeight="1" x14ac:dyDescent="0.25">
      <c r="A5113" s="56" t="s">
        <v>2622</v>
      </c>
      <c r="B5113" s="117" t="s">
        <v>267</v>
      </c>
      <c r="C5113" s="121" t="s">
        <v>16</v>
      </c>
      <c r="D5113" s="120">
        <v>3.2291099999999999</v>
      </c>
      <c r="E5113" s="120">
        <v>3.2291099999999999</v>
      </c>
      <c r="F5113" s="120">
        <v>0</v>
      </c>
    </row>
    <row r="5114" spans="1:8" ht="18.75" customHeight="1" thickBot="1" x14ac:dyDescent="0.3">
      <c r="A5114" s="56" t="s">
        <v>2622</v>
      </c>
      <c r="B5114" s="122" t="s">
        <v>2248</v>
      </c>
      <c r="C5114" s="123" t="s">
        <v>243</v>
      </c>
      <c r="D5114" s="124">
        <v>4006.6041800000003</v>
      </c>
      <c r="E5114" s="124">
        <v>3620.1131600000003</v>
      </c>
      <c r="F5114" s="124">
        <v>386.49101999999999</v>
      </c>
    </row>
    <row r="5115" spans="1:8" ht="15.75" customHeight="1" thickTop="1" x14ac:dyDescent="0.25">
      <c r="A5115" s="56" t="s">
        <v>2622</v>
      </c>
      <c r="B5115" s="117" t="s">
        <v>267</v>
      </c>
      <c r="C5115" s="119" t="s">
        <v>10</v>
      </c>
      <c r="D5115" s="118">
        <v>3908.01172</v>
      </c>
      <c r="E5115" s="118">
        <v>3571.5207</v>
      </c>
      <c r="F5115" s="118">
        <v>336.49101999999999</v>
      </c>
    </row>
    <row r="5116" spans="1:8" ht="15" customHeight="1" x14ac:dyDescent="0.25">
      <c r="A5116" s="56" t="s">
        <v>2622</v>
      </c>
      <c r="B5116" s="117" t="s">
        <v>267</v>
      </c>
      <c r="C5116" s="121" t="s">
        <v>11</v>
      </c>
      <c r="D5116" s="120">
        <v>1000.47646</v>
      </c>
      <c r="E5116" s="120">
        <v>1000.47646</v>
      </c>
      <c r="F5116" s="120">
        <v>0</v>
      </c>
    </row>
    <row r="5117" spans="1:8" ht="15" customHeight="1" x14ac:dyDescent="0.25">
      <c r="A5117" s="56" t="s">
        <v>2622</v>
      </c>
      <c r="B5117" s="117" t="s">
        <v>267</v>
      </c>
      <c r="C5117" s="121" t="s">
        <v>12</v>
      </c>
      <c r="D5117" s="120">
        <v>1576.8057799999999</v>
      </c>
      <c r="E5117" s="120">
        <v>1240.31476</v>
      </c>
      <c r="F5117" s="120">
        <v>336.49101999999999</v>
      </c>
    </row>
    <row r="5118" spans="1:8" ht="15" customHeight="1" x14ac:dyDescent="0.25">
      <c r="A5118" s="56" t="s">
        <v>2622</v>
      </c>
      <c r="B5118" s="117" t="s">
        <v>267</v>
      </c>
      <c r="C5118" s="121" t="s">
        <v>15</v>
      </c>
      <c r="D5118" s="120">
        <v>17.714950000000002</v>
      </c>
      <c r="E5118" s="120">
        <v>17.714950000000002</v>
      </c>
      <c r="F5118" s="120">
        <v>0</v>
      </c>
    </row>
    <row r="5119" spans="1:8" ht="15" customHeight="1" x14ac:dyDescent="0.25">
      <c r="A5119" s="56" t="s">
        <v>2622</v>
      </c>
      <c r="B5119" s="117" t="s">
        <v>267</v>
      </c>
      <c r="C5119" s="121" t="s">
        <v>16</v>
      </c>
      <c r="D5119" s="120">
        <v>1313.0145299999999</v>
      </c>
      <c r="E5119" s="120">
        <v>1313.0145299999999</v>
      </c>
      <c r="F5119" s="120">
        <v>0</v>
      </c>
    </row>
    <row r="5120" spans="1:8" ht="15" customHeight="1" x14ac:dyDescent="0.25">
      <c r="A5120" s="56" t="s">
        <v>2622</v>
      </c>
      <c r="B5120" s="117" t="s">
        <v>267</v>
      </c>
      <c r="C5120" s="119" t="s">
        <v>17</v>
      </c>
      <c r="D5120" s="118">
        <v>98.592460000000003</v>
      </c>
      <c r="E5120" s="118">
        <v>48.592460000000003</v>
      </c>
      <c r="F5120" s="118">
        <v>50</v>
      </c>
    </row>
    <row r="5121" spans="1:8" s="27" customFormat="1" ht="18.75" thickBot="1" x14ac:dyDescent="0.3">
      <c r="A5121" s="136" t="s">
        <v>2622</v>
      </c>
      <c r="B5121" s="127" t="s">
        <v>2249</v>
      </c>
      <c r="C5121" s="128" t="s">
        <v>243</v>
      </c>
      <c r="D5121" s="129">
        <v>2780.8127899999999</v>
      </c>
      <c r="E5121" s="129">
        <v>2780.8127899999999</v>
      </c>
      <c r="F5121" s="129">
        <v>0</v>
      </c>
      <c r="G5121" s="130"/>
      <c r="H5121" s="130"/>
    </row>
    <row r="5122" spans="1:8" s="27" customFormat="1" ht="15.75" thickTop="1" x14ac:dyDescent="0.25">
      <c r="A5122" s="136" t="s">
        <v>2622</v>
      </c>
      <c r="B5122" s="131" t="s">
        <v>267</v>
      </c>
      <c r="C5122" s="132" t="s">
        <v>10</v>
      </c>
      <c r="D5122" s="133">
        <v>2753.90533</v>
      </c>
      <c r="E5122" s="133">
        <v>2753.90533</v>
      </c>
      <c r="F5122" s="133">
        <v>0</v>
      </c>
      <c r="G5122" s="130"/>
      <c r="H5122" s="130"/>
    </row>
    <row r="5123" spans="1:8" s="27" customFormat="1" x14ac:dyDescent="0.25">
      <c r="A5123" s="136" t="s">
        <v>2622</v>
      </c>
      <c r="B5123" s="131" t="s">
        <v>267</v>
      </c>
      <c r="C5123" s="134" t="s">
        <v>11</v>
      </c>
      <c r="D5123" s="135">
        <v>603.85546999999997</v>
      </c>
      <c r="E5123" s="135">
        <v>603.85546999999997</v>
      </c>
      <c r="F5123" s="135">
        <v>0</v>
      </c>
      <c r="G5123" s="130"/>
      <c r="H5123" s="130"/>
    </row>
    <row r="5124" spans="1:8" s="27" customFormat="1" x14ac:dyDescent="0.25">
      <c r="A5124" s="136" t="s">
        <v>2622</v>
      </c>
      <c r="B5124" s="131" t="s">
        <v>267</v>
      </c>
      <c r="C5124" s="134" t="s">
        <v>12</v>
      </c>
      <c r="D5124" s="135">
        <v>819.48217</v>
      </c>
      <c r="E5124" s="135">
        <v>819.48217</v>
      </c>
      <c r="F5124" s="135">
        <v>0</v>
      </c>
      <c r="G5124" s="130"/>
      <c r="H5124" s="130"/>
    </row>
    <row r="5125" spans="1:8" s="27" customFormat="1" x14ac:dyDescent="0.25">
      <c r="A5125" s="136" t="s">
        <v>2622</v>
      </c>
      <c r="B5125" s="131" t="s">
        <v>267</v>
      </c>
      <c r="C5125" s="134" t="s">
        <v>15</v>
      </c>
      <c r="D5125" s="135">
        <v>17.714950000000002</v>
      </c>
      <c r="E5125" s="135">
        <v>17.714950000000002</v>
      </c>
      <c r="F5125" s="135">
        <v>0</v>
      </c>
      <c r="G5125" s="130"/>
      <c r="H5125" s="130"/>
    </row>
    <row r="5126" spans="1:8" s="27" customFormat="1" x14ac:dyDescent="0.25">
      <c r="A5126" s="136" t="s">
        <v>2622</v>
      </c>
      <c r="B5126" s="131" t="s">
        <v>267</v>
      </c>
      <c r="C5126" s="134" t="s">
        <v>16</v>
      </c>
      <c r="D5126" s="135">
        <v>1312.85274</v>
      </c>
      <c r="E5126" s="135">
        <v>1312.85274</v>
      </c>
      <c r="F5126" s="135">
        <v>0</v>
      </c>
      <c r="G5126" s="130"/>
      <c r="H5126" s="130"/>
    </row>
    <row r="5127" spans="1:8" s="27" customFormat="1" x14ac:dyDescent="0.25">
      <c r="A5127" s="136" t="s">
        <v>2622</v>
      </c>
      <c r="B5127" s="131" t="s">
        <v>267</v>
      </c>
      <c r="C5127" s="132" t="s">
        <v>17</v>
      </c>
      <c r="D5127" s="133">
        <v>26.90746</v>
      </c>
      <c r="E5127" s="133">
        <v>26.90746</v>
      </c>
      <c r="F5127" s="133">
        <v>0</v>
      </c>
      <c r="G5127" s="130"/>
      <c r="H5127" s="130"/>
    </row>
    <row r="5128" spans="1:8" s="27" customFormat="1" ht="18.75" thickBot="1" x14ac:dyDescent="0.3">
      <c r="A5128" s="136" t="s">
        <v>2622</v>
      </c>
      <c r="B5128" s="127" t="s">
        <v>2250</v>
      </c>
      <c r="C5128" s="128" t="s">
        <v>2251</v>
      </c>
      <c r="D5128" s="129">
        <v>808.67295999999999</v>
      </c>
      <c r="E5128" s="129">
        <v>422.18194</v>
      </c>
      <c r="F5128" s="129">
        <v>386.49101999999999</v>
      </c>
      <c r="G5128" s="130"/>
      <c r="H5128" s="130"/>
    </row>
    <row r="5129" spans="1:8" s="27" customFormat="1" ht="15.75" thickTop="1" x14ac:dyDescent="0.25">
      <c r="A5129" s="136" t="s">
        <v>2622</v>
      </c>
      <c r="B5129" s="131" t="s">
        <v>267</v>
      </c>
      <c r="C5129" s="132" t="s">
        <v>10</v>
      </c>
      <c r="D5129" s="133">
        <v>748.67295999999999</v>
      </c>
      <c r="E5129" s="133">
        <v>412.18194</v>
      </c>
      <c r="F5129" s="133">
        <v>336.49101999999999</v>
      </c>
      <c r="G5129" s="130"/>
      <c r="H5129" s="130"/>
    </row>
    <row r="5130" spans="1:8" s="27" customFormat="1" x14ac:dyDescent="0.25">
      <c r="A5130" s="136" t="s">
        <v>2622</v>
      </c>
      <c r="B5130" s="131" t="s">
        <v>267</v>
      </c>
      <c r="C5130" s="134" t="s">
        <v>11</v>
      </c>
      <c r="D5130" s="135">
        <v>38.265000000000001</v>
      </c>
      <c r="E5130" s="135">
        <v>38.265000000000001</v>
      </c>
      <c r="F5130" s="135">
        <v>0</v>
      </c>
      <c r="G5130" s="130"/>
      <c r="H5130" s="130"/>
    </row>
    <row r="5131" spans="1:8" s="27" customFormat="1" x14ac:dyDescent="0.25">
      <c r="A5131" s="136" t="s">
        <v>2622</v>
      </c>
      <c r="B5131" s="131" t="s">
        <v>267</v>
      </c>
      <c r="C5131" s="134" t="s">
        <v>12</v>
      </c>
      <c r="D5131" s="135">
        <v>710.40796</v>
      </c>
      <c r="E5131" s="135">
        <v>373.91694000000001</v>
      </c>
      <c r="F5131" s="135">
        <v>336.49101999999999</v>
      </c>
      <c r="G5131" s="130"/>
      <c r="H5131" s="130"/>
    </row>
    <row r="5132" spans="1:8" s="27" customFormat="1" x14ac:dyDescent="0.25">
      <c r="A5132" s="136" t="s">
        <v>2622</v>
      </c>
      <c r="B5132" s="131" t="s">
        <v>267</v>
      </c>
      <c r="C5132" s="132" t="s">
        <v>17</v>
      </c>
      <c r="D5132" s="133">
        <v>60</v>
      </c>
      <c r="E5132" s="133">
        <v>10</v>
      </c>
      <c r="F5132" s="133">
        <v>50</v>
      </c>
      <c r="G5132" s="130"/>
      <c r="H5132" s="130"/>
    </row>
    <row r="5133" spans="1:8" s="27" customFormat="1" ht="36.75" thickBot="1" x14ac:dyDescent="0.3">
      <c r="A5133" s="136" t="s">
        <v>2622</v>
      </c>
      <c r="B5133" s="127" t="s">
        <v>2252</v>
      </c>
      <c r="C5133" s="128" t="s">
        <v>242</v>
      </c>
      <c r="D5133" s="129">
        <v>417.11842999999999</v>
      </c>
      <c r="E5133" s="129">
        <v>417.11842999999999</v>
      </c>
      <c r="F5133" s="129">
        <v>0</v>
      </c>
      <c r="G5133" s="130"/>
      <c r="H5133" s="130"/>
    </row>
    <row r="5134" spans="1:8" s="27" customFormat="1" ht="15.75" thickTop="1" x14ac:dyDescent="0.25">
      <c r="A5134" s="136" t="s">
        <v>2622</v>
      </c>
      <c r="B5134" s="131" t="s">
        <v>267</v>
      </c>
      <c r="C5134" s="132" t="s">
        <v>10</v>
      </c>
      <c r="D5134" s="133">
        <v>405.43342999999999</v>
      </c>
      <c r="E5134" s="133">
        <v>405.43342999999999</v>
      </c>
      <c r="F5134" s="133">
        <v>0</v>
      </c>
      <c r="G5134" s="130"/>
      <c r="H5134" s="130"/>
    </row>
    <row r="5135" spans="1:8" s="27" customFormat="1" x14ac:dyDescent="0.25">
      <c r="A5135" s="136" t="s">
        <v>2622</v>
      </c>
      <c r="B5135" s="131" t="s">
        <v>267</v>
      </c>
      <c r="C5135" s="134" t="s">
        <v>11</v>
      </c>
      <c r="D5135" s="135">
        <v>358.35598999999996</v>
      </c>
      <c r="E5135" s="135">
        <v>358.35598999999996</v>
      </c>
      <c r="F5135" s="135">
        <v>0</v>
      </c>
      <c r="G5135" s="130"/>
      <c r="H5135" s="130"/>
    </row>
    <row r="5136" spans="1:8" s="27" customFormat="1" x14ac:dyDescent="0.25">
      <c r="A5136" s="136" t="s">
        <v>2622</v>
      </c>
      <c r="B5136" s="131" t="s">
        <v>267</v>
      </c>
      <c r="C5136" s="134" t="s">
        <v>12</v>
      </c>
      <c r="D5136" s="135">
        <v>46.915649999999999</v>
      </c>
      <c r="E5136" s="135">
        <v>46.915649999999999</v>
      </c>
      <c r="F5136" s="135">
        <v>0</v>
      </c>
      <c r="G5136" s="130"/>
      <c r="H5136" s="130"/>
    </row>
    <row r="5137" spans="1:8" s="27" customFormat="1" x14ac:dyDescent="0.25">
      <c r="A5137" s="136" t="s">
        <v>2622</v>
      </c>
      <c r="B5137" s="131" t="s">
        <v>267</v>
      </c>
      <c r="C5137" s="134" t="s">
        <v>16</v>
      </c>
      <c r="D5137" s="135">
        <v>0.16178999999999999</v>
      </c>
      <c r="E5137" s="135">
        <v>0.16178999999999999</v>
      </c>
      <c r="F5137" s="135">
        <v>0</v>
      </c>
      <c r="G5137" s="130"/>
      <c r="H5137" s="130"/>
    </row>
    <row r="5138" spans="1:8" s="27" customFormat="1" x14ac:dyDescent="0.25">
      <c r="A5138" s="136" t="s">
        <v>2622</v>
      </c>
      <c r="B5138" s="131" t="s">
        <v>267</v>
      </c>
      <c r="C5138" s="132" t="s">
        <v>17</v>
      </c>
      <c r="D5138" s="133">
        <v>11.685</v>
      </c>
      <c r="E5138" s="133">
        <v>11.685</v>
      </c>
      <c r="F5138" s="133">
        <v>0</v>
      </c>
      <c r="G5138" s="130"/>
      <c r="H5138" s="130"/>
    </row>
    <row r="5139" spans="1:8" ht="36.75" customHeight="1" thickBot="1" x14ac:dyDescent="0.3">
      <c r="A5139" s="56" t="s">
        <v>2622</v>
      </c>
      <c r="B5139" s="122" t="s">
        <v>2253</v>
      </c>
      <c r="C5139" s="123" t="s">
        <v>244</v>
      </c>
      <c r="D5139" s="124">
        <v>498.43815000000001</v>
      </c>
      <c r="E5139" s="124">
        <v>498.43815000000001</v>
      </c>
      <c r="F5139" s="124">
        <v>0</v>
      </c>
    </row>
    <row r="5140" spans="1:8" ht="15.75" customHeight="1" thickTop="1" x14ac:dyDescent="0.25">
      <c r="A5140" s="56" t="s">
        <v>2622</v>
      </c>
      <c r="B5140" s="117" t="s">
        <v>267</v>
      </c>
      <c r="C5140" s="119" t="s">
        <v>10</v>
      </c>
      <c r="D5140" s="118">
        <v>498.43815000000001</v>
      </c>
      <c r="E5140" s="118">
        <v>498.43815000000001</v>
      </c>
      <c r="F5140" s="118">
        <v>0</v>
      </c>
    </row>
    <row r="5141" spans="1:8" ht="15" customHeight="1" x14ac:dyDescent="0.25">
      <c r="A5141" s="56" t="s">
        <v>2622</v>
      </c>
      <c r="B5141" s="117" t="s">
        <v>267</v>
      </c>
      <c r="C5141" s="121" t="s">
        <v>11</v>
      </c>
      <c r="D5141" s="120">
        <v>348.47771</v>
      </c>
      <c r="E5141" s="120">
        <v>348.47771</v>
      </c>
      <c r="F5141" s="120">
        <v>0</v>
      </c>
    </row>
    <row r="5142" spans="1:8" ht="15" customHeight="1" x14ac:dyDescent="0.25">
      <c r="A5142" s="56" t="s">
        <v>2622</v>
      </c>
      <c r="B5142" s="117" t="s">
        <v>267</v>
      </c>
      <c r="C5142" s="121" t="s">
        <v>12</v>
      </c>
      <c r="D5142" s="120">
        <v>145.79757000000001</v>
      </c>
      <c r="E5142" s="120">
        <v>145.79757000000001</v>
      </c>
      <c r="F5142" s="120">
        <v>0</v>
      </c>
    </row>
    <row r="5143" spans="1:8" ht="15" customHeight="1" x14ac:dyDescent="0.25">
      <c r="A5143" s="56" t="s">
        <v>2622</v>
      </c>
      <c r="B5143" s="117" t="s">
        <v>267</v>
      </c>
      <c r="C5143" s="121" t="s">
        <v>15</v>
      </c>
      <c r="D5143" s="120">
        <v>3.88307</v>
      </c>
      <c r="E5143" s="120">
        <v>3.88307</v>
      </c>
      <c r="F5143" s="120">
        <v>0</v>
      </c>
    </row>
    <row r="5144" spans="1:8" ht="15" customHeight="1" x14ac:dyDescent="0.25">
      <c r="A5144" s="56" t="s">
        <v>2622</v>
      </c>
      <c r="B5144" s="117" t="s">
        <v>267</v>
      </c>
      <c r="C5144" s="121" t="s">
        <v>16</v>
      </c>
      <c r="D5144" s="120">
        <v>0.27979999999999999</v>
      </c>
      <c r="E5144" s="120">
        <v>0.27979999999999999</v>
      </c>
      <c r="F5144" s="120">
        <v>0</v>
      </c>
    </row>
    <row r="5145" spans="1:8" ht="18.75" customHeight="1" thickBot="1" x14ac:dyDescent="0.3">
      <c r="A5145" s="56" t="s">
        <v>2622</v>
      </c>
      <c r="B5145" s="122" t="s">
        <v>2254</v>
      </c>
      <c r="C5145" s="123" t="s">
        <v>2255</v>
      </c>
      <c r="D5145" s="124">
        <v>1516.9218199999998</v>
      </c>
      <c r="E5145" s="124">
        <v>1516.9218199999998</v>
      </c>
      <c r="F5145" s="124">
        <v>0</v>
      </c>
    </row>
    <row r="5146" spans="1:8" ht="15.75" customHeight="1" thickTop="1" x14ac:dyDescent="0.25">
      <c r="A5146" s="56" t="s">
        <v>2622</v>
      </c>
      <c r="B5146" s="117" t="s">
        <v>267</v>
      </c>
      <c r="C5146" s="119" t="s">
        <v>10</v>
      </c>
      <c r="D5146" s="118">
        <v>1460.9361399999998</v>
      </c>
      <c r="E5146" s="118">
        <v>1460.9361399999998</v>
      </c>
      <c r="F5146" s="118">
        <v>0</v>
      </c>
    </row>
    <row r="5147" spans="1:8" ht="15" customHeight="1" x14ac:dyDescent="0.25">
      <c r="A5147" s="56" t="s">
        <v>2622</v>
      </c>
      <c r="B5147" s="117" t="s">
        <v>267</v>
      </c>
      <c r="C5147" s="121" t="s">
        <v>11</v>
      </c>
      <c r="D5147" s="120">
        <v>1015.0565899999999</v>
      </c>
      <c r="E5147" s="120">
        <v>1015.0565899999999</v>
      </c>
      <c r="F5147" s="120">
        <v>0</v>
      </c>
    </row>
    <row r="5148" spans="1:8" ht="15" customHeight="1" x14ac:dyDescent="0.25">
      <c r="A5148" s="56" t="s">
        <v>2622</v>
      </c>
      <c r="B5148" s="117" t="s">
        <v>267</v>
      </c>
      <c r="C5148" s="121" t="s">
        <v>12</v>
      </c>
      <c r="D5148" s="120">
        <v>387.44466999999997</v>
      </c>
      <c r="E5148" s="120">
        <v>387.44466999999997</v>
      </c>
      <c r="F5148" s="120">
        <v>0</v>
      </c>
    </row>
    <row r="5149" spans="1:8" ht="15" customHeight="1" x14ac:dyDescent="0.25">
      <c r="A5149" s="56" t="s">
        <v>2622</v>
      </c>
      <c r="B5149" s="117" t="s">
        <v>267</v>
      </c>
      <c r="C5149" s="121" t="s">
        <v>15</v>
      </c>
      <c r="D5149" s="120">
        <v>33.930639999999997</v>
      </c>
      <c r="E5149" s="120">
        <v>33.930639999999997</v>
      </c>
      <c r="F5149" s="120">
        <v>0</v>
      </c>
    </row>
    <row r="5150" spans="1:8" ht="15" customHeight="1" x14ac:dyDescent="0.25">
      <c r="A5150" s="56" t="s">
        <v>2622</v>
      </c>
      <c r="B5150" s="117" t="s">
        <v>267</v>
      </c>
      <c r="C5150" s="121" t="s">
        <v>16</v>
      </c>
      <c r="D5150" s="120">
        <v>24.504240000000003</v>
      </c>
      <c r="E5150" s="120">
        <v>24.504240000000003</v>
      </c>
      <c r="F5150" s="120">
        <v>0</v>
      </c>
    </row>
    <row r="5151" spans="1:8" ht="15" customHeight="1" x14ac:dyDescent="0.25">
      <c r="A5151" s="56" t="s">
        <v>2622</v>
      </c>
      <c r="B5151" s="117" t="s">
        <v>267</v>
      </c>
      <c r="C5151" s="119" t="s">
        <v>17</v>
      </c>
      <c r="D5151" s="118">
        <v>55.985680000000002</v>
      </c>
      <c r="E5151" s="118">
        <v>55.985680000000002</v>
      </c>
      <c r="F5151" s="118">
        <v>0</v>
      </c>
    </row>
    <row r="5152" spans="1:8" ht="36.75" customHeight="1" thickBot="1" x14ac:dyDescent="0.3">
      <c r="A5152" s="56" t="s">
        <v>2622</v>
      </c>
      <c r="B5152" s="122" t="s">
        <v>2256</v>
      </c>
      <c r="C5152" s="123" t="s">
        <v>2257</v>
      </c>
      <c r="D5152" s="124">
        <v>22524.667550000002</v>
      </c>
      <c r="E5152" s="124">
        <v>22386.522990000001</v>
      </c>
      <c r="F5152" s="124">
        <v>138.14455999999998</v>
      </c>
    </row>
    <row r="5153" spans="1:6" ht="15.75" customHeight="1" thickTop="1" x14ac:dyDescent="0.25">
      <c r="A5153" s="56" t="s">
        <v>2622</v>
      </c>
      <c r="B5153" s="117" t="s">
        <v>267</v>
      </c>
      <c r="C5153" s="119" t="s">
        <v>10</v>
      </c>
      <c r="D5153" s="118">
        <v>19921.2261</v>
      </c>
      <c r="E5153" s="118">
        <v>19787.088319999999</v>
      </c>
      <c r="F5153" s="118">
        <v>134.13777999999999</v>
      </c>
    </row>
    <row r="5154" spans="1:6" ht="15" customHeight="1" x14ac:dyDescent="0.25">
      <c r="A5154" s="56" t="s">
        <v>2622</v>
      </c>
      <c r="B5154" s="117" t="s">
        <v>267</v>
      </c>
      <c r="C5154" s="121" t="s">
        <v>11</v>
      </c>
      <c r="D5154" s="120">
        <v>16219.206040000001</v>
      </c>
      <c r="E5154" s="120">
        <v>16202.5977</v>
      </c>
      <c r="F5154" s="120">
        <v>16.608340000000002</v>
      </c>
    </row>
    <row r="5155" spans="1:6" ht="15" customHeight="1" x14ac:dyDescent="0.25">
      <c r="A5155" s="56" t="s">
        <v>2622</v>
      </c>
      <c r="B5155" s="117" t="s">
        <v>267</v>
      </c>
      <c r="C5155" s="121" t="s">
        <v>12</v>
      </c>
      <c r="D5155" s="120">
        <v>3171.9472999999998</v>
      </c>
      <c r="E5155" s="120">
        <v>3113.7101499999999</v>
      </c>
      <c r="F5155" s="120">
        <v>58.23715</v>
      </c>
    </row>
    <row r="5156" spans="1:6" ht="15" customHeight="1" x14ac:dyDescent="0.25">
      <c r="A5156" s="56" t="s">
        <v>2622</v>
      </c>
      <c r="B5156" s="117" t="s">
        <v>267</v>
      </c>
      <c r="C5156" s="121" t="s">
        <v>2</v>
      </c>
      <c r="D5156" s="120">
        <v>16.23273</v>
      </c>
      <c r="E5156" s="120">
        <v>0</v>
      </c>
      <c r="F5156" s="120">
        <v>16.23273</v>
      </c>
    </row>
    <row r="5157" spans="1:6" ht="15" customHeight="1" x14ac:dyDescent="0.25">
      <c r="A5157" s="56" t="s">
        <v>2622</v>
      </c>
      <c r="B5157" s="117" t="s">
        <v>267</v>
      </c>
      <c r="C5157" s="121" t="s">
        <v>15</v>
      </c>
      <c r="D5157" s="120">
        <v>143.09455</v>
      </c>
      <c r="E5157" s="120">
        <v>141.84455</v>
      </c>
      <c r="F5157" s="120">
        <v>1.25</v>
      </c>
    </row>
    <row r="5158" spans="1:6" ht="15" customHeight="1" x14ac:dyDescent="0.25">
      <c r="A5158" s="56" t="s">
        <v>2622</v>
      </c>
      <c r="B5158" s="117" t="s">
        <v>267</v>
      </c>
      <c r="C5158" s="121" t="s">
        <v>16</v>
      </c>
      <c r="D5158" s="120">
        <v>370.74548000000004</v>
      </c>
      <c r="E5158" s="120">
        <v>328.93592000000007</v>
      </c>
      <c r="F5158" s="120">
        <v>41.809559999999998</v>
      </c>
    </row>
    <row r="5159" spans="1:6" ht="15" customHeight="1" x14ac:dyDescent="0.25">
      <c r="A5159" s="56" t="s">
        <v>2622</v>
      </c>
      <c r="B5159" s="117" t="s">
        <v>267</v>
      </c>
      <c r="C5159" s="119" t="s">
        <v>17</v>
      </c>
      <c r="D5159" s="118">
        <v>2603.4414500000003</v>
      </c>
      <c r="E5159" s="118">
        <v>2599.4346700000001</v>
      </c>
      <c r="F5159" s="118">
        <v>4.00678</v>
      </c>
    </row>
    <row r="5160" spans="1:6" ht="36.75" customHeight="1" thickBot="1" x14ac:dyDescent="0.3">
      <c r="A5160" s="56" t="s">
        <v>2622</v>
      </c>
      <c r="B5160" s="122" t="s">
        <v>2258</v>
      </c>
      <c r="C5160" s="123" t="s">
        <v>2259</v>
      </c>
      <c r="D5160" s="124">
        <v>19416.83999</v>
      </c>
      <c r="E5160" s="124">
        <v>19416.83999</v>
      </c>
      <c r="F5160" s="124">
        <v>0</v>
      </c>
    </row>
    <row r="5161" spans="1:6" ht="15.75" customHeight="1" thickTop="1" x14ac:dyDescent="0.25">
      <c r="A5161" s="56" t="s">
        <v>2622</v>
      </c>
      <c r="B5161" s="117" t="s">
        <v>267</v>
      </c>
      <c r="C5161" s="119" t="s">
        <v>10</v>
      </c>
      <c r="D5161" s="118">
        <v>17478.96055</v>
      </c>
      <c r="E5161" s="118">
        <v>17478.96055</v>
      </c>
      <c r="F5161" s="118">
        <v>0</v>
      </c>
    </row>
    <row r="5162" spans="1:6" ht="15" customHeight="1" x14ac:dyDescent="0.25">
      <c r="A5162" s="56" t="s">
        <v>2622</v>
      </c>
      <c r="B5162" s="117" t="s">
        <v>267</v>
      </c>
      <c r="C5162" s="121" t="s">
        <v>11</v>
      </c>
      <c r="D5162" s="120">
        <v>15624.45594</v>
      </c>
      <c r="E5162" s="120">
        <v>15624.45594</v>
      </c>
      <c r="F5162" s="120">
        <v>0</v>
      </c>
    </row>
    <row r="5163" spans="1:6" ht="15" customHeight="1" x14ac:dyDescent="0.25">
      <c r="A5163" s="56" t="s">
        <v>2622</v>
      </c>
      <c r="B5163" s="117" t="s">
        <v>267</v>
      </c>
      <c r="C5163" s="121" t="s">
        <v>12</v>
      </c>
      <c r="D5163" s="120">
        <v>1476.6698899999999</v>
      </c>
      <c r="E5163" s="120">
        <v>1476.6698899999999</v>
      </c>
      <c r="F5163" s="120">
        <v>0</v>
      </c>
    </row>
    <row r="5164" spans="1:6" ht="15" customHeight="1" x14ac:dyDescent="0.25">
      <c r="A5164" s="56" t="s">
        <v>2622</v>
      </c>
      <c r="B5164" s="117" t="s">
        <v>267</v>
      </c>
      <c r="C5164" s="121" t="s">
        <v>15</v>
      </c>
      <c r="D5164" s="120">
        <v>134.84455</v>
      </c>
      <c r="E5164" s="120">
        <v>134.84455</v>
      </c>
      <c r="F5164" s="120">
        <v>0</v>
      </c>
    </row>
    <row r="5165" spans="1:6" ht="15" customHeight="1" x14ac:dyDescent="0.25">
      <c r="A5165" s="56" t="s">
        <v>2622</v>
      </c>
      <c r="B5165" s="117" t="s">
        <v>267</v>
      </c>
      <c r="C5165" s="121" t="s">
        <v>16</v>
      </c>
      <c r="D5165" s="120">
        <v>242.99017000000001</v>
      </c>
      <c r="E5165" s="120">
        <v>242.99017000000001</v>
      </c>
      <c r="F5165" s="120">
        <v>0</v>
      </c>
    </row>
    <row r="5166" spans="1:6" ht="15" customHeight="1" x14ac:dyDescent="0.25">
      <c r="A5166" s="56" t="s">
        <v>2622</v>
      </c>
      <c r="B5166" s="117" t="s">
        <v>267</v>
      </c>
      <c r="C5166" s="119" t="s">
        <v>17</v>
      </c>
      <c r="D5166" s="118">
        <v>1937.8794399999999</v>
      </c>
      <c r="E5166" s="118">
        <v>1937.8794399999999</v>
      </c>
      <c r="F5166" s="118">
        <v>0</v>
      </c>
    </row>
    <row r="5167" spans="1:6" ht="18.75" customHeight="1" thickBot="1" x14ac:dyDescent="0.3">
      <c r="A5167" s="56" t="s">
        <v>2622</v>
      </c>
      <c r="B5167" s="122" t="s">
        <v>2260</v>
      </c>
      <c r="C5167" s="123" t="s">
        <v>2261</v>
      </c>
      <c r="D5167" s="124">
        <v>1944.4636099999998</v>
      </c>
      <c r="E5167" s="124">
        <v>1944.4636099999998</v>
      </c>
      <c r="F5167" s="124">
        <v>0</v>
      </c>
    </row>
    <row r="5168" spans="1:6" ht="15.75" customHeight="1" thickTop="1" x14ac:dyDescent="0.25">
      <c r="A5168" s="56" t="s">
        <v>2622</v>
      </c>
      <c r="B5168" s="117" t="s">
        <v>267</v>
      </c>
      <c r="C5168" s="119" t="s">
        <v>10</v>
      </c>
      <c r="D5168" s="118">
        <v>1942.0556099999999</v>
      </c>
      <c r="E5168" s="118">
        <v>1942.0556099999999</v>
      </c>
      <c r="F5168" s="118">
        <v>0</v>
      </c>
    </row>
    <row r="5169" spans="1:6" ht="15" customHeight="1" x14ac:dyDescent="0.25">
      <c r="A5169" s="56" t="s">
        <v>2622</v>
      </c>
      <c r="B5169" s="117" t="s">
        <v>267</v>
      </c>
      <c r="C5169" s="121" t="s">
        <v>11</v>
      </c>
      <c r="D5169" s="120">
        <v>368.59671000000003</v>
      </c>
      <c r="E5169" s="120">
        <v>368.59671000000003</v>
      </c>
      <c r="F5169" s="120">
        <v>0</v>
      </c>
    </row>
    <row r="5170" spans="1:6" ht="15" customHeight="1" x14ac:dyDescent="0.25">
      <c r="A5170" s="56" t="s">
        <v>2622</v>
      </c>
      <c r="B5170" s="117" t="s">
        <v>267</v>
      </c>
      <c r="C5170" s="121" t="s">
        <v>12</v>
      </c>
      <c r="D5170" s="120">
        <v>1480.51315</v>
      </c>
      <c r="E5170" s="120">
        <v>1480.51315</v>
      </c>
      <c r="F5170" s="120">
        <v>0</v>
      </c>
    </row>
    <row r="5171" spans="1:6" ht="15" customHeight="1" x14ac:dyDescent="0.25">
      <c r="A5171" s="56" t="s">
        <v>2622</v>
      </c>
      <c r="B5171" s="117" t="s">
        <v>267</v>
      </c>
      <c r="C5171" s="121" t="s">
        <v>15</v>
      </c>
      <c r="D5171" s="120">
        <v>7</v>
      </c>
      <c r="E5171" s="120">
        <v>7</v>
      </c>
      <c r="F5171" s="120">
        <v>0</v>
      </c>
    </row>
    <row r="5172" spans="1:6" ht="15" customHeight="1" x14ac:dyDescent="0.25">
      <c r="A5172" s="56" t="s">
        <v>2622</v>
      </c>
      <c r="B5172" s="117" t="s">
        <v>267</v>
      </c>
      <c r="C5172" s="121" t="s">
        <v>16</v>
      </c>
      <c r="D5172" s="120">
        <v>85.945750000000004</v>
      </c>
      <c r="E5172" s="120">
        <v>85.945750000000004</v>
      </c>
      <c r="F5172" s="120">
        <v>0</v>
      </c>
    </row>
    <row r="5173" spans="1:6" ht="15" customHeight="1" x14ac:dyDescent="0.25">
      <c r="A5173" s="56" t="s">
        <v>2622</v>
      </c>
      <c r="B5173" s="117" t="s">
        <v>267</v>
      </c>
      <c r="C5173" s="119" t="s">
        <v>17</v>
      </c>
      <c r="D5173" s="118">
        <v>2.4079999999999999</v>
      </c>
      <c r="E5173" s="118">
        <v>2.4079999999999999</v>
      </c>
      <c r="F5173" s="118">
        <v>0</v>
      </c>
    </row>
    <row r="5174" spans="1:6" ht="36.75" customHeight="1" thickBot="1" x14ac:dyDescent="0.3">
      <c r="A5174" s="56" t="s">
        <v>2622</v>
      </c>
      <c r="B5174" s="122" t="s">
        <v>2262</v>
      </c>
      <c r="C5174" s="123" t="s">
        <v>2263</v>
      </c>
      <c r="D5174" s="124">
        <v>1163.3639499999999</v>
      </c>
      <c r="E5174" s="124">
        <v>1025.21939</v>
      </c>
      <c r="F5174" s="124">
        <v>138.14455999999998</v>
      </c>
    </row>
    <row r="5175" spans="1:6" ht="15.75" customHeight="1" thickTop="1" x14ac:dyDescent="0.25">
      <c r="A5175" s="56" t="s">
        <v>2622</v>
      </c>
      <c r="B5175" s="117" t="s">
        <v>267</v>
      </c>
      <c r="C5175" s="119" t="s">
        <v>10</v>
      </c>
      <c r="D5175" s="118">
        <v>500.20993999999996</v>
      </c>
      <c r="E5175" s="118">
        <v>366.07216</v>
      </c>
      <c r="F5175" s="118">
        <v>134.13777999999999</v>
      </c>
    </row>
    <row r="5176" spans="1:6" ht="15" customHeight="1" x14ac:dyDescent="0.25">
      <c r="A5176" s="56" t="s">
        <v>2622</v>
      </c>
      <c r="B5176" s="117" t="s">
        <v>267</v>
      </c>
      <c r="C5176" s="121" t="s">
        <v>11</v>
      </c>
      <c r="D5176" s="120">
        <v>226.15338999999997</v>
      </c>
      <c r="E5176" s="120">
        <v>209.54504999999997</v>
      </c>
      <c r="F5176" s="120">
        <v>16.608340000000002</v>
      </c>
    </row>
    <row r="5177" spans="1:6" ht="15" customHeight="1" x14ac:dyDescent="0.25">
      <c r="A5177" s="56" t="s">
        <v>2622</v>
      </c>
      <c r="B5177" s="117" t="s">
        <v>267</v>
      </c>
      <c r="C5177" s="121" t="s">
        <v>12</v>
      </c>
      <c r="D5177" s="120">
        <v>214.76425999999998</v>
      </c>
      <c r="E5177" s="120">
        <v>156.52710999999999</v>
      </c>
      <c r="F5177" s="120">
        <v>58.23715</v>
      </c>
    </row>
    <row r="5178" spans="1:6" ht="15" customHeight="1" x14ac:dyDescent="0.25">
      <c r="A5178" s="56" t="s">
        <v>2622</v>
      </c>
      <c r="B5178" s="117" t="s">
        <v>267</v>
      </c>
      <c r="C5178" s="121" t="s">
        <v>2</v>
      </c>
      <c r="D5178" s="120">
        <v>16.23273</v>
      </c>
      <c r="E5178" s="120">
        <v>0</v>
      </c>
      <c r="F5178" s="120">
        <v>16.23273</v>
      </c>
    </row>
    <row r="5179" spans="1:6" ht="15" customHeight="1" x14ac:dyDescent="0.25">
      <c r="A5179" s="56" t="s">
        <v>2622</v>
      </c>
      <c r="B5179" s="117" t="s">
        <v>267</v>
      </c>
      <c r="C5179" s="121" t="s">
        <v>15</v>
      </c>
      <c r="D5179" s="120">
        <v>1.25</v>
      </c>
      <c r="E5179" s="120">
        <v>0</v>
      </c>
      <c r="F5179" s="120">
        <v>1.25</v>
      </c>
    </row>
    <row r="5180" spans="1:6" ht="15" customHeight="1" x14ac:dyDescent="0.25">
      <c r="A5180" s="56" t="s">
        <v>2622</v>
      </c>
      <c r="B5180" s="117" t="s">
        <v>267</v>
      </c>
      <c r="C5180" s="121" t="s">
        <v>16</v>
      </c>
      <c r="D5180" s="120">
        <v>41.809559999999998</v>
      </c>
      <c r="E5180" s="120">
        <v>0</v>
      </c>
      <c r="F5180" s="120">
        <v>41.809559999999998</v>
      </c>
    </row>
    <row r="5181" spans="1:6" ht="15" customHeight="1" x14ac:dyDescent="0.25">
      <c r="A5181" s="56" t="s">
        <v>2622</v>
      </c>
      <c r="B5181" s="117" t="s">
        <v>267</v>
      </c>
      <c r="C5181" s="119" t="s">
        <v>17</v>
      </c>
      <c r="D5181" s="118">
        <v>663.15401000000008</v>
      </c>
      <c r="E5181" s="118">
        <v>659.14723000000004</v>
      </c>
      <c r="F5181" s="118">
        <v>4.00678</v>
      </c>
    </row>
    <row r="5182" spans="1:6" ht="18.75" customHeight="1" thickBot="1" x14ac:dyDescent="0.3">
      <c r="A5182" s="56" t="s">
        <v>2622</v>
      </c>
      <c r="B5182" s="122" t="s">
        <v>2264</v>
      </c>
      <c r="C5182" s="123" t="s">
        <v>2265</v>
      </c>
      <c r="D5182" s="124">
        <v>1886.0353700000001</v>
      </c>
      <c r="E5182" s="124">
        <v>1886.0353700000001</v>
      </c>
      <c r="F5182" s="124">
        <v>0</v>
      </c>
    </row>
    <row r="5183" spans="1:6" ht="15.75" customHeight="1" thickTop="1" x14ac:dyDescent="0.25">
      <c r="A5183" s="56" t="s">
        <v>2622</v>
      </c>
      <c r="B5183" s="117" t="s">
        <v>267</v>
      </c>
      <c r="C5183" s="119" t="s">
        <v>10</v>
      </c>
      <c r="D5183" s="118">
        <v>1853.7073800000001</v>
      </c>
      <c r="E5183" s="118">
        <v>1853.7073800000001</v>
      </c>
      <c r="F5183" s="118">
        <v>0</v>
      </c>
    </row>
    <row r="5184" spans="1:6" ht="15" customHeight="1" x14ac:dyDescent="0.25">
      <c r="A5184" s="56" t="s">
        <v>2622</v>
      </c>
      <c r="B5184" s="117" t="s">
        <v>267</v>
      </c>
      <c r="C5184" s="121" t="s">
        <v>11</v>
      </c>
      <c r="D5184" s="120">
        <v>1192.4712</v>
      </c>
      <c r="E5184" s="120">
        <v>1192.4712</v>
      </c>
      <c r="F5184" s="120">
        <v>0</v>
      </c>
    </row>
    <row r="5185" spans="1:8" ht="15" customHeight="1" x14ac:dyDescent="0.25">
      <c r="A5185" s="56" t="s">
        <v>2622</v>
      </c>
      <c r="B5185" s="117" t="s">
        <v>267</v>
      </c>
      <c r="C5185" s="121" t="s">
        <v>12</v>
      </c>
      <c r="D5185" s="120">
        <v>541.56114000000002</v>
      </c>
      <c r="E5185" s="120">
        <v>541.56114000000002</v>
      </c>
      <c r="F5185" s="120">
        <v>0</v>
      </c>
    </row>
    <row r="5186" spans="1:8" ht="15" customHeight="1" x14ac:dyDescent="0.25">
      <c r="A5186" s="56" t="s">
        <v>2622</v>
      </c>
      <c r="B5186" s="117" t="s">
        <v>267</v>
      </c>
      <c r="C5186" s="121" t="s">
        <v>2</v>
      </c>
      <c r="D5186" s="120">
        <v>39.781510000000004</v>
      </c>
      <c r="E5186" s="120">
        <v>39.781510000000004</v>
      </c>
      <c r="F5186" s="120">
        <v>0</v>
      </c>
    </row>
    <row r="5187" spans="1:8" ht="15" customHeight="1" x14ac:dyDescent="0.25">
      <c r="A5187" s="56" t="s">
        <v>2622</v>
      </c>
      <c r="B5187" s="117" t="s">
        <v>267</v>
      </c>
      <c r="C5187" s="121" t="s">
        <v>15</v>
      </c>
      <c r="D5187" s="120">
        <v>42.605609999999999</v>
      </c>
      <c r="E5187" s="120">
        <v>42.605609999999999</v>
      </c>
      <c r="F5187" s="120">
        <v>0</v>
      </c>
    </row>
    <row r="5188" spans="1:8" ht="15" customHeight="1" x14ac:dyDescent="0.25">
      <c r="A5188" s="56" t="s">
        <v>2622</v>
      </c>
      <c r="B5188" s="117" t="s">
        <v>267</v>
      </c>
      <c r="C5188" s="121" t="s">
        <v>16</v>
      </c>
      <c r="D5188" s="120">
        <v>37.28792</v>
      </c>
      <c r="E5188" s="120">
        <v>37.28792</v>
      </c>
      <c r="F5188" s="120">
        <v>0</v>
      </c>
    </row>
    <row r="5189" spans="1:8" ht="15" customHeight="1" x14ac:dyDescent="0.25">
      <c r="A5189" s="56" t="s">
        <v>2622</v>
      </c>
      <c r="B5189" s="117" t="s">
        <v>267</v>
      </c>
      <c r="C5189" s="119" t="s">
        <v>17</v>
      </c>
      <c r="D5189" s="118">
        <v>32.32799</v>
      </c>
      <c r="E5189" s="118">
        <v>32.32799</v>
      </c>
      <c r="F5189" s="118">
        <v>0</v>
      </c>
    </row>
    <row r="5190" spans="1:8" s="27" customFormat="1" ht="54.75" thickBot="1" x14ac:dyDescent="0.3">
      <c r="A5190" s="136" t="s">
        <v>2622</v>
      </c>
      <c r="B5190" s="127" t="s">
        <v>2266</v>
      </c>
      <c r="C5190" s="128" t="s">
        <v>2267</v>
      </c>
      <c r="D5190" s="129">
        <v>1886.0353700000001</v>
      </c>
      <c r="E5190" s="129">
        <v>1886.0353700000001</v>
      </c>
      <c r="F5190" s="129">
        <v>0</v>
      </c>
      <c r="G5190" s="130"/>
      <c r="H5190" s="130"/>
    </row>
    <row r="5191" spans="1:8" s="27" customFormat="1" ht="15.75" thickTop="1" x14ac:dyDescent="0.25">
      <c r="A5191" s="136" t="s">
        <v>2622</v>
      </c>
      <c r="B5191" s="131" t="s">
        <v>267</v>
      </c>
      <c r="C5191" s="132" t="s">
        <v>10</v>
      </c>
      <c r="D5191" s="133">
        <v>1853.7073800000001</v>
      </c>
      <c r="E5191" s="133">
        <v>1853.7073800000001</v>
      </c>
      <c r="F5191" s="133">
        <v>0</v>
      </c>
      <c r="G5191" s="130"/>
      <c r="H5191" s="130"/>
    </row>
    <row r="5192" spans="1:8" s="27" customFormat="1" x14ac:dyDescent="0.25">
      <c r="A5192" s="136" t="s">
        <v>2622</v>
      </c>
      <c r="B5192" s="131" t="s">
        <v>267</v>
      </c>
      <c r="C5192" s="134" t="s">
        <v>11</v>
      </c>
      <c r="D5192" s="135">
        <v>1192.4712</v>
      </c>
      <c r="E5192" s="135">
        <v>1192.4712</v>
      </c>
      <c r="F5192" s="135">
        <v>0</v>
      </c>
      <c r="G5192" s="130"/>
      <c r="H5192" s="130"/>
    </row>
    <row r="5193" spans="1:8" s="27" customFormat="1" x14ac:dyDescent="0.25">
      <c r="A5193" s="136" t="s">
        <v>2622</v>
      </c>
      <c r="B5193" s="131" t="s">
        <v>267</v>
      </c>
      <c r="C5193" s="134" t="s">
        <v>12</v>
      </c>
      <c r="D5193" s="135">
        <v>541.56114000000002</v>
      </c>
      <c r="E5193" s="135">
        <v>541.56114000000002</v>
      </c>
      <c r="F5193" s="135">
        <v>0</v>
      </c>
      <c r="G5193" s="130"/>
      <c r="H5193" s="130"/>
    </row>
    <row r="5194" spans="1:8" s="27" customFormat="1" x14ac:dyDescent="0.25">
      <c r="A5194" s="136" t="s">
        <v>2622</v>
      </c>
      <c r="B5194" s="131" t="s">
        <v>267</v>
      </c>
      <c r="C5194" s="134" t="s">
        <v>2</v>
      </c>
      <c r="D5194" s="135">
        <v>39.781510000000004</v>
      </c>
      <c r="E5194" s="135">
        <v>39.781510000000004</v>
      </c>
      <c r="F5194" s="135">
        <v>0</v>
      </c>
      <c r="G5194" s="130"/>
      <c r="H5194" s="130"/>
    </row>
    <row r="5195" spans="1:8" s="27" customFormat="1" x14ac:dyDescent="0.25">
      <c r="A5195" s="136" t="s">
        <v>2622</v>
      </c>
      <c r="B5195" s="131" t="s">
        <v>267</v>
      </c>
      <c r="C5195" s="134" t="s">
        <v>15</v>
      </c>
      <c r="D5195" s="135">
        <v>42.605609999999999</v>
      </c>
      <c r="E5195" s="135">
        <v>42.605609999999999</v>
      </c>
      <c r="F5195" s="135">
        <v>0</v>
      </c>
      <c r="G5195" s="130"/>
      <c r="H5195" s="130"/>
    </row>
    <row r="5196" spans="1:8" s="27" customFormat="1" x14ac:dyDescent="0.25">
      <c r="A5196" s="136" t="s">
        <v>2622</v>
      </c>
      <c r="B5196" s="131" t="s">
        <v>267</v>
      </c>
      <c r="C5196" s="134" t="s">
        <v>16</v>
      </c>
      <c r="D5196" s="135">
        <v>37.28792</v>
      </c>
      <c r="E5196" s="135">
        <v>37.28792</v>
      </c>
      <c r="F5196" s="135">
        <v>0</v>
      </c>
      <c r="G5196" s="130"/>
      <c r="H5196" s="130"/>
    </row>
    <row r="5197" spans="1:8" s="27" customFormat="1" x14ac:dyDescent="0.25">
      <c r="A5197" s="136" t="s">
        <v>2622</v>
      </c>
      <c r="B5197" s="131" t="s">
        <v>267</v>
      </c>
      <c r="C5197" s="132" t="s">
        <v>17</v>
      </c>
      <c r="D5197" s="133">
        <v>32.32799</v>
      </c>
      <c r="E5197" s="133">
        <v>32.32799</v>
      </c>
      <c r="F5197" s="133">
        <v>0</v>
      </c>
      <c r="G5197" s="130"/>
      <c r="H5197" s="130"/>
    </row>
    <row r="5198" spans="1:8" ht="18.75" customHeight="1" thickBot="1" x14ac:dyDescent="0.3">
      <c r="A5198" s="56" t="s">
        <v>2622</v>
      </c>
      <c r="B5198" s="122" t="s">
        <v>2268</v>
      </c>
      <c r="C5198" s="123" t="s">
        <v>2269</v>
      </c>
      <c r="D5198" s="124">
        <v>51144.732999999993</v>
      </c>
      <c r="E5198" s="124">
        <v>24720.642</v>
      </c>
      <c r="F5198" s="124">
        <v>26424.090999999997</v>
      </c>
    </row>
    <row r="5199" spans="1:8" ht="15.75" customHeight="1" thickTop="1" x14ac:dyDescent="0.25">
      <c r="A5199" s="56" t="s">
        <v>2622</v>
      </c>
      <c r="B5199" s="117" t="s">
        <v>267</v>
      </c>
      <c r="C5199" s="119" t="s">
        <v>10</v>
      </c>
      <c r="D5199" s="118">
        <v>42898.069839999996</v>
      </c>
      <c r="E5199" s="118">
        <v>24720.642</v>
      </c>
      <c r="F5199" s="118">
        <v>18177.42784</v>
      </c>
    </row>
    <row r="5200" spans="1:8" ht="15" customHeight="1" x14ac:dyDescent="0.25">
      <c r="A5200" s="56" t="s">
        <v>2622</v>
      </c>
      <c r="B5200" s="117" t="s">
        <v>267</v>
      </c>
      <c r="C5200" s="121" t="s">
        <v>11</v>
      </c>
      <c r="D5200" s="120">
        <v>572.01866999999993</v>
      </c>
      <c r="E5200" s="120">
        <v>0</v>
      </c>
      <c r="F5200" s="120">
        <v>572.01866999999993</v>
      </c>
    </row>
    <row r="5201" spans="1:8" ht="15" customHeight="1" x14ac:dyDescent="0.25">
      <c r="A5201" s="56" t="s">
        <v>2622</v>
      </c>
      <c r="B5201" s="117" t="s">
        <v>267</v>
      </c>
      <c r="C5201" s="121" t="s">
        <v>12</v>
      </c>
      <c r="D5201" s="120">
        <v>15668.945169999999</v>
      </c>
      <c r="E5201" s="120">
        <v>0</v>
      </c>
      <c r="F5201" s="120">
        <v>15668.945169999999</v>
      </c>
    </row>
    <row r="5202" spans="1:8" ht="15" customHeight="1" x14ac:dyDescent="0.25">
      <c r="A5202" s="56" t="s">
        <v>2622</v>
      </c>
      <c r="B5202" s="117" t="s">
        <v>267</v>
      </c>
      <c r="C5202" s="121" t="s">
        <v>13</v>
      </c>
      <c r="D5202" s="120">
        <v>924.37338999999997</v>
      </c>
      <c r="E5202" s="120">
        <v>0</v>
      </c>
      <c r="F5202" s="120">
        <v>924.37338999999997</v>
      </c>
    </row>
    <row r="5203" spans="1:8" ht="15" customHeight="1" x14ac:dyDescent="0.25">
      <c r="A5203" s="56" t="s">
        <v>2622</v>
      </c>
      <c r="B5203" s="117" t="s">
        <v>267</v>
      </c>
      <c r="C5203" s="121" t="s">
        <v>2</v>
      </c>
      <c r="D5203" s="120">
        <v>24720.642</v>
      </c>
      <c r="E5203" s="120">
        <v>24720.642</v>
      </c>
      <c r="F5203" s="120">
        <v>0</v>
      </c>
    </row>
    <row r="5204" spans="1:8" ht="15" customHeight="1" x14ac:dyDescent="0.25">
      <c r="A5204" s="56" t="s">
        <v>2622</v>
      </c>
      <c r="B5204" s="117" t="s">
        <v>267</v>
      </c>
      <c r="C5204" s="121" t="s">
        <v>15</v>
      </c>
      <c r="D5204" s="120">
        <v>235.45278999999999</v>
      </c>
      <c r="E5204" s="120">
        <v>0</v>
      </c>
      <c r="F5204" s="120">
        <v>235.45278999999999</v>
      </c>
    </row>
    <row r="5205" spans="1:8" ht="15" customHeight="1" x14ac:dyDescent="0.25">
      <c r="A5205" s="56" t="s">
        <v>2622</v>
      </c>
      <c r="B5205" s="117" t="s">
        <v>267</v>
      </c>
      <c r="C5205" s="121" t="s">
        <v>16</v>
      </c>
      <c r="D5205" s="120">
        <v>776.63782000000003</v>
      </c>
      <c r="E5205" s="120">
        <v>0</v>
      </c>
      <c r="F5205" s="120">
        <v>776.63782000000003</v>
      </c>
    </row>
    <row r="5206" spans="1:8" ht="15" customHeight="1" x14ac:dyDescent="0.25">
      <c r="A5206" s="56" t="s">
        <v>2622</v>
      </c>
      <c r="B5206" s="117" t="s">
        <v>267</v>
      </c>
      <c r="C5206" s="119" t="s">
        <v>17</v>
      </c>
      <c r="D5206" s="118">
        <v>5616.9537799999998</v>
      </c>
      <c r="E5206" s="118">
        <v>0</v>
      </c>
      <c r="F5206" s="118">
        <v>5616.9537799999998</v>
      </c>
    </row>
    <row r="5207" spans="1:8" ht="15" customHeight="1" x14ac:dyDescent="0.25">
      <c r="A5207" s="56" t="s">
        <v>2622</v>
      </c>
      <c r="B5207" s="117" t="s">
        <v>267</v>
      </c>
      <c r="C5207" s="119" t="s">
        <v>20</v>
      </c>
      <c r="D5207" s="118">
        <v>2629.7093799999998</v>
      </c>
      <c r="E5207" s="118">
        <v>0</v>
      </c>
      <c r="F5207" s="118">
        <v>2629.7093799999998</v>
      </c>
    </row>
    <row r="5208" spans="1:8" s="27" customFormat="1" ht="18.75" thickBot="1" x14ac:dyDescent="0.3">
      <c r="A5208" s="136" t="s">
        <v>2622</v>
      </c>
      <c r="B5208" s="127" t="s">
        <v>2270</v>
      </c>
      <c r="C5208" s="128" t="s">
        <v>2271</v>
      </c>
      <c r="D5208" s="129">
        <v>51144.732999999993</v>
      </c>
      <c r="E5208" s="129">
        <v>24720.642</v>
      </c>
      <c r="F5208" s="129">
        <v>26424.090999999997</v>
      </c>
      <c r="G5208" s="130"/>
      <c r="H5208" s="130"/>
    </row>
    <row r="5209" spans="1:8" s="27" customFormat="1" ht="15.75" thickTop="1" x14ac:dyDescent="0.25">
      <c r="A5209" s="136" t="s">
        <v>2622</v>
      </c>
      <c r="B5209" s="131" t="s">
        <v>267</v>
      </c>
      <c r="C5209" s="132" t="s">
        <v>10</v>
      </c>
      <c r="D5209" s="133">
        <v>42898.069839999996</v>
      </c>
      <c r="E5209" s="133">
        <v>24720.642</v>
      </c>
      <c r="F5209" s="133">
        <v>18177.42784</v>
      </c>
      <c r="G5209" s="130"/>
      <c r="H5209" s="130"/>
    </row>
    <row r="5210" spans="1:8" s="27" customFormat="1" x14ac:dyDescent="0.25">
      <c r="A5210" s="136" t="s">
        <v>2622</v>
      </c>
      <c r="B5210" s="131" t="s">
        <v>267</v>
      </c>
      <c r="C5210" s="134" t="s">
        <v>11</v>
      </c>
      <c r="D5210" s="135">
        <v>572.01866999999993</v>
      </c>
      <c r="E5210" s="135">
        <v>0</v>
      </c>
      <c r="F5210" s="135">
        <v>572.01866999999993</v>
      </c>
      <c r="G5210" s="130"/>
      <c r="H5210" s="130"/>
    </row>
    <row r="5211" spans="1:8" s="27" customFormat="1" x14ac:dyDescent="0.25">
      <c r="A5211" s="136" t="s">
        <v>2622</v>
      </c>
      <c r="B5211" s="131" t="s">
        <v>267</v>
      </c>
      <c r="C5211" s="134" t="s">
        <v>12</v>
      </c>
      <c r="D5211" s="135">
        <v>15668.945169999999</v>
      </c>
      <c r="E5211" s="135">
        <v>0</v>
      </c>
      <c r="F5211" s="135">
        <v>15668.945169999999</v>
      </c>
      <c r="G5211" s="130"/>
      <c r="H5211" s="130"/>
    </row>
    <row r="5212" spans="1:8" s="27" customFormat="1" x14ac:dyDescent="0.25">
      <c r="A5212" s="136" t="s">
        <v>2622</v>
      </c>
      <c r="B5212" s="131" t="s">
        <v>267</v>
      </c>
      <c r="C5212" s="134" t="s">
        <v>13</v>
      </c>
      <c r="D5212" s="135">
        <v>924.37338999999997</v>
      </c>
      <c r="E5212" s="135">
        <v>0</v>
      </c>
      <c r="F5212" s="135">
        <v>924.37338999999997</v>
      </c>
      <c r="G5212" s="130"/>
      <c r="H5212" s="130"/>
    </row>
    <row r="5213" spans="1:8" s="27" customFormat="1" x14ac:dyDescent="0.25">
      <c r="A5213" s="136" t="s">
        <v>2622</v>
      </c>
      <c r="B5213" s="131" t="s">
        <v>267</v>
      </c>
      <c r="C5213" s="134" t="s">
        <v>2</v>
      </c>
      <c r="D5213" s="135">
        <v>24720.642</v>
      </c>
      <c r="E5213" s="135">
        <v>24720.642</v>
      </c>
      <c r="F5213" s="135">
        <v>0</v>
      </c>
      <c r="G5213" s="130"/>
      <c r="H5213" s="130"/>
    </row>
    <row r="5214" spans="1:8" s="27" customFormat="1" x14ac:dyDescent="0.25">
      <c r="A5214" s="136" t="s">
        <v>2622</v>
      </c>
      <c r="B5214" s="131" t="s">
        <v>267</v>
      </c>
      <c r="C5214" s="134" t="s">
        <v>15</v>
      </c>
      <c r="D5214" s="135">
        <v>235.45278999999999</v>
      </c>
      <c r="E5214" s="135">
        <v>0</v>
      </c>
      <c r="F5214" s="135">
        <v>235.45278999999999</v>
      </c>
      <c r="G5214" s="130"/>
      <c r="H5214" s="130"/>
    </row>
    <row r="5215" spans="1:8" s="27" customFormat="1" x14ac:dyDescent="0.25">
      <c r="A5215" s="136" t="s">
        <v>2622</v>
      </c>
      <c r="B5215" s="131" t="s">
        <v>267</v>
      </c>
      <c r="C5215" s="134" t="s">
        <v>16</v>
      </c>
      <c r="D5215" s="135">
        <v>776.63782000000003</v>
      </c>
      <c r="E5215" s="135">
        <v>0</v>
      </c>
      <c r="F5215" s="135">
        <v>776.63782000000003</v>
      </c>
      <c r="G5215" s="130"/>
      <c r="H5215" s="130"/>
    </row>
    <row r="5216" spans="1:8" s="27" customFormat="1" x14ac:dyDescent="0.25">
      <c r="A5216" s="136" t="s">
        <v>2622</v>
      </c>
      <c r="B5216" s="131" t="s">
        <v>267</v>
      </c>
      <c r="C5216" s="132" t="s">
        <v>17</v>
      </c>
      <c r="D5216" s="133">
        <v>5616.9537799999998</v>
      </c>
      <c r="E5216" s="133">
        <v>0</v>
      </c>
      <c r="F5216" s="133">
        <v>5616.9537799999998</v>
      </c>
      <c r="G5216" s="130"/>
      <c r="H5216" s="130"/>
    </row>
    <row r="5217" spans="1:8" s="27" customFormat="1" x14ac:dyDescent="0.25">
      <c r="A5217" s="136" t="s">
        <v>2622</v>
      </c>
      <c r="B5217" s="131" t="s">
        <v>267</v>
      </c>
      <c r="C5217" s="132" t="s">
        <v>20</v>
      </c>
      <c r="D5217" s="133">
        <v>2629.7093799999998</v>
      </c>
      <c r="E5217" s="133">
        <v>0</v>
      </c>
      <c r="F5217" s="133">
        <v>2629.7093799999998</v>
      </c>
      <c r="G5217" s="130"/>
      <c r="H5217" s="130"/>
    </row>
    <row r="5218" spans="1:8" s="27" customFormat="1" ht="18.75" thickBot="1" x14ac:dyDescent="0.3">
      <c r="A5218" s="136" t="s">
        <v>2622</v>
      </c>
      <c r="B5218" s="127" t="s">
        <v>2272</v>
      </c>
      <c r="C5218" s="128" t="s">
        <v>247</v>
      </c>
      <c r="D5218" s="129">
        <v>43770.72421</v>
      </c>
      <c r="E5218" s="129">
        <v>20733.756000000001</v>
      </c>
      <c r="F5218" s="129">
        <v>23036.968209999995</v>
      </c>
      <c r="G5218" s="130"/>
      <c r="H5218" s="130"/>
    </row>
    <row r="5219" spans="1:8" s="27" customFormat="1" ht="15.75" thickTop="1" x14ac:dyDescent="0.25">
      <c r="A5219" s="136" t="s">
        <v>2622</v>
      </c>
      <c r="B5219" s="131" t="s">
        <v>267</v>
      </c>
      <c r="C5219" s="132" t="s">
        <v>10</v>
      </c>
      <c r="D5219" s="133">
        <v>35540.969290000001</v>
      </c>
      <c r="E5219" s="133">
        <v>20733.756000000001</v>
      </c>
      <c r="F5219" s="133">
        <v>14807.21329</v>
      </c>
      <c r="G5219" s="130"/>
      <c r="H5219" s="130"/>
    </row>
    <row r="5220" spans="1:8" s="27" customFormat="1" x14ac:dyDescent="0.25">
      <c r="A5220" s="136" t="s">
        <v>2622</v>
      </c>
      <c r="B5220" s="131" t="s">
        <v>267</v>
      </c>
      <c r="C5220" s="134" t="s">
        <v>11</v>
      </c>
      <c r="D5220" s="135">
        <v>247.92699999999999</v>
      </c>
      <c r="E5220" s="135">
        <v>0</v>
      </c>
      <c r="F5220" s="135">
        <v>247.92699999999999</v>
      </c>
      <c r="G5220" s="130"/>
      <c r="H5220" s="130"/>
    </row>
    <row r="5221" spans="1:8" s="27" customFormat="1" x14ac:dyDescent="0.25">
      <c r="A5221" s="136" t="s">
        <v>2622</v>
      </c>
      <c r="B5221" s="131" t="s">
        <v>267</v>
      </c>
      <c r="C5221" s="134" t="s">
        <v>12</v>
      </c>
      <c r="D5221" s="135">
        <v>12741.17836</v>
      </c>
      <c r="E5221" s="135">
        <v>0</v>
      </c>
      <c r="F5221" s="135">
        <v>12741.17836</v>
      </c>
      <c r="G5221" s="130"/>
      <c r="H5221" s="130"/>
    </row>
    <row r="5222" spans="1:8" s="27" customFormat="1" x14ac:dyDescent="0.25">
      <c r="A5222" s="136" t="s">
        <v>2622</v>
      </c>
      <c r="B5222" s="131" t="s">
        <v>267</v>
      </c>
      <c r="C5222" s="134" t="s">
        <v>13</v>
      </c>
      <c r="D5222" s="135">
        <v>924.37338999999997</v>
      </c>
      <c r="E5222" s="135">
        <v>0</v>
      </c>
      <c r="F5222" s="135">
        <v>924.37338999999997</v>
      </c>
      <c r="G5222" s="130"/>
      <c r="H5222" s="130"/>
    </row>
    <row r="5223" spans="1:8" s="27" customFormat="1" x14ac:dyDescent="0.25">
      <c r="A5223" s="136" t="s">
        <v>2622</v>
      </c>
      <c r="B5223" s="131" t="s">
        <v>267</v>
      </c>
      <c r="C5223" s="134" t="s">
        <v>2</v>
      </c>
      <c r="D5223" s="135">
        <v>20733.756000000001</v>
      </c>
      <c r="E5223" s="135">
        <v>20733.756000000001</v>
      </c>
      <c r="F5223" s="135">
        <v>0</v>
      </c>
      <c r="G5223" s="130"/>
      <c r="H5223" s="130"/>
    </row>
    <row r="5224" spans="1:8" s="27" customFormat="1" x14ac:dyDescent="0.25">
      <c r="A5224" s="136" t="s">
        <v>2622</v>
      </c>
      <c r="B5224" s="131" t="s">
        <v>267</v>
      </c>
      <c r="C5224" s="134" t="s">
        <v>15</v>
      </c>
      <c r="D5224" s="135">
        <v>162.86353</v>
      </c>
      <c r="E5224" s="135">
        <v>0</v>
      </c>
      <c r="F5224" s="135">
        <v>162.86353</v>
      </c>
      <c r="G5224" s="130"/>
      <c r="H5224" s="130"/>
    </row>
    <row r="5225" spans="1:8" s="27" customFormat="1" x14ac:dyDescent="0.25">
      <c r="A5225" s="136" t="s">
        <v>2622</v>
      </c>
      <c r="B5225" s="131" t="s">
        <v>267</v>
      </c>
      <c r="C5225" s="134" t="s">
        <v>16</v>
      </c>
      <c r="D5225" s="135">
        <v>730.87100999999996</v>
      </c>
      <c r="E5225" s="135">
        <v>0</v>
      </c>
      <c r="F5225" s="135">
        <v>730.87100999999996</v>
      </c>
      <c r="G5225" s="130"/>
      <c r="H5225" s="130"/>
    </row>
    <row r="5226" spans="1:8" s="27" customFormat="1" x14ac:dyDescent="0.25">
      <c r="A5226" s="136" t="s">
        <v>2622</v>
      </c>
      <c r="B5226" s="131" t="s">
        <v>267</v>
      </c>
      <c r="C5226" s="132" t="s">
        <v>17</v>
      </c>
      <c r="D5226" s="133">
        <v>5600.0455400000001</v>
      </c>
      <c r="E5226" s="133">
        <v>0</v>
      </c>
      <c r="F5226" s="133">
        <v>5600.0455400000001</v>
      </c>
      <c r="G5226" s="130"/>
      <c r="H5226" s="130"/>
    </row>
    <row r="5227" spans="1:8" s="27" customFormat="1" x14ac:dyDescent="0.25">
      <c r="A5227" s="136" t="s">
        <v>2622</v>
      </c>
      <c r="B5227" s="131" t="s">
        <v>267</v>
      </c>
      <c r="C5227" s="132" t="s">
        <v>20</v>
      </c>
      <c r="D5227" s="133">
        <v>2629.7093799999998</v>
      </c>
      <c r="E5227" s="133">
        <v>0</v>
      </c>
      <c r="F5227" s="133">
        <v>2629.7093799999998</v>
      </c>
      <c r="G5227" s="130"/>
      <c r="H5227" s="130"/>
    </row>
    <row r="5228" spans="1:8" s="27" customFormat="1" ht="36.75" thickBot="1" x14ac:dyDescent="0.3">
      <c r="A5228" s="136" t="s">
        <v>2622</v>
      </c>
      <c r="B5228" s="127" t="s">
        <v>2273</v>
      </c>
      <c r="C5228" s="128" t="s">
        <v>248</v>
      </c>
      <c r="D5228" s="129">
        <v>7374.0087899999999</v>
      </c>
      <c r="E5228" s="129">
        <v>3986.886</v>
      </c>
      <c r="F5228" s="129">
        <v>3387.1227899999999</v>
      </c>
      <c r="G5228" s="130"/>
      <c r="H5228" s="130"/>
    </row>
    <row r="5229" spans="1:8" s="27" customFormat="1" ht="15.75" thickTop="1" x14ac:dyDescent="0.25">
      <c r="A5229" s="136" t="s">
        <v>2622</v>
      </c>
      <c r="B5229" s="131" t="s">
        <v>267</v>
      </c>
      <c r="C5229" s="132" t="s">
        <v>10</v>
      </c>
      <c r="D5229" s="133">
        <v>7357.1005499999992</v>
      </c>
      <c r="E5229" s="133">
        <v>3986.886</v>
      </c>
      <c r="F5229" s="133">
        <v>3370.2145499999997</v>
      </c>
      <c r="G5229" s="130"/>
      <c r="H5229" s="130"/>
    </row>
    <row r="5230" spans="1:8" s="27" customFormat="1" x14ac:dyDescent="0.25">
      <c r="A5230" s="136" t="s">
        <v>2622</v>
      </c>
      <c r="B5230" s="131" t="s">
        <v>267</v>
      </c>
      <c r="C5230" s="134" t="s">
        <v>11</v>
      </c>
      <c r="D5230" s="135">
        <v>324.09166999999997</v>
      </c>
      <c r="E5230" s="135">
        <v>0</v>
      </c>
      <c r="F5230" s="135">
        <v>324.09166999999997</v>
      </c>
      <c r="G5230" s="130"/>
      <c r="H5230" s="130"/>
    </row>
    <row r="5231" spans="1:8" s="27" customFormat="1" x14ac:dyDescent="0.25">
      <c r="A5231" s="136" t="s">
        <v>2622</v>
      </c>
      <c r="B5231" s="131" t="s">
        <v>267</v>
      </c>
      <c r="C5231" s="134" t="s">
        <v>12</v>
      </c>
      <c r="D5231" s="135">
        <v>2927.7668100000001</v>
      </c>
      <c r="E5231" s="135">
        <v>0</v>
      </c>
      <c r="F5231" s="135">
        <v>2927.7668100000001</v>
      </c>
      <c r="G5231" s="130"/>
      <c r="H5231" s="130"/>
    </row>
    <row r="5232" spans="1:8" s="27" customFormat="1" x14ac:dyDescent="0.25">
      <c r="A5232" s="136" t="s">
        <v>2622</v>
      </c>
      <c r="B5232" s="131" t="s">
        <v>267</v>
      </c>
      <c r="C5232" s="134" t="s">
        <v>2</v>
      </c>
      <c r="D5232" s="135">
        <v>3986.886</v>
      </c>
      <c r="E5232" s="135">
        <v>3986.886</v>
      </c>
      <c r="F5232" s="135">
        <v>0</v>
      </c>
      <c r="G5232" s="130"/>
      <c r="H5232" s="130"/>
    </row>
    <row r="5233" spans="1:8" s="27" customFormat="1" x14ac:dyDescent="0.25">
      <c r="A5233" s="136" t="s">
        <v>2622</v>
      </c>
      <c r="B5233" s="131" t="s">
        <v>267</v>
      </c>
      <c r="C5233" s="134" t="s">
        <v>15</v>
      </c>
      <c r="D5233" s="135">
        <v>72.589259999999996</v>
      </c>
      <c r="E5233" s="135">
        <v>0</v>
      </c>
      <c r="F5233" s="135">
        <v>72.589259999999996</v>
      </c>
      <c r="G5233" s="130"/>
      <c r="H5233" s="130"/>
    </row>
    <row r="5234" spans="1:8" s="27" customFormat="1" x14ac:dyDescent="0.25">
      <c r="A5234" s="136" t="s">
        <v>2622</v>
      </c>
      <c r="B5234" s="131" t="s">
        <v>267</v>
      </c>
      <c r="C5234" s="134" t="s">
        <v>16</v>
      </c>
      <c r="D5234" s="135">
        <v>45.76681</v>
      </c>
      <c r="E5234" s="135">
        <v>0</v>
      </c>
      <c r="F5234" s="135">
        <v>45.76681</v>
      </c>
      <c r="G5234" s="130"/>
      <c r="H5234" s="130"/>
    </row>
    <row r="5235" spans="1:8" s="27" customFormat="1" x14ac:dyDescent="0.25">
      <c r="A5235" s="136" t="s">
        <v>2622</v>
      </c>
      <c r="B5235" s="131" t="s">
        <v>267</v>
      </c>
      <c r="C5235" s="132" t="s">
        <v>17</v>
      </c>
      <c r="D5235" s="133">
        <v>16.908240000000003</v>
      </c>
      <c r="E5235" s="133">
        <v>0</v>
      </c>
      <c r="F5235" s="133">
        <v>16.908240000000003</v>
      </c>
      <c r="G5235" s="130"/>
      <c r="H5235" s="130"/>
    </row>
    <row r="5236" spans="1:8" ht="36.75" customHeight="1" thickBot="1" x14ac:dyDescent="0.3">
      <c r="A5236" s="56" t="s">
        <v>2622</v>
      </c>
      <c r="B5236" s="122" t="s">
        <v>2274</v>
      </c>
      <c r="C5236" s="123" t="s">
        <v>249</v>
      </c>
      <c r="D5236" s="124">
        <v>996.26102000000014</v>
      </c>
      <c r="E5236" s="124">
        <v>992.67677000000015</v>
      </c>
      <c r="F5236" s="124">
        <v>3.5842499999999999</v>
      </c>
    </row>
    <row r="5237" spans="1:8" ht="15.75" customHeight="1" thickTop="1" x14ac:dyDescent="0.25">
      <c r="A5237" s="56" t="s">
        <v>2622</v>
      </c>
      <c r="B5237" s="117" t="s">
        <v>267</v>
      </c>
      <c r="C5237" s="119" t="s">
        <v>10</v>
      </c>
      <c r="D5237" s="118">
        <v>994.46202000000017</v>
      </c>
      <c r="E5237" s="118">
        <v>990.87777000000017</v>
      </c>
      <c r="F5237" s="118">
        <v>3.5842499999999999</v>
      </c>
    </row>
    <row r="5238" spans="1:8" ht="15" customHeight="1" x14ac:dyDescent="0.25">
      <c r="A5238" s="56" t="s">
        <v>2622</v>
      </c>
      <c r="B5238" s="117" t="s">
        <v>267</v>
      </c>
      <c r="C5238" s="121" t="s">
        <v>11</v>
      </c>
      <c r="D5238" s="120">
        <v>783.66593</v>
      </c>
      <c r="E5238" s="120">
        <v>783.66593</v>
      </c>
      <c r="F5238" s="120">
        <v>0</v>
      </c>
    </row>
    <row r="5239" spans="1:8" ht="15" customHeight="1" x14ac:dyDescent="0.25">
      <c r="A5239" s="56" t="s">
        <v>2622</v>
      </c>
      <c r="B5239" s="117" t="s">
        <v>267</v>
      </c>
      <c r="C5239" s="121" t="s">
        <v>12</v>
      </c>
      <c r="D5239" s="120">
        <v>194.99617000000001</v>
      </c>
      <c r="E5239" s="120">
        <v>191.41192000000001</v>
      </c>
      <c r="F5239" s="120">
        <v>3.5842499999999999</v>
      </c>
    </row>
    <row r="5240" spans="1:8" ht="15" customHeight="1" x14ac:dyDescent="0.25">
      <c r="A5240" s="56" t="s">
        <v>2622</v>
      </c>
      <c r="B5240" s="117" t="s">
        <v>267</v>
      </c>
      <c r="C5240" s="121" t="s">
        <v>2</v>
      </c>
      <c r="D5240" s="120">
        <v>0.90715000000000001</v>
      </c>
      <c r="E5240" s="120">
        <v>0.90715000000000001</v>
      </c>
      <c r="F5240" s="120">
        <v>0</v>
      </c>
    </row>
    <row r="5241" spans="1:8" ht="15" customHeight="1" x14ac:dyDescent="0.25">
      <c r="A5241" s="56" t="s">
        <v>2622</v>
      </c>
      <c r="B5241" s="117" t="s">
        <v>267</v>
      </c>
      <c r="C5241" s="121" t="s">
        <v>15</v>
      </c>
      <c r="D5241" s="120">
        <v>14.400790000000001</v>
      </c>
      <c r="E5241" s="120">
        <v>14.400790000000001</v>
      </c>
      <c r="F5241" s="120">
        <v>0</v>
      </c>
    </row>
    <row r="5242" spans="1:8" ht="15" customHeight="1" x14ac:dyDescent="0.25">
      <c r="A5242" s="56" t="s">
        <v>2622</v>
      </c>
      <c r="B5242" s="117" t="s">
        <v>267</v>
      </c>
      <c r="C5242" s="121" t="s">
        <v>16</v>
      </c>
      <c r="D5242" s="120">
        <v>0.49198000000000003</v>
      </c>
      <c r="E5242" s="120">
        <v>0.49198000000000003</v>
      </c>
      <c r="F5242" s="120">
        <v>0</v>
      </c>
    </row>
    <row r="5243" spans="1:8" ht="15" customHeight="1" x14ac:dyDescent="0.25">
      <c r="A5243" s="56" t="s">
        <v>2622</v>
      </c>
      <c r="B5243" s="117" t="s">
        <v>267</v>
      </c>
      <c r="C5243" s="119" t="s">
        <v>17</v>
      </c>
      <c r="D5243" s="118">
        <v>1.7989999999999999</v>
      </c>
      <c r="E5243" s="118">
        <v>1.7989999999999999</v>
      </c>
      <c r="F5243" s="118">
        <v>0</v>
      </c>
    </row>
    <row r="5244" spans="1:8" ht="72.75" customHeight="1" thickBot="1" x14ac:dyDescent="0.3">
      <c r="A5244" s="56" t="s">
        <v>2622</v>
      </c>
      <c r="B5244" s="122" t="s">
        <v>2275</v>
      </c>
      <c r="C5244" s="123" t="s">
        <v>2276</v>
      </c>
      <c r="D5244" s="124">
        <v>822.66540999999995</v>
      </c>
      <c r="E5244" s="124">
        <v>822.66540999999995</v>
      </c>
      <c r="F5244" s="124">
        <v>0</v>
      </c>
    </row>
    <row r="5245" spans="1:8" ht="15.75" customHeight="1" thickTop="1" x14ac:dyDescent="0.25">
      <c r="A5245" s="56" t="s">
        <v>2622</v>
      </c>
      <c r="B5245" s="117" t="s">
        <v>267</v>
      </c>
      <c r="C5245" s="119" t="s">
        <v>10</v>
      </c>
      <c r="D5245" s="118">
        <v>819.51540999999986</v>
      </c>
      <c r="E5245" s="118">
        <v>819.51540999999986</v>
      </c>
      <c r="F5245" s="118">
        <v>0</v>
      </c>
    </row>
    <row r="5246" spans="1:8" ht="15" customHeight="1" x14ac:dyDescent="0.25">
      <c r="A5246" s="56" t="s">
        <v>2622</v>
      </c>
      <c r="B5246" s="117" t="s">
        <v>267</v>
      </c>
      <c r="C5246" s="121" t="s">
        <v>11</v>
      </c>
      <c r="D5246" s="120">
        <v>452.42529999999999</v>
      </c>
      <c r="E5246" s="120">
        <v>452.42529999999999</v>
      </c>
      <c r="F5246" s="120">
        <v>0</v>
      </c>
    </row>
    <row r="5247" spans="1:8" ht="15" customHeight="1" x14ac:dyDescent="0.25">
      <c r="A5247" s="56" t="s">
        <v>2622</v>
      </c>
      <c r="B5247" s="117" t="s">
        <v>267</v>
      </c>
      <c r="C5247" s="121" t="s">
        <v>12</v>
      </c>
      <c r="D5247" s="120">
        <v>114.61467999999999</v>
      </c>
      <c r="E5247" s="120">
        <v>114.61467999999999</v>
      </c>
      <c r="F5247" s="120">
        <v>0</v>
      </c>
    </row>
    <row r="5248" spans="1:8" ht="15" customHeight="1" x14ac:dyDescent="0.25">
      <c r="A5248" s="56" t="s">
        <v>2622</v>
      </c>
      <c r="B5248" s="117" t="s">
        <v>267</v>
      </c>
      <c r="C5248" s="121" t="s">
        <v>14</v>
      </c>
      <c r="D5248" s="120">
        <v>119.425</v>
      </c>
      <c r="E5248" s="120">
        <v>119.425</v>
      </c>
      <c r="F5248" s="120">
        <v>0</v>
      </c>
    </row>
    <row r="5249" spans="1:8" ht="15" customHeight="1" x14ac:dyDescent="0.25">
      <c r="A5249" s="56" t="s">
        <v>2622</v>
      </c>
      <c r="B5249" s="117" t="s">
        <v>267</v>
      </c>
      <c r="C5249" s="121" t="s">
        <v>15</v>
      </c>
      <c r="D5249" s="120">
        <v>108.54422</v>
      </c>
      <c r="E5249" s="120">
        <v>108.54422</v>
      </c>
      <c r="F5249" s="120">
        <v>0</v>
      </c>
    </row>
    <row r="5250" spans="1:8" ht="15" customHeight="1" x14ac:dyDescent="0.25">
      <c r="A5250" s="56" t="s">
        <v>2622</v>
      </c>
      <c r="B5250" s="117" t="s">
        <v>267</v>
      </c>
      <c r="C5250" s="121" t="s">
        <v>16</v>
      </c>
      <c r="D5250" s="120">
        <v>24.506209999999999</v>
      </c>
      <c r="E5250" s="120">
        <v>24.506209999999999</v>
      </c>
      <c r="F5250" s="120">
        <v>0</v>
      </c>
    </row>
    <row r="5251" spans="1:8" ht="15" customHeight="1" x14ac:dyDescent="0.25">
      <c r="A5251" s="56" t="s">
        <v>2622</v>
      </c>
      <c r="B5251" s="117" t="s">
        <v>267</v>
      </c>
      <c r="C5251" s="119" t="s">
        <v>17</v>
      </c>
      <c r="D5251" s="118">
        <v>3.15</v>
      </c>
      <c r="E5251" s="118">
        <v>3.15</v>
      </c>
      <c r="F5251" s="118">
        <v>0</v>
      </c>
    </row>
    <row r="5252" spans="1:8" s="27" customFormat="1" ht="72.75" thickBot="1" x14ac:dyDescent="0.3">
      <c r="A5252" s="136" t="s">
        <v>2622</v>
      </c>
      <c r="B5252" s="127" t="s">
        <v>2277</v>
      </c>
      <c r="C5252" s="128" t="s">
        <v>2276</v>
      </c>
      <c r="D5252" s="129">
        <v>703.24040999999988</v>
      </c>
      <c r="E5252" s="129">
        <v>703.24040999999988</v>
      </c>
      <c r="F5252" s="129">
        <v>0</v>
      </c>
      <c r="G5252" s="130"/>
      <c r="H5252" s="130"/>
    </row>
    <row r="5253" spans="1:8" s="27" customFormat="1" ht="15.75" thickTop="1" x14ac:dyDescent="0.25">
      <c r="A5253" s="136" t="s">
        <v>2622</v>
      </c>
      <c r="B5253" s="131" t="s">
        <v>267</v>
      </c>
      <c r="C5253" s="132" t="s">
        <v>10</v>
      </c>
      <c r="D5253" s="133">
        <v>700.09040999999991</v>
      </c>
      <c r="E5253" s="133">
        <v>700.09040999999991</v>
      </c>
      <c r="F5253" s="133">
        <v>0</v>
      </c>
      <c r="G5253" s="130"/>
      <c r="H5253" s="130"/>
    </row>
    <row r="5254" spans="1:8" s="27" customFormat="1" x14ac:dyDescent="0.25">
      <c r="A5254" s="136" t="s">
        <v>2622</v>
      </c>
      <c r="B5254" s="131" t="s">
        <v>267</v>
      </c>
      <c r="C5254" s="134" t="s">
        <v>11</v>
      </c>
      <c r="D5254" s="135">
        <v>452.42529999999999</v>
      </c>
      <c r="E5254" s="135">
        <v>452.42529999999999</v>
      </c>
      <c r="F5254" s="135">
        <v>0</v>
      </c>
      <c r="G5254" s="130"/>
      <c r="H5254" s="130"/>
    </row>
    <row r="5255" spans="1:8" s="27" customFormat="1" x14ac:dyDescent="0.25">
      <c r="A5255" s="136" t="s">
        <v>2622</v>
      </c>
      <c r="B5255" s="131" t="s">
        <v>267</v>
      </c>
      <c r="C5255" s="134" t="s">
        <v>12</v>
      </c>
      <c r="D5255" s="135">
        <v>114.61467999999999</v>
      </c>
      <c r="E5255" s="135">
        <v>114.61467999999999</v>
      </c>
      <c r="F5255" s="135">
        <v>0</v>
      </c>
      <c r="G5255" s="130"/>
      <c r="H5255" s="130"/>
    </row>
    <row r="5256" spans="1:8" s="27" customFormat="1" x14ac:dyDescent="0.25">
      <c r="A5256" s="136" t="s">
        <v>2622</v>
      </c>
      <c r="B5256" s="131" t="s">
        <v>267</v>
      </c>
      <c r="C5256" s="134" t="s">
        <v>15</v>
      </c>
      <c r="D5256" s="135">
        <v>108.54422</v>
      </c>
      <c r="E5256" s="135">
        <v>108.54422</v>
      </c>
      <c r="F5256" s="135">
        <v>0</v>
      </c>
      <c r="G5256" s="130"/>
      <c r="H5256" s="130"/>
    </row>
    <row r="5257" spans="1:8" s="27" customFormat="1" x14ac:dyDescent="0.25">
      <c r="A5257" s="136" t="s">
        <v>2622</v>
      </c>
      <c r="B5257" s="131" t="s">
        <v>267</v>
      </c>
      <c r="C5257" s="134" t="s">
        <v>16</v>
      </c>
      <c r="D5257" s="135">
        <v>24.506209999999999</v>
      </c>
      <c r="E5257" s="135">
        <v>24.506209999999999</v>
      </c>
      <c r="F5257" s="135">
        <v>0</v>
      </c>
      <c r="G5257" s="130"/>
      <c r="H5257" s="130"/>
    </row>
    <row r="5258" spans="1:8" s="27" customFormat="1" x14ac:dyDescent="0.25">
      <c r="A5258" s="136" t="s">
        <v>2622</v>
      </c>
      <c r="B5258" s="131" t="s">
        <v>267</v>
      </c>
      <c r="C5258" s="132" t="s">
        <v>17</v>
      </c>
      <c r="D5258" s="133">
        <v>3.15</v>
      </c>
      <c r="E5258" s="133">
        <v>3.15</v>
      </c>
      <c r="F5258" s="133">
        <v>0</v>
      </c>
      <c r="G5258" s="130"/>
      <c r="H5258" s="130"/>
    </row>
    <row r="5259" spans="1:8" s="27" customFormat="1" ht="36.75" thickBot="1" x14ac:dyDescent="0.3">
      <c r="A5259" s="136" t="s">
        <v>2622</v>
      </c>
      <c r="B5259" s="127" t="s">
        <v>2278</v>
      </c>
      <c r="C5259" s="128" t="s">
        <v>250</v>
      </c>
      <c r="D5259" s="129">
        <v>119.425</v>
      </c>
      <c r="E5259" s="129">
        <v>119.425</v>
      </c>
      <c r="F5259" s="129">
        <v>0</v>
      </c>
      <c r="G5259" s="130"/>
      <c r="H5259" s="130"/>
    </row>
    <row r="5260" spans="1:8" s="27" customFormat="1" ht="15.75" thickTop="1" x14ac:dyDescent="0.25">
      <c r="A5260" s="136" t="s">
        <v>2622</v>
      </c>
      <c r="B5260" s="131" t="s">
        <v>267</v>
      </c>
      <c r="C5260" s="132" t="s">
        <v>10</v>
      </c>
      <c r="D5260" s="133">
        <v>119.425</v>
      </c>
      <c r="E5260" s="133">
        <v>119.425</v>
      </c>
      <c r="F5260" s="133">
        <v>0</v>
      </c>
      <c r="G5260" s="130"/>
      <c r="H5260" s="130"/>
    </row>
    <row r="5261" spans="1:8" s="27" customFormat="1" x14ac:dyDescent="0.25">
      <c r="A5261" s="136" t="s">
        <v>2622</v>
      </c>
      <c r="B5261" s="131" t="s">
        <v>267</v>
      </c>
      <c r="C5261" s="134" t="s">
        <v>14</v>
      </c>
      <c r="D5261" s="135">
        <v>119.425</v>
      </c>
      <c r="E5261" s="135">
        <v>119.425</v>
      </c>
      <c r="F5261" s="135">
        <v>0</v>
      </c>
      <c r="G5261" s="130"/>
      <c r="H5261" s="130"/>
    </row>
    <row r="5262" spans="1:8" ht="18.75" customHeight="1" thickBot="1" x14ac:dyDescent="0.3">
      <c r="A5262" s="56" t="s">
        <v>2622</v>
      </c>
      <c r="B5262" s="122" t="s">
        <v>2279</v>
      </c>
      <c r="C5262" s="123" t="s">
        <v>2280</v>
      </c>
      <c r="D5262" s="124">
        <v>8995.2557699999998</v>
      </c>
      <c r="E5262" s="124">
        <v>8995.2557699999998</v>
      </c>
      <c r="F5262" s="124">
        <v>0</v>
      </c>
    </row>
    <row r="5263" spans="1:8" ht="15.75" customHeight="1" thickTop="1" x14ac:dyDescent="0.25">
      <c r="A5263" s="56" t="s">
        <v>2622</v>
      </c>
      <c r="B5263" s="117" t="s">
        <v>267</v>
      </c>
      <c r="C5263" s="119" t="s">
        <v>10</v>
      </c>
      <c r="D5263" s="118">
        <v>8821.3779699999996</v>
      </c>
      <c r="E5263" s="118">
        <v>8821.3779699999996</v>
      </c>
      <c r="F5263" s="118">
        <v>0</v>
      </c>
    </row>
    <row r="5264" spans="1:8" ht="15" customHeight="1" x14ac:dyDescent="0.25">
      <c r="A5264" s="56" t="s">
        <v>2622</v>
      </c>
      <c r="B5264" s="117" t="s">
        <v>267</v>
      </c>
      <c r="C5264" s="121" t="s">
        <v>13</v>
      </c>
      <c r="D5264" s="120">
        <v>39</v>
      </c>
      <c r="E5264" s="120">
        <v>39</v>
      </c>
      <c r="F5264" s="120">
        <v>0</v>
      </c>
    </row>
    <row r="5265" spans="1:8" ht="15" customHeight="1" x14ac:dyDescent="0.25">
      <c r="A5265" s="56" t="s">
        <v>2622</v>
      </c>
      <c r="B5265" s="117" t="s">
        <v>267</v>
      </c>
      <c r="C5265" s="121" t="s">
        <v>14</v>
      </c>
      <c r="D5265" s="120">
        <v>8782.3779699999996</v>
      </c>
      <c r="E5265" s="120">
        <v>8782.3779699999996</v>
      </c>
      <c r="F5265" s="120">
        <v>0</v>
      </c>
    </row>
    <row r="5266" spans="1:8" ht="15" customHeight="1" x14ac:dyDescent="0.25">
      <c r="A5266" s="56" t="s">
        <v>2622</v>
      </c>
      <c r="B5266" s="117" t="s">
        <v>267</v>
      </c>
      <c r="C5266" s="119" t="s">
        <v>17</v>
      </c>
      <c r="D5266" s="118">
        <v>132.87779999999998</v>
      </c>
      <c r="E5266" s="118">
        <v>132.87779999999998</v>
      </c>
      <c r="F5266" s="118">
        <v>0</v>
      </c>
    </row>
    <row r="5267" spans="1:8" ht="15" customHeight="1" x14ac:dyDescent="0.25">
      <c r="A5267" s="56" t="s">
        <v>2622</v>
      </c>
      <c r="B5267" s="117" t="s">
        <v>267</v>
      </c>
      <c r="C5267" s="119" t="s">
        <v>20</v>
      </c>
      <c r="D5267" s="118">
        <v>41</v>
      </c>
      <c r="E5267" s="118">
        <v>41</v>
      </c>
      <c r="F5267" s="118">
        <v>0</v>
      </c>
    </row>
    <row r="5268" spans="1:8" ht="18.75" customHeight="1" thickBot="1" x14ac:dyDescent="0.3">
      <c r="A5268" s="56" t="s">
        <v>2622</v>
      </c>
      <c r="B5268" s="122" t="s">
        <v>2281</v>
      </c>
      <c r="C5268" s="123" t="s">
        <v>2282</v>
      </c>
      <c r="D5268" s="124">
        <v>4248.9555899999987</v>
      </c>
      <c r="E5268" s="124">
        <v>4248.9555899999987</v>
      </c>
      <c r="F5268" s="124">
        <v>0</v>
      </c>
    </row>
    <row r="5269" spans="1:8" ht="15.75" customHeight="1" thickTop="1" x14ac:dyDescent="0.25">
      <c r="A5269" s="56" t="s">
        <v>2622</v>
      </c>
      <c r="B5269" s="117" t="s">
        <v>267</v>
      </c>
      <c r="C5269" s="119" t="s">
        <v>10</v>
      </c>
      <c r="D5269" s="118">
        <v>4216.2275899999986</v>
      </c>
      <c r="E5269" s="118">
        <v>4216.2275899999986</v>
      </c>
      <c r="F5269" s="118">
        <v>0</v>
      </c>
    </row>
    <row r="5270" spans="1:8" ht="15" customHeight="1" x14ac:dyDescent="0.25">
      <c r="A5270" s="56" t="s">
        <v>2622</v>
      </c>
      <c r="B5270" s="117" t="s">
        <v>267</v>
      </c>
      <c r="C5270" s="121" t="s">
        <v>14</v>
      </c>
      <c r="D5270" s="120">
        <v>4216.2275899999986</v>
      </c>
      <c r="E5270" s="120">
        <v>4216.2275899999986</v>
      </c>
      <c r="F5270" s="120">
        <v>0</v>
      </c>
    </row>
    <row r="5271" spans="1:8" ht="15" customHeight="1" x14ac:dyDescent="0.25">
      <c r="A5271" s="56" t="s">
        <v>2622</v>
      </c>
      <c r="B5271" s="117" t="s">
        <v>267</v>
      </c>
      <c r="C5271" s="119" t="s">
        <v>17</v>
      </c>
      <c r="D5271" s="118">
        <v>32.728000000000002</v>
      </c>
      <c r="E5271" s="118">
        <v>32.728000000000002</v>
      </c>
      <c r="F5271" s="118">
        <v>0</v>
      </c>
    </row>
    <row r="5272" spans="1:8" s="27" customFormat="1" ht="90.75" thickBot="1" x14ac:dyDescent="0.3">
      <c r="A5272" s="136" t="s">
        <v>2622</v>
      </c>
      <c r="B5272" s="127" t="s">
        <v>2283</v>
      </c>
      <c r="C5272" s="128" t="s">
        <v>2284</v>
      </c>
      <c r="D5272" s="129">
        <v>159.9973</v>
      </c>
      <c r="E5272" s="129">
        <v>159.9973</v>
      </c>
      <c r="F5272" s="129">
        <v>0</v>
      </c>
      <c r="G5272" s="130"/>
      <c r="H5272" s="130"/>
    </row>
    <row r="5273" spans="1:8" s="27" customFormat="1" ht="15.75" thickTop="1" x14ac:dyDescent="0.25">
      <c r="A5273" s="136" t="s">
        <v>2622</v>
      </c>
      <c r="B5273" s="131" t="s">
        <v>267</v>
      </c>
      <c r="C5273" s="132" t="s">
        <v>10</v>
      </c>
      <c r="D5273" s="133">
        <v>149.29829999999998</v>
      </c>
      <c r="E5273" s="133">
        <v>149.29829999999998</v>
      </c>
      <c r="F5273" s="133">
        <v>0</v>
      </c>
      <c r="G5273" s="130"/>
      <c r="H5273" s="130"/>
    </row>
    <row r="5274" spans="1:8" s="27" customFormat="1" x14ac:dyDescent="0.25">
      <c r="A5274" s="136" t="s">
        <v>2622</v>
      </c>
      <c r="B5274" s="131" t="s">
        <v>267</v>
      </c>
      <c r="C5274" s="134" t="s">
        <v>14</v>
      </c>
      <c r="D5274" s="135">
        <v>149.29829999999998</v>
      </c>
      <c r="E5274" s="135">
        <v>149.29829999999998</v>
      </c>
      <c r="F5274" s="135">
        <v>0</v>
      </c>
      <c r="G5274" s="130"/>
      <c r="H5274" s="130"/>
    </row>
    <row r="5275" spans="1:8" s="27" customFormat="1" x14ac:dyDescent="0.25">
      <c r="A5275" s="136" t="s">
        <v>2622</v>
      </c>
      <c r="B5275" s="131" t="s">
        <v>267</v>
      </c>
      <c r="C5275" s="132" t="s">
        <v>17</v>
      </c>
      <c r="D5275" s="133">
        <v>10.699</v>
      </c>
      <c r="E5275" s="133">
        <v>10.699</v>
      </c>
      <c r="F5275" s="133">
        <v>0</v>
      </c>
      <c r="G5275" s="130"/>
      <c r="H5275" s="130"/>
    </row>
    <row r="5276" spans="1:8" s="27" customFormat="1" ht="36.75" thickBot="1" x14ac:dyDescent="0.3">
      <c r="A5276" s="136" t="s">
        <v>2622</v>
      </c>
      <c r="B5276" s="127" t="s">
        <v>2285</v>
      </c>
      <c r="C5276" s="128" t="s">
        <v>2286</v>
      </c>
      <c r="D5276" s="129">
        <v>113.18469999999999</v>
      </c>
      <c r="E5276" s="129">
        <v>113.18469999999999</v>
      </c>
      <c r="F5276" s="129">
        <v>0</v>
      </c>
      <c r="G5276" s="130"/>
      <c r="H5276" s="130"/>
    </row>
    <row r="5277" spans="1:8" s="27" customFormat="1" ht="15.75" thickTop="1" x14ac:dyDescent="0.25">
      <c r="A5277" s="136" t="s">
        <v>2622</v>
      </c>
      <c r="B5277" s="131" t="s">
        <v>267</v>
      </c>
      <c r="C5277" s="132" t="s">
        <v>10</v>
      </c>
      <c r="D5277" s="133">
        <v>111.0247</v>
      </c>
      <c r="E5277" s="133">
        <v>111.0247</v>
      </c>
      <c r="F5277" s="133">
        <v>0</v>
      </c>
      <c r="G5277" s="130"/>
      <c r="H5277" s="130"/>
    </row>
    <row r="5278" spans="1:8" s="27" customFormat="1" x14ac:dyDescent="0.25">
      <c r="A5278" s="136" t="s">
        <v>2622</v>
      </c>
      <c r="B5278" s="131" t="s">
        <v>267</v>
      </c>
      <c r="C5278" s="134" t="s">
        <v>14</v>
      </c>
      <c r="D5278" s="135">
        <v>111.0247</v>
      </c>
      <c r="E5278" s="135">
        <v>111.0247</v>
      </c>
      <c r="F5278" s="135">
        <v>0</v>
      </c>
      <c r="G5278" s="130"/>
      <c r="H5278" s="130"/>
    </row>
    <row r="5279" spans="1:8" s="27" customFormat="1" x14ac:dyDescent="0.25">
      <c r="A5279" s="136" t="s">
        <v>2622</v>
      </c>
      <c r="B5279" s="131" t="s">
        <v>267</v>
      </c>
      <c r="C5279" s="132" t="s">
        <v>17</v>
      </c>
      <c r="D5279" s="133">
        <v>2.16</v>
      </c>
      <c r="E5279" s="133">
        <v>2.16</v>
      </c>
      <c r="F5279" s="133">
        <v>0</v>
      </c>
      <c r="G5279" s="130"/>
      <c r="H5279" s="130"/>
    </row>
    <row r="5280" spans="1:8" s="27" customFormat="1" ht="18.75" thickBot="1" x14ac:dyDescent="0.3">
      <c r="A5280" s="136" t="s">
        <v>2622</v>
      </c>
      <c r="B5280" s="127" t="s">
        <v>2287</v>
      </c>
      <c r="C5280" s="128" t="s">
        <v>2288</v>
      </c>
      <c r="D5280" s="129">
        <v>26.53</v>
      </c>
      <c r="E5280" s="129">
        <v>26.53</v>
      </c>
      <c r="F5280" s="129">
        <v>0</v>
      </c>
      <c r="G5280" s="130"/>
      <c r="H5280" s="130"/>
    </row>
    <row r="5281" spans="1:8" s="27" customFormat="1" ht="15.75" thickTop="1" x14ac:dyDescent="0.25">
      <c r="A5281" s="136" t="s">
        <v>2622</v>
      </c>
      <c r="B5281" s="131" t="s">
        <v>267</v>
      </c>
      <c r="C5281" s="132" t="s">
        <v>10</v>
      </c>
      <c r="D5281" s="133">
        <v>26.53</v>
      </c>
      <c r="E5281" s="133">
        <v>26.53</v>
      </c>
      <c r="F5281" s="133">
        <v>0</v>
      </c>
      <c r="G5281" s="130"/>
      <c r="H5281" s="130"/>
    </row>
    <row r="5282" spans="1:8" s="27" customFormat="1" x14ac:dyDescent="0.25">
      <c r="A5282" s="136" t="s">
        <v>2622</v>
      </c>
      <c r="B5282" s="131" t="s">
        <v>267</v>
      </c>
      <c r="C5282" s="134" t="s">
        <v>14</v>
      </c>
      <c r="D5282" s="135">
        <v>26.53</v>
      </c>
      <c r="E5282" s="135">
        <v>26.53</v>
      </c>
      <c r="F5282" s="135">
        <v>0</v>
      </c>
      <c r="G5282" s="130"/>
      <c r="H5282" s="130"/>
    </row>
    <row r="5283" spans="1:8" s="27" customFormat="1" ht="54.75" thickBot="1" x14ac:dyDescent="0.3">
      <c r="A5283" s="136" t="s">
        <v>2622</v>
      </c>
      <c r="B5283" s="127" t="s">
        <v>2289</v>
      </c>
      <c r="C5283" s="128" t="s">
        <v>2290</v>
      </c>
      <c r="D5283" s="129">
        <v>641.70047999999997</v>
      </c>
      <c r="E5283" s="129">
        <v>641.70047999999997</v>
      </c>
      <c r="F5283" s="129">
        <v>0</v>
      </c>
      <c r="G5283" s="130"/>
      <c r="H5283" s="130"/>
    </row>
    <row r="5284" spans="1:8" s="27" customFormat="1" ht="15.75" thickTop="1" x14ac:dyDescent="0.25">
      <c r="A5284" s="136" t="s">
        <v>2622</v>
      </c>
      <c r="B5284" s="131" t="s">
        <v>267</v>
      </c>
      <c r="C5284" s="132" t="s">
        <v>10</v>
      </c>
      <c r="D5284" s="133">
        <v>631.70047999999997</v>
      </c>
      <c r="E5284" s="133">
        <v>631.70047999999997</v>
      </c>
      <c r="F5284" s="133">
        <v>0</v>
      </c>
      <c r="G5284" s="130"/>
      <c r="H5284" s="130"/>
    </row>
    <row r="5285" spans="1:8" s="27" customFormat="1" x14ac:dyDescent="0.25">
      <c r="A5285" s="136" t="s">
        <v>2622</v>
      </c>
      <c r="B5285" s="131" t="s">
        <v>267</v>
      </c>
      <c r="C5285" s="134" t="s">
        <v>14</v>
      </c>
      <c r="D5285" s="135">
        <v>631.70047999999997</v>
      </c>
      <c r="E5285" s="135">
        <v>631.70047999999997</v>
      </c>
      <c r="F5285" s="135">
        <v>0</v>
      </c>
      <c r="G5285" s="130"/>
      <c r="H5285" s="130"/>
    </row>
    <row r="5286" spans="1:8" s="27" customFormat="1" x14ac:dyDescent="0.25">
      <c r="A5286" s="136" t="s">
        <v>2622</v>
      </c>
      <c r="B5286" s="131" t="s">
        <v>267</v>
      </c>
      <c r="C5286" s="132" t="s">
        <v>17</v>
      </c>
      <c r="D5286" s="133">
        <v>10</v>
      </c>
      <c r="E5286" s="133">
        <v>10</v>
      </c>
      <c r="F5286" s="133">
        <v>0</v>
      </c>
      <c r="G5286" s="130"/>
      <c r="H5286" s="130"/>
    </row>
    <row r="5287" spans="1:8" s="27" customFormat="1" ht="36.75" thickBot="1" x14ac:dyDescent="0.3">
      <c r="A5287" s="136" t="s">
        <v>2622</v>
      </c>
      <c r="B5287" s="127" t="s">
        <v>2291</v>
      </c>
      <c r="C5287" s="128" t="s">
        <v>2292</v>
      </c>
      <c r="D5287" s="129">
        <v>61</v>
      </c>
      <c r="E5287" s="129">
        <v>61</v>
      </c>
      <c r="F5287" s="129">
        <v>0</v>
      </c>
      <c r="G5287" s="130"/>
      <c r="H5287" s="130"/>
    </row>
    <row r="5288" spans="1:8" s="27" customFormat="1" ht="15.75" thickTop="1" x14ac:dyDescent="0.25">
      <c r="A5288" s="136" t="s">
        <v>2622</v>
      </c>
      <c r="B5288" s="131" t="s">
        <v>267</v>
      </c>
      <c r="C5288" s="132" t="s">
        <v>10</v>
      </c>
      <c r="D5288" s="133">
        <v>61</v>
      </c>
      <c r="E5288" s="133">
        <v>61</v>
      </c>
      <c r="F5288" s="133">
        <v>0</v>
      </c>
      <c r="G5288" s="130"/>
      <c r="H5288" s="130"/>
    </row>
    <row r="5289" spans="1:8" s="27" customFormat="1" x14ac:dyDescent="0.25">
      <c r="A5289" s="136" t="s">
        <v>2622</v>
      </c>
      <c r="B5289" s="131" t="s">
        <v>267</v>
      </c>
      <c r="C5289" s="134" t="s">
        <v>14</v>
      </c>
      <c r="D5289" s="135">
        <v>61</v>
      </c>
      <c r="E5289" s="135">
        <v>61</v>
      </c>
      <c r="F5289" s="135">
        <v>0</v>
      </c>
      <c r="G5289" s="130"/>
      <c r="H5289" s="130"/>
    </row>
    <row r="5290" spans="1:8" s="27" customFormat="1" ht="18.75" thickBot="1" x14ac:dyDescent="0.3">
      <c r="A5290" s="136" t="s">
        <v>2622</v>
      </c>
      <c r="B5290" s="127" t="s">
        <v>2293</v>
      </c>
      <c r="C5290" s="128" t="s">
        <v>2294</v>
      </c>
      <c r="D5290" s="129">
        <v>18.75</v>
      </c>
      <c r="E5290" s="129">
        <v>18.75</v>
      </c>
      <c r="F5290" s="129">
        <v>0</v>
      </c>
      <c r="G5290" s="130"/>
      <c r="H5290" s="130"/>
    </row>
    <row r="5291" spans="1:8" s="27" customFormat="1" ht="15.75" thickTop="1" x14ac:dyDescent="0.25">
      <c r="A5291" s="136" t="s">
        <v>2622</v>
      </c>
      <c r="B5291" s="131" t="s">
        <v>267</v>
      </c>
      <c r="C5291" s="132" t="s">
        <v>10</v>
      </c>
      <c r="D5291" s="133">
        <v>18.75</v>
      </c>
      <c r="E5291" s="133">
        <v>18.75</v>
      </c>
      <c r="F5291" s="133">
        <v>0</v>
      </c>
      <c r="G5291" s="130"/>
      <c r="H5291" s="130"/>
    </row>
    <row r="5292" spans="1:8" s="27" customFormat="1" x14ac:dyDescent="0.25">
      <c r="A5292" s="136" t="s">
        <v>2622</v>
      </c>
      <c r="B5292" s="131" t="s">
        <v>267</v>
      </c>
      <c r="C5292" s="134" t="s">
        <v>14</v>
      </c>
      <c r="D5292" s="135">
        <v>18.75</v>
      </c>
      <c r="E5292" s="135">
        <v>18.75</v>
      </c>
      <c r="F5292" s="135">
        <v>0</v>
      </c>
      <c r="G5292" s="130"/>
      <c r="H5292" s="130"/>
    </row>
    <row r="5293" spans="1:8" s="27" customFormat="1" ht="54.75" thickBot="1" x14ac:dyDescent="0.3">
      <c r="A5293" s="136" t="s">
        <v>2622</v>
      </c>
      <c r="B5293" s="127" t="s">
        <v>2295</v>
      </c>
      <c r="C5293" s="128" t="s">
        <v>2296</v>
      </c>
      <c r="D5293" s="129">
        <v>21</v>
      </c>
      <c r="E5293" s="129">
        <v>21</v>
      </c>
      <c r="F5293" s="129">
        <v>0</v>
      </c>
      <c r="G5293" s="130"/>
      <c r="H5293" s="130"/>
    </row>
    <row r="5294" spans="1:8" s="27" customFormat="1" ht="15.75" thickTop="1" x14ac:dyDescent="0.25">
      <c r="A5294" s="136" t="s">
        <v>2622</v>
      </c>
      <c r="B5294" s="131" t="s">
        <v>267</v>
      </c>
      <c r="C5294" s="132" t="s">
        <v>10</v>
      </c>
      <c r="D5294" s="133">
        <v>21</v>
      </c>
      <c r="E5294" s="133">
        <v>21</v>
      </c>
      <c r="F5294" s="133">
        <v>0</v>
      </c>
      <c r="G5294" s="130"/>
      <c r="H5294" s="130"/>
    </row>
    <row r="5295" spans="1:8" s="27" customFormat="1" x14ac:dyDescent="0.25">
      <c r="A5295" s="136" t="s">
        <v>2622</v>
      </c>
      <c r="B5295" s="131" t="s">
        <v>267</v>
      </c>
      <c r="C5295" s="134" t="s">
        <v>14</v>
      </c>
      <c r="D5295" s="135">
        <v>21</v>
      </c>
      <c r="E5295" s="135">
        <v>21</v>
      </c>
      <c r="F5295" s="135">
        <v>0</v>
      </c>
      <c r="G5295" s="130"/>
      <c r="H5295" s="130"/>
    </row>
    <row r="5296" spans="1:8" s="27" customFormat="1" ht="54.75" thickBot="1" x14ac:dyDescent="0.3">
      <c r="A5296" s="136" t="s">
        <v>2622</v>
      </c>
      <c r="B5296" s="127" t="s">
        <v>2297</v>
      </c>
      <c r="C5296" s="128" t="s">
        <v>2298</v>
      </c>
      <c r="D5296" s="129">
        <v>43.572160000000004</v>
      </c>
      <c r="E5296" s="129">
        <v>43.572160000000004</v>
      </c>
      <c r="F5296" s="129">
        <v>0</v>
      </c>
      <c r="G5296" s="130"/>
      <c r="H5296" s="130"/>
    </row>
    <row r="5297" spans="1:8" s="27" customFormat="1" ht="15.75" thickTop="1" x14ac:dyDescent="0.25">
      <c r="A5297" s="136" t="s">
        <v>2622</v>
      </c>
      <c r="B5297" s="131" t="s">
        <v>267</v>
      </c>
      <c r="C5297" s="132" t="s">
        <v>10</v>
      </c>
      <c r="D5297" s="133">
        <v>43.572160000000004</v>
      </c>
      <c r="E5297" s="133">
        <v>43.572160000000004</v>
      </c>
      <c r="F5297" s="133">
        <v>0</v>
      </c>
      <c r="G5297" s="130"/>
      <c r="H5297" s="130"/>
    </row>
    <row r="5298" spans="1:8" s="27" customFormat="1" x14ac:dyDescent="0.25">
      <c r="A5298" s="136" t="s">
        <v>2622</v>
      </c>
      <c r="B5298" s="131" t="s">
        <v>267</v>
      </c>
      <c r="C5298" s="134" t="s">
        <v>14</v>
      </c>
      <c r="D5298" s="135">
        <v>43.572160000000004</v>
      </c>
      <c r="E5298" s="135">
        <v>43.572160000000004</v>
      </c>
      <c r="F5298" s="135">
        <v>0</v>
      </c>
      <c r="G5298" s="130"/>
      <c r="H5298" s="130"/>
    </row>
    <row r="5299" spans="1:8" s="27" customFormat="1" ht="36.75" thickBot="1" x14ac:dyDescent="0.3">
      <c r="A5299" s="136" t="s">
        <v>2622</v>
      </c>
      <c r="B5299" s="127" t="s">
        <v>2299</v>
      </c>
      <c r="C5299" s="128" t="s">
        <v>2300</v>
      </c>
      <c r="D5299" s="129">
        <v>70</v>
      </c>
      <c r="E5299" s="129">
        <v>70</v>
      </c>
      <c r="F5299" s="129">
        <v>0</v>
      </c>
      <c r="G5299" s="130"/>
      <c r="H5299" s="130"/>
    </row>
    <row r="5300" spans="1:8" s="27" customFormat="1" ht="15.75" thickTop="1" x14ac:dyDescent="0.25">
      <c r="A5300" s="136" t="s">
        <v>2622</v>
      </c>
      <c r="B5300" s="131" t="s">
        <v>267</v>
      </c>
      <c r="C5300" s="132" t="s">
        <v>10</v>
      </c>
      <c r="D5300" s="133">
        <v>70</v>
      </c>
      <c r="E5300" s="133">
        <v>70</v>
      </c>
      <c r="F5300" s="133">
        <v>0</v>
      </c>
      <c r="G5300" s="130"/>
      <c r="H5300" s="130"/>
    </row>
    <row r="5301" spans="1:8" s="27" customFormat="1" x14ac:dyDescent="0.25">
      <c r="A5301" s="136" t="s">
        <v>2622</v>
      </c>
      <c r="B5301" s="131" t="s">
        <v>267</v>
      </c>
      <c r="C5301" s="134" t="s">
        <v>14</v>
      </c>
      <c r="D5301" s="135">
        <v>70</v>
      </c>
      <c r="E5301" s="135">
        <v>70</v>
      </c>
      <c r="F5301" s="135">
        <v>0</v>
      </c>
      <c r="G5301" s="130"/>
      <c r="H5301" s="130"/>
    </row>
    <row r="5302" spans="1:8" s="27" customFormat="1" ht="54.75" thickBot="1" x14ac:dyDescent="0.3">
      <c r="A5302" s="136" t="s">
        <v>2622</v>
      </c>
      <c r="B5302" s="127" t="s">
        <v>2301</v>
      </c>
      <c r="C5302" s="128" t="s">
        <v>2302</v>
      </c>
      <c r="D5302" s="129">
        <v>28.0534</v>
      </c>
      <c r="E5302" s="129">
        <v>28.0534</v>
      </c>
      <c r="F5302" s="129">
        <v>0</v>
      </c>
      <c r="G5302" s="130"/>
      <c r="H5302" s="130"/>
    </row>
    <row r="5303" spans="1:8" s="27" customFormat="1" ht="15.75" thickTop="1" x14ac:dyDescent="0.25">
      <c r="A5303" s="136" t="s">
        <v>2622</v>
      </c>
      <c r="B5303" s="131" t="s">
        <v>267</v>
      </c>
      <c r="C5303" s="132" t="s">
        <v>10</v>
      </c>
      <c r="D5303" s="133">
        <v>28.0534</v>
      </c>
      <c r="E5303" s="133">
        <v>28.0534</v>
      </c>
      <c r="F5303" s="133">
        <v>0</v>
      </c>
      <c r="G5303" s="130"/>
      <c r="H5303" s="130"/>
    </row>
    <row r="5304" spans="1:8" s="27" customFormat="1" x14ac:dyDescent="0.25">
      <c r="A5304" s="136" t="s">
        <v>2622</v>
      </c>
      <c r="B5304" s="131" t="s">
        <v>267</v>
      </c>
      <c r="C5304" s="134" t="s">
        <v>14</v>
      </c>
      <c r="D5304" s="135">
        <v>28.0534</v>
      </c>
      <c r="E5304" s="135">
        <v>28.0534</v>
      </c>
      <c r="F5304" s="135">
        <v>0</v>
      </c>
      <c r="G5304" s="130"/>
      <c r="H5304" s="130"/>
    </row>
    <row r="5305" spans="1:8" s="27" customFormat="1" ht="36.75" thickBot="1" x14ac:dyDescent="0.3">
      <c r="A5305" s="136" t="s">
        <v>2622</v>
      </c>
      <c r="B5305" s="127" t="s">
        <v>2303</v>
      </c>
      <c r="C5305" s="128" t="s">
        <v>2304</v>
      </c>
      <c r="D5305" s="129">
        <v>112.18688</v>
      </c>
      <c r="E5305" s="129">
        <v>112.18688</v>
      </c>
      <c r="F5305" s="129">
        <v>0</v>
      </c>
      <c r="G5305" s="130"/>
      <c r="H5305" s="130"/>
    </row>
    <row r="5306" spans="1:8" s="27" customFormat="1" ht="15.75" thickTop="1" x14ac:dyDescent="0.25">
      <c r="A5306" s="136" t="s">
        <v>2622</v>
      </c>
      <c r="B5306" s="131" t="s">
        <v>267</v>
      </c>
      <c r="C5306" s="132" t="s">
        <v>10</v>
      </c>
      <c r="D5306" s="133">
        <v>112.18688</v>
      </c>
      <c r="E5306" s="133">
        <v>112.18688</v>
      </c>
      <c r="F5306" s="133">
        <v>0</v>
      </c>
      <c r="G5306" s="130"/>
      <c r="H5306" s="130"/>
    </row>
    <row r="5307" spans="1:8" s="27" customFormat="1" x14ac:dyDescent="0.25">
      <c r="A5307" s="136" t="s">
        <v>2622</v>
      </c>
      <c r="B5307" s="131" t="s">
        <v>267</v>
      </c>
      <c r="C5307" s="134" t="s">
        <v>14</v>
      </c>
      <c r="D5307" s="135">
        <v>112.18688</v>
      </c>
      <c r="E5307" s="135">
        <v>112.18688</v>
      </c>
      <c r="F5307" s="135">
        <v>0</v>
      </c>
      <c r="G5307" s="130"/>
      <c r="H5307" s="130"/>
    </row>
    <row r="5308" spans="1:8" s="27" customFormat="1" ht="36.75" thickBot="1" x14ac:dyDescent="0.3">
      <c r="A5308" s="136" t="s">
        <v>2622</v>
      </c>
      <c r="B5308" s="127" t="s">
        <v>2305</v>
      </c>
      <c r="C5308" s="128" t="s">
        <v>2306</v>
      </c>
      <c r="D5308" s="129">
        <v>51.138160000000006</v>
      </c>
      <c r="E5308" s="129">
        <v>51.138160000000006</v>
      </c>
      <c r="F5308" s="129">
        <v>0</v>
      </c>
      <c r="G5308" s="130"/>
      <c r="H5308" s="130"/>
    </row>
    <row r="5309" spans="1:8" s="27" customFormat="1" ht="15.75" thickTop="1" x14ac:dyDescent="0.25">
      <c r="A5309" s="136" t="s">
        <v>2622</v>
      </c>
      <c r="B5309" s="131" t="s">
        <v>267</v>
      </c>
      <c r="C5309" s="132" t="s">
        <v>10</v>
      </c>
      <c r="D5309" s="133">
        <v>51.138160000000006</v>
      </c>
      <c r="E5309" s="133">
        <v>51.138160000000006</v>
      </c>
      <c r="F5309" s="133">
        <v>0</v>
      </c>
      <c r="G5309" s="130"/>
      <c r="H5309" s="130"/>
    </row>
    <row r="5310" spans="1:8" s="27" customFormat="1" x14ac:dyDescent="0.25">
      <c r="A5310" s="136" t="s">
        <v>2622</v>
      </c>
      <c r="B5310" s="131" t="s">
        <v>267</v>
      </c>
      <c r="C5310" s="134" t="s">
        <v>14</v>
      </c>
      <c r="D5310" s="135">
        <v>51.138160000000006</v>
      </c>
      <c r="E5310" s="135">
        <v>51.138160000000006</v>
      </c>
      <c r="F5310" s="135">
        <v>0</v>
      </c>
      <c r="G5310" s="130"/>
      <c r="H5310" s="130"/>
    </row>
    <row r="5311" spans="1:8" s="27" customFormat="1" ht="36.75" thickBot="1" x14ac:dyDescent="0.3">
      <c r="A5311" s="136" t="s">
        <v>2622</v>
      </c>
      <c r="B5311" s="127" t="s">
        <v>2307</v>
      </c>
      <c r="C5311" s="128" t="s">
        <v>2308</v>
      </c>
      <c r="D5311" s="129">
        <v>59.721379999999996</v>
      </c>
      <c r="E5311" s="129">
        <v>59.721379999999996</v>
      </c>
      <c r="F5311" s="129">
        <v>0</v>
      </c>
      <c r="G5311" s="130"/>
      <c r="H5311" s="130"/>
    </row>
    <row r="5312" spans="1:8" s="27" customFormat="1" ht="15.75" thickTop="1" x14ac:dyDescent="0.25">
      <c r="A5312" s="136" t="s">
        <v>2622</v>
      </c>
      <c r="B5312" s="131" t="s">
        <v>267</v>
      </c>
      <c r="C5312" s="132" t="s">
        <v>10</v>
      </c>
      <c r="D5312" s="133">
        <v>59.721379999999996</v>
      </c>
      <c r="E5312" s="133">
        <v>59.721379999999996</v>
      </c>
      <c r="F5312" s="133">
        <v>0</v>
      </c>
      <c r="G5312" s="130"/>
      <c r="H5312" s="130"/>
    </row>
    <row r="5313" spans="1:8" s="27" customFormat="1" x14ac:dyDescent="0.25">
      <c r="A5313" s="136" t="s">
        <v>2622</v>
      </c>
      <c r="B5313" s="131" t="s">
        <v>267</v>
      </c>
      <c r="C5313" s="134" t="s">
        <v>14</v>
      </c>
      <c r="D5313" s="135">
        <v>59.721379999999996</v>
      </c>
      <c r="E5313" s="135">
        <v>59.721379999999996</v>
      </c>
      <c r="F5313" s="135">
        <v>0</v>
      </c>
      <c r="G5313" s="130"/>
      <c r="H5313" s="130"/>
    </row>
    <row r="5314" spans="1:8" s="27" customFormat="1" ht="36.75" thickBot="1" x14ac:dyDescent="0.3">
      <c r="A5314" s="136" t="s">
        <v>2622</v>
      </c>
      <c r="B5314" s="127" t="s">
        <v>2309</v>
      </c>
      <c r="C5314" s="128" t="s">
        <v>2310</v>
      </c>
      <c r="D5314" s="129">
        <v>55</v>
      </c>
      <c r="E5314" s="129">
        <v>55</v>
      </c>
      <c r="F5314" s="129">
        <v>0</v>
      </c>
      <c r="G5314" s="130"/>
      <c r="H5314" s="130"/>
    </row>
    <row r="5315" spans="1:8" s="27" customFormat="1" ht="15.75" thickTop="1" x14ac:dyDescent="0.25">
      <c r="A5315" s="136" t="s">
        <v>2622</v>
      </c>
      <c r="B5315" s="131" t="s">
        <v>267</v>
      </c>
      <c r="C5315" s="132" t="s">
        <v>10</v>
      </c>
      <c r="D5315" s="133">
        <v>55</v>
      </c>
      <c r="E5315" s="133">
        <v>55</v>
      </c>
      <c r="F5315" s="133">
        <v>0</v>
      </c>
      <c r="G5315" s="130"/>
      <c r="H5315" s="130"/>
    </row>
    <row r="5316" spans="1:8" s="27" customFormat="1" x14ac:dyDescent="0.25">
      <c r="A5316" s="136" t="s">
        <v>2622</v>
      </c>
      <c r="B5316" s="131" t="s">
        <v>267</v>
      </c>
      <c r="C5316" s="134" t="s">
        <v>14</v>
      </c>
      <c r="D5316" s="135">
        <v>55</v>
      </c>
      <c r="E5316" s="135">
        <v>55</v>
      </c>
      <c r="F5316" s="135">
        <v>0</v>
      </c>
      <c r="G5316" s="130"/>
      <c r="H5316" s="130"/>
    </row>
    <row r="5317" spans="1:8" s="27" customFormat="1" ht="54.75" thickBot="1" x14ac:dyDescent="0.3">
      <c r="A5317" s="136" t="s">
        <v>2622</v>
      </c>
      <c r="B5317" s="127" t="s">
        <v>2311</v>
      </c>
      <c r="C5317" s="128" t="s">
        <v>2312</v>
      </c>
      <c r="D5317" s="129">
        <v>145</v>
      </c>
      <c r="E5317" s="129">
        <v>145</v>
      </c>
      <c r="F5317" s="129">
        <v>0</v>
      </c>
      <c r="G5317" s="130"/>
      <c r="H5317" s="130"/>
    </row>
    <row r="5318" spans="1:8" s="27" customFormat="1" ht="15.75" thickTop="1" x14ac:dyDescent="0.25">
      <c r="A5318" s="136" t="s">
        <v>2622</v>
      </c>
      <c r="B5318" s="131" t="s">
        <v>267</v>
      </c>
      <c r="C5318" s="132" t="s">
        <v>10</v>
      </c>
      <c r="D5318" s="133">
        <v>145</v>
      </c>
      <c r="E5318" s="133">
        <v>145</v>
      </c>
      <c r="F5318" s="133">
        <v>0</v>
      </c>
      <c r="G5318" s="130"/>
      <c r="H5318" s="130"/>
    </row>
    <row r="5319" spans="1:8" s="27" customFormat="1" x14ac:dyDescent="0.25">
      <c r="A5319" s="136" t="s">
        <v>2622</v>
      </c>
      <c r="B5319" s="131" t="s">
        <v>267</v>
      </c>
      <c r="C5319" s="134" t="s">
        <v>14</v>
      </c>
      <c r="D5319" s="135">
        <v>145</v>
      </c>
      <c r="E5319" s="135">
        <v>145</v>
      </c>
      <c r="F5319" s="135">
        <v>0</v>
      </c>
      <c r="G5319" s="130"/>
      <c r="H5319" s="130"/>
    </row>
    <row r="5320" spans="1:8" s="27" customFormat="1" ht="36.75" thickBot="1" x14ac:dyDescent="0.3">
      <c r="A5320" s="136" t="s">
        <v>2622</v>
      </c>
      <c r="B5320" s="127" t="s">
        <v>2313</v>
      </c>
      <c r="C5320" s="128" t="s">
        <v>2314</v>
      </c>
      <c r="D5320" s="129">
        <v>48.41178</v>
      </c>
      <c r="E5320" s="129">
        <v>48.41178</v>
      </c>
      <c r="F5320" s="129">
        <v>0</v>
      </c>
      <c r="G5320" s="130"/>
      <c r="H5320" s="130"/>
    </row>
    <row r="5321" spans="1:8" s="27" customFormat="1" ht="15.75" thickTop="1" x14ac:dyDescent="0.25">
      <c r="A5321" s="136" t="s">
        <v>2622</v>
      </c>
      <c r="B5321" s="131" t="s">
        <v>267</v>
      </c>
      <c r="C5321" s="132" t="s">
        <v>10</v>
      </c>
      <c r="D5321" s="133">
        <v>48.41178</v>
      </c>
      <c r="E5321" s="133">
        <v>48.41178</v>
      </c>
      <c r="F5321" s="133">
        <v>0</v>
      </c>
      <c r="G5321" s="130"/>
      <c r="H5321" s="130"/>
    </row>
    <row r="5322" spans="1:8" s="27" customFormat="1" x14ac:dyDescent="0.25">
      <c r="A5322" s="136" t="s">
        <v>2622</v>
      </c>
      <c r="B5322" s="131" t="s">
        <v>267</v>
      </c>
      <c r="C5322" s="134" t="s">
        <v>14</v>
      </c>
      <c r="D5322" s="135">
        <v>48.41178</v>
      </c>
      <c r="E5322" s="135">
        <v>48.41178</v>
      </c>
      <c r="F5322" s="135">
        <v>0</v>
      </c>
      <c r="G5322" s="130"/>
      <c r="H5322" s="130"/>
    </row>
    <row r="5323" spans="1:8" s="27" customFormat="1" ht="36.75" thickBot="1" x14ac:dyDescent="0.3">
      <c r="A5323" s="136" t="s">
        <v>2622</v>
      </c>
      <c r="B5323" s="127" t="s">
        <v>2315</v>
      </c>
      <c r="C5323" s="128" t="s">
        <v>2316</v>
      </c>
      <c r="D5323" s="129">
        <v>134.88075000000001</v>
      </c>
      <c r="E5323" s="129">
        <v>134.88075000000001</v>
      </c>
      <c r="F5323" s="129">
        <v>0</v>
      </c>
      <c r="G5323" s="130"/>
      <c r="H5323" s="130"/>
    </row>
    <row r="5324" spans="1:8" s="27" customFormat="1" ht="15.75" thickTop="1" x14ac:dyDescent="0.25">
      <c r="A5324" s="136" t="s">
        <v>2622</v>
      </c>
      <c r="B5324" s="131" t="s">
        <v>267</v>
      </c>
      <c r="C5324" s="132" t="s">
        <v>10</v>
      </c>
      <c r="D5324" s="133">
        <v>134.88075000000001</v>
      </c>
      <c r="E5324" s="133">
        <v>134.88075000000001</v>
      </c>
      <c r="F5324" s="133">
        <v>0</v>
      </c>
      <c r="G5324" s="130"/>
      <c r="H5324" s="130"/>
    </row>
    <row r="5325" spans="1:8" s="27" customFormat="1" x14ac:dyDescent="0.25">
      <c r="A5325" s="136" t="s">
        <v>2622</v>
      </c>
      <c r="B5325" s="131" t="s">
        <v>267</v>
      </c>
      <c r="C5325" s="134" t="s">
        <v>14</v>
      </c>
      <c r="D5325" s="135">
        <v>134.88075000000001</v>
      </c>
      <c r="E5325" s="135">
        <v>134.88075000000001</v>
      </c>
      <c r="F5325" s="135">
        <v>0</v>
      </c>
      <c r="G5325" s="130"/>
      <c r="H5325" s="130"/>
    </row>
    <row r="5326" spans="1:8" s="27" customFormat="1" ht="36.75" thickBot="1" x14ac:dyDescent="0.3">
      <c r="A5326" s="136" t="s">
        <v>2622</v>
      </c>
      <c r="B5326" s="127" t="s">
        <v>2317</v>
      </c>
      <c r="C5326" s="128" t="s">
        <v>2318</v>
      </c>
      <c r="D5326" s="129">
        <v>97.817750000000004</v>
      </c>
      <c r="E5326" s="129">
        <v>97.817750000000004</v>
      </c>
      <c r="F5326" s="129">
        <v>0</v>
      </c>
      <c r="G5326" s="130"/>
      <c r="H5326" s="130"/>
    </row>
    <row r="5327" spans="1:8" s="27" customFormat="1" ht="15.75" thickTop="1" x14ac:dyDescent="0.25">
      <c r="A5327" s="136" t="s">
        <v>2622</v>
      </c>
      <c r="B5327" s="131" t="s">
        <v>267</v>
      </c>
      <c r="C5327" s="132" t="s">
        <v>10</v>
      </c>
      <c r="D5327" s="133">
        <v>97.817750000000004</v>
      </c>
      <c r="E5327" s="133">
        <v>97.817750000000004</v>
      </c>
      <c r="F5327" s="133">
        <v>0</v>
      </c>
      <c r="G5327" s="130"/>
      <c r="H5327" s="130"/>
    </row>
    <row r="5328" spans="1:8" s="27" customFormat="1" x14ac:dyDescent="0.25">
      <c r="A5328" s="136" t="s">
        <v>2622</v>
      </c>
      <c r="B5328" s="131" t="s">
        <v>267</v>
      </c>
      <c r="C5328" s="134" t="s">
        <v>14</v>
      </c>
      <c r="D5328" s="135">
        <v>97.817750000000004</v>
      </c>
      <c r="E5328" s="135">
        <v>97.817750000000004</v>
      </c>
      <c r="F5328" s="135">
        <v>0</v>
      </c>
      <c r="G5328" s="130"/>
      <c r="H5328" s="130"/>
    </row>
    <row r="5329" spans="1:8" s="27" customFormat="1" ht="36.75" thickBot="1" x14ac:dyDescent="0.3">
      <c r="A5329" s="136" t="s">
        <v>2622</v>
      </c>
      <c r="B5329" s="127" t="s">
        <v>2319</v>
      </c>
      <c r="C5329" s="128" t="s">
        <v>2320</v>
      </c>
      <c r="D5329" s="129">
        <v>131.42866999999998</v>
      </c>
      <c r="E5329" s="129">
        <v>131.42866999999998</v>
      </c>
      <c r="F5329" s="129">
        <v>0</v>
      </c>
      <c r="G5329" s="130"/>
      <c r="H5329" s="130"/>
    </row>
    <row r="5330" spans="1:8" s="27" customFormat="1" ht="15.75" thickTop="1" x14ac:dyDescent="0.25">
      <c r="A5330" s="136" t="s">
        <v>2622</v>
      </c>
      <c r="B5330" s="131" t="s">
        <v>267</v>
      </c>
      <c r="C5330" s="132" t="s">
        <v>10</v>
      </c>
      <c r="D5330" s="133">
        <v>128.67867000000001</v>
      </c>
      <c r="E5330" s="133">
        <v>128.67867000000001</v>
      </c>
      <c r="F5330" s="133">
        <v>0</v>
      </c>
      <c r="G5330" s="130"/>
      <c r="H5330" s="130"/>
    </row>
    <row r="5331" spans="1:8" s="27" customFormat="1" x14ac:dyDescent="0.25">
      <c r="A5331" s="136" t="s">
        <v>2622</v>
      </c>
      <c r="B5331" s="131" t="s">
        <v>267</v>
      </c>
      <c r="C5331" s="134" t="s">
        <v>14</v>
      </c>
      <c r="D5331" s="135">
        <v>128.67867000000001</v>
      </c>
      <c r="E5331" s="135">
        <v>128.67867000000001</v>
      </c>
      <c r="F5331" s="135">
        <v>0</v>
      </c>
      <c r="G5331" s="130"/>
      <c r="H5331" s="130"/>
    </row>
    <row r="5332" spans="1:8" s="27" customFormat="1" x14ac:dyDescent="0.25">
      <c r="A5332" s="136" t="s">
        <v>2622</v>
      </c>
      <c r="B5332" s="131" t="s">
        <v>267</v>
      </c>
      <c r="C5332" s="132" t="s">
        <v>17</v>
      </c>
      <c r="D5332" s="133">
        <v>2.75</v>
      </c>
      <c r="E5332" s="133">
        <v>2.75</v>
      </c>
      <c r="F5332" s="133">
        <v>0</v>
      </c>
      <c r="G5332" s="130"/>
      <c r="H5332" s="130"/>
    </row>
    <row r="5333" spans="1:8" s="27" customFormat="1" ht="36.75" thickBot="1" x14ac:dyDescent="0.3">
      <c r="A5333" s="136" t="s">
        <v>2622</v>
      </c>
      <c r="B5333" s="127" t="s">
        <v>2321</v>
      </c>
      <c r="C5333" s="128" t="s">
        <v>2322</v>
      </c>
      <c r="D5333" s="129">
        <v>49.963509999999999</v>
      </c>
      <c r="E5333" s="129">
        <v>49.963509999999999</v>
      </c>
      <c r="F5333" s="129">
        <v>0</v>
      </c>
      <c r="G5333" s="130"/>
      <c r="H5333" s="130"/>
    </row>
    <row r="5334" spans="1:8" s="27" customFormat="1" ht="15.75" thickTop="1" x14ac:dyDescent="0.25">
      <c r="A5334" s="136" t="s">
        <v>2622</v>
      </c>
      <c r="B5334" s="131" t="s">
        <v>267</v>
      </c>
      <c r="C5334" s="132" t="s">
        <v>10</v>
      </c>
      <c r="D5334" s="133">
        <v>49.963509999999999</v>
      </c>
      <c r="E5334" s="133">
        <v>49.963509999999999</v>
      </c>
      <c r="F5334" s="133">
        <v>0</v>
      </c>
      <c r="G5334" s="130"/>
      <c r="H5334" s="130"/>
    </row>
    <row r="5335" spans="1:8" s="27" customFormat="1" x14ac:dyDescent="0.25">
      <c r="A5335" s="136" t="s">
        <v>2622</v>
      </c>
      <c r="B5335" s="131" t="s">
        <v>267</v>
      </c>
      <c r="C5335" s="134" t="s">
        <v>14</v>
      </c>
      <c r="D5335" s="135">
        <v>49.963509999999999</v>
      </c>
      <c r="E5335" s="135">
        <v>49.963509999999999</v>
      </c>
      <c r="F5335" s="135">
        <v>0</v>
      </c>
      <c r="G5335" s="130"/>
      <c r="H5335" s="130"/>
    </row>
    <row r="5336" spans="1:8" s="27" customFormat="1" ht="54.75" thickBot="1" x14ac:dyDescent="0.3">
      <c r="A5336" s="136" t="s">
        <v>2622</v>
      </c>
      <c r="B5336" s="127" t="s">
        <v>2323</v>
      </c>
      <c r="C5336" s="128" t="s">
        <v>2324</v>
      </c>
      <c r="D5336" s="129">
        <v>49.622070000000001</v>
      </c>
      <c r="E5336" s="129">
        <v>49.622070000000001</v>
      </c>
      <c r="F5336" s="129">
        <v>0</v>
      </c>
      <c r="G5336" s="130"/>
      <c r="H5336" s="130"/>
    </row>
    <row r="5337" spans="1:8" s="27" customFormat="1" ht="15.75" thickTop="1" x14ac:dyDescent="0.25">
      <c r="A5337" s="136" t="s">
        <v>2622</v>
      </c>
      <c r="B5337" s="131" t="s">
        <v>267</v>
      </c>
      <c r="C5337" s="132" t="s">
        <v>10</v>
      </c>
      <c r="D5337" s="133">
        <v>49.622070000000001</v>
      </c>
      <c r="E5337" s="133">
        <v>49.622070000000001</v>
      </c>
      <c r="F5337" s="133">
        <v>0</v>
      </c>
      <c r="G5337" s="130"/>
      <c r="H5337" s="130"/>
    </row>
    <row r="5338" spans="1:8" s="27" customFormat="1" x14ac:dyDescent="0.25">
      <c r="A5338" s="136" t="s">
        <v>2622</v>
      </c>
      <c r="B5338" s="131" t="s">
        <v>267</v>
      </c>
      <c r="C5338" s="134" t="s">
        <v>14</v>
      </c>
      <c r="D5338" s="135">
        <v>49.622070000000001</v>
      </c>
      <c r="E5338" s="135">
        <v>49.622070000000001</v>
      </c>
      <c r="F5338" s="135">
        <v>0</v>
      </c>
      <c r="G5338" s="130"/>
      <c r="H5338" s="130"/>
    </row>
    <row r="5339" spans="1:8" s="27" customFormat="1" ht="36.75" thickBot="1" x14ac:dyDescent="0.3">
      <c r="A5339" s="136" t="s">
        <v>2622</v>
      </c>
      <c r="B5339" s="127" t="s">
        <v>2325</v>
      </c>
      <c r="C5339" s="128" t="s">
        <v>2326</v>
      </c>
      <c r="D5339" s="129">
        <v>41.303989999999999</v>
      </c>
      <c r="E5339" s="129">
        <v>41.303989999999999</v>
      </c>
      <c r="F5339" s="129">
        <v>0</v>
      </c>
      <c r="G5339" s="130"/>
      <c r="H5339" s="130"/>
    </row>
    <row r="5340" spans="1:8" s="27" customFormat="1" ht="15.75" thickTop="1" x14ac:dyDescent="0.25">
      <c r="A5340" s="136" t="s">
        <v>2622</v>
      </c>
      <c r="B5340" s="131" t="s">
        <v>267</v>
      </c>
      <c r="C5340" s="132" t="s">
        <v>10</v>
      </c>
      <c r="D5340" s="133">
        <v>41.303989999999999</v>
      </c>
      <c r="E5340" s="133">
        <v>41.303989999999999</v>
      </c>
      <c r="F5340" s="133">
        <v>0</v>
      </c>
      <c r="G5340" s="130"/>
      <c r="H5340" s="130"/>
    </row>
    <row r="5341" spans="1:8" s="27" customFormat="1" x14ac:dyDescent="0.25">
      <c r="A5341" s="136" t="s">
        <v>2622</v>
      </c>
      <c r="B5341" s="131" t="s">
        <v>267</v>
      </c>
      <c r="C5341" s="134" t="s">
        <v>14</v>
      </c>
      <c r="D5341" s="135">
        <v>41.303989999999999</v>
      </c>
      <c r="E5341" s="135">
        <v>41.303989999999999</v>
      </c>
      <c r="F5341" s="135">
        <v>0</v>
      </c>
      <c r="G5341" s="130"/>
      <c r="H5341" s="130"/>
    </row>
    <row r="5342" spans="1:8" s="27" customFormat="1" ht="36.75" thickBot="1" x14ac:dyDescent="0.3">
      <c r="A5342" s="136" t="s">
        <v>2622</v>
      </c>
      <c r="B5342" s="127" t="s">
        <v>2327</v>
      </c>
      <c r="C5342" s="128" t="s">
        <v>2328</v>
      </c>
      <c r="D5342" s="129">
        <v>105.75376</v>
      </c>
      <c r="E5342" s="129">
        <v>105.75376</v>
      </c>
      <c r="F5342" s="129">
        <v>0</v>
      </c>
      <c r="G5342" s="130"/>
      <c r="H5342" s="130"/>
    </row>
    <row r="5343" spans="1:8" s="27" customFormat="1" ht="15.75" thickTop="1" x14ac:dyDescent="0.25">
      <c r="A5343" s="136" t="s">
        <v>2622</v>
      </c>
      <c r="B5343" s="131" t="s">
        <v>267</v>
      </c>
      <c r="C5343" s="132" t="s">
        <v>10</v>
      </c>
      <c r="D5343" s="133">
        <v>105.75376</v>
      </c>
      <c r="E5343" s="133">
        <v>105.75376</v>
      </c>
      <c r="F5343" s="133">
        <v>0</v>
      </c>
      <c r="G5343" s="130"/>
      <c r="H5343" s="130"/>
    </row>
    <row r="5344" spans="1:8" s="27" customFormat="1" x14ac:dyDescent="0.25">
      <c r="A5344" s="136" t="s">
        <v>2622</v>
      </c>
      <c r="B5344" s="131" t="s">
        <v>267</v>
      </c>
      <c r="C5344" s="134" t="s">
        <v>14</v>
      </c>
      <c r="D5344" s="135">
        <v>105.75376</v>
      </c>
      <c r="E5344" s="135">
        <v>105.75376</v>
      </c>
      <c r="F5344" s="135">
        <v>0</v>
      </c>
      <c r="G5344" s="130"/>
      <c r="H5344" s="130"/>
    </row>
    <row r="5345" spans="1:8" s="27" customFormat="1" ht="36.75" thickBot="1" x14ac:dyDescent="0.3">
      <c r="A5345" s="136" t="s">
        <v>2622</v>
      </c>
      <c r="B5345" s="127" t="s">
        <v>2329</v>
      </c>
      <c r="C5345" s="128" t="s">
        <v>2330</v>
      </c>
      <c r="D5345" s="129">
        <v>113.51701</v>
      </c>
      <c r="E5345" s="129">
        <v>113.51701</v>
      </c>
      <c r="F5345" s="129">
        <v>0</v>
      </c>
      <c r="G5345" s="130"/>
      <c r="H5345" s="130"/>
    </row>
    <row r="5346" spans="1:8" s="27" customFormat="1" ht="15.75" thickTop="1" x14ac:dyDescent="0.25">
      <c r="A5346" s="136" t="s">
        <v>2622</v>
      </c>
      <c r="B5346" s="131" t="s">
        <v>267</v>
      </c>
      <c r="C5346" s="132" t="s">
        <v>10</v>
      </c>
      <c r="D5346" s="133">
        <v>113.51701</v>
      </c>
      <c r="E5346" s="133">
        <v>113.51701</v>
      </c>
      <c r="F5346" s="133">
        <v>0</v>
      </c>
      <c r="G5346" s="130"/>
      <c r="H5346" s="130"/>
    </row>
    <row r="5347" spans="1:8" s="27" customFormat="1" x14ac:dyDescent="0.25">
      <c r="A5347" s="136" t="s">
        <v>2622</v>
      </c>
      <c r="B5347" s="131" t="s">
        <v>267</v>
      </c>
      <c r="C5347" s="134" t="s">
        <v>14</v>
      </c>
      <c r="D5347" s="135">
        <v>113.51701</v>
      </c>
      <c r="E5347" s="135">
        <v>113.51701</v>
      </c>
      <c r="F5347" s="135">
        <v>0</v>
      </c>
      <c r="G5347" s="130"/>
      <c r="H5347" s="130"/>
    </row>
    <row r="5348" spans="1:8" s="27" customFormat="1" ht="36.75" thickBot="1" x14ac:dyDescent="0.3">
      <c r="A5348" s="136" t="s">
        <v>2622</v>
      </c>
      <c r="B5348" s="127" t="s">
        <v>2331</v>
      </c>
      <c r="C5348" s="128" t="s">
        <v>2332</v>
      </c>
      <c r="D5348" s="129">
        <v>119.944</v>
      </c>
      <c r="E5348" s="129">
        <v>119.944</v>
      </c>
      <c r="F5348" s="129">
        <v>0</v>
      </c>
      <c r="G5348" s="130"/>
      <c r="H5348" s="130"/>
    </row>
    <row r="5349" spans="1:8" s="27" customFormat="1" ht="15.75" thickTop="1" x14ac:dyDescent="0.25">
      <c r="A5349" s="136" t="s">
        <v>2622</v>
      </c>
      <c r="B5349" s="131" t="s">
        <v>267</v>
      </c>
      <c r="C5349" s="132" t="s">
        <v>10</v>
      </c>
      <c r="D5349" s="133">
        <v>119.944</v>
      </c>
      <c r="E5349" s="133">
        <v>119.944</v>
      </c>
      <c r="F5349" s="133">
        <v>0</v>
      </c>
      <c r="G5349" s="130"/>
      <c r="H5349" s="130"/>
    </row>
    <row r="5350" spans="1:8" s="27" customFormat="1" x14ac:dyDescent="0.25">
      <c r="A5350" s="136" t="s">
        <v>2622</v>
      </c>
      <c r="B5350" s="131" t="s">
        <v>267</v>
      </c>
      <c r="C5350" s="134" t="s">
        <v>14</v>
      </c>
      <c r="D5350" s="135">
        <v>119.944</v>
      </c>
      <c r="E5350" s="135">
        <v>119.944</v>
      </c>
      <c r="F5350" s="135">
        <v>0</v>
      </c>
      <c r="G5350" s="130"/>
      <c r="H5350" s="130"/>
    </row>
    <row r="5351" spans="1:8" s="27" customFormat="1" ht="36.75" thickBot="1" x14ac:dyDescent="0.3">
      <c r="A5351" s="136" t="s">
        <v>2622</v>
      </c>
      <c r="B5351" s="127" t="s">
        <v>2333</v>
      </c>
      <c r="C5351" s="128" t="s">
        <v>2334</v>
      </c>
      <c r="D5351" s="129">
        <v>47.0319</v>
      </c>
      <c r="E5351" s="129">
        <v>47.0319</v>
      </c>
      <c r="F5351" s="129">
        <v>0</v>
      </c>
      <c r="G5351" s="130"/>
      <c r="H5351" s="130"/>
    </row>
    <row r="5352" spans="1:8" s="27" customFormat="1" ht="15.75" thickTop="1" x14ac:dyDescent="0.25">
      <c r="A5352" s="136" t="s">
        <v>2622</v>
      </c>
      <c r="B5352" s="131" t="s">
        <v>267</v>
      </c>
      <c r="C5352" s="132" t="s">
        <v>10</v>
      </c>
      <c r="D5352" s="133">
        <v>47.0319</v>
      </c>
      <c r="E5352" s="133">
        <v>47.0319</v>
      </c>
      <c r="F5352" s="133">
        <v>0</v>
      </c>
      <c r="G5352" s="130"/>
      <c r="H5352" s="130"/>
    </row>
    <row r="5353" spans="1:8" s="27" customFormat="1" x14ac:dyDescent="0.25">
      <c r="A5353" s="136" t="s">
        <v>2622</v>
      </c>
      <c r="B5353" s="131" t="s">
        <v>267</v>
      </c>
      <c r="C5353" s="134" t="s">
        <v>14</v>
      </c>
      <c r="D5353" s="135">
        <v>47.0319</v>
      </c>
      <c r="E5353" s="135">
        <v>47.0319</v>
      </c>
      <c r="F5353" s="135">
        <v>0</v>
      </c>
      <c r="G5353" s="130"/>
      <c r="H5353" s="130"/>
    </row>
    <row r="5354" spans="1:8" s="27" customFormat="1" ht="18.75" thickBot="1" x14ac:dyDescent="0.3">
      <c r="A5354" s="136" t="s">
        <v>2622</v>
      </c>
      <c r="B5354" s="127" t="s">
        <v>2335</v>
      </c>
      <c r="C5354" s="128" t="s">
        <v>2336</v>
      </c>
      <c r="D5354" s="129">
        <v>33.326010000000004</v>
      </c>
      <c r="E5354" s="129">
        <v>33.326010000000004</v>
      </c>
      <c r="F5354" s="129">
        <v>0</v>
      </c>
      <c r="G5354" s="130"/>
      <c r="H5354" s="130"/>
    </row>
    <row r="5355" spans="1:8" s="27" customFormat="1" ht="15.75" thickTop="1" x14ac:dyDescent="0.25">
      <c r="A5355" s="136" t="s">
        <v>2622</v>
      </c>
      <c r="B5355" s="131" t="s">
        <v>267</v>
      </c>
      <c r="C5355" s="132" t="s">
        <v>10</v>
      </c>
      <c r="D5355" s="133">
        <v>33.326010000000004</v>
      </c>
      <c r="E5355" s="133">
        <v>33.326010000000004</v>
      </c>
      <c r="F5355" s="133">
        <v>0</v>
      </c>
      <c r="G5355" s="130"/>
      <c r="H5355" s="130"/>
    </row>
    <row r="5356" spans="1:8" s="27" customFormat="1" x14ac:dyDescent="0.25">
      <c r="A5356" s="136" t="s">
        <v>2622</v>
      </c>
      <c r="B5356" s="131" t="s">
        <v>267</v>
      </c>
      <c r="C5356" s="134" t="s">
        <v>14</v>
      </c>
      <c r="D5356" s="135">
        <v>33.326010000000004</v>
      </c>
      <c r="E5356" s="135">
        <v>33.326010000000004</v>
      </c>
      <c r="F5356" s="135">
        <v>0</v>
      </c>
      <c r="G5356" s="130"/>
      <c r="H5356" s="130"/>
    </row>
    <row r="5357" spans="1:8" s="27" customFormat="1" ht="36.75" thickBot="1" x14ac:dyDescent="0.3">
      <c r="A5357" s="136" t="s">
        <v>2622</v>
      </c>
      <c r="B5357" s="127" t="s">
        <v>2337</v>
      </c>
      <c r="C5357" s="128" t="s">
        <v>2338</v>
      </c>
      <c r="D5357" s="129">
        <v>92.334699999999998</v>
      </c>
      <c r="E5357" s="129">
        <v>92.334699999999998</v>
      </c>
      <c r="F5357" s="129">
        <v>0</v>
      </c>
      <c r="G5357" s="130"/>
      <c r="H5357" s="130"/>
    </row>
    <row r="5358" spans="1:8" s="27" customFormat="1" ht="15.75" thickTop="1" x14ac:dyDescent="0.25">
      <c r="A5358" s="136" t="s">
        <v>2622</v>
      </c>
      <c r="B5358" s="131" t="s">
        <v>267</v>
      </c>
      <c r="C5358" s="132" t="s">
        <v>10</v>
      </c>
      <c r="D5358" s="133">
        <v>92.334699999999998</v>
      </c>
      <c r="E5358" s="133">
        <v>92.334699999999998</v>
      </c>
      <c r="F5358" s="133">
        <v>0</v>
      </c>
      <c r="G5358" s="130"/>
      <c r="H5358" s="130"/>
    </row>
    <row r="5359" spans="1:8" s="27" customFormat="1" x14ac:dyDescent="0.25">
      <c r="A5359" s="136" t="s">
        <v>2622</v>
      </c>
      <c r="B5359" s="131" t="s">
        <v>267</v>
      </c>
      <c r="C5359" s="134" t="s">
        <v>14</v>
      </c>
      <c r="D5359" s="135">
        <v>92.334699999999998</v>
      </c>
      <c r="E5359" s="135">
        <v>92.334699999999998</v>
      </c>
      <c r="F5359" s="135">
        <v>0</v>
      </c>
      <c r="G5359" s="130"/>
      <c r="H5359" s="130"/>
    </row>
    <row r="5360" spans="1:8" s="27" customFormat="1" ht="36.75" thickBot="1" x14ac:dyDescent="0.3">
      <c r="A5360" s="136" t="s">
        <v>2622</v>
      </c>
      <c r="B5360" s="127" t="s">
        <v>2339</v>
      </c>
      <c r="C5360" s="128" t="s">
        <v>2340</v>
      </c>
      <c r="D5360" s="129">
        <v>62.056280000000001</v>
      </c>
      <c r="E5360" s="129">
        <v>62.056280000000001</v>
      </c>
      <c r="F5360" s="129">
        <v>0</v>
      </c>
      <c r="G5360" s="130"/>
      <c r="H5360" s="130"/>
    </row>
    <row r="5361" spans="1:8" s="27" customFormat="1" ht="15.75" thickTop="1" x14ac:dyDescent="0.25">
      <c r="A5361" s="136" t="s">
        <v>2622</v>
      </c>
      <c r="B5361" s="131" t="s">
        <v>267</v>
      </c>
      <c r="C5361" s="132" t="s">
        <v>10</v>
      </c>
      <c r="D5361" s="133">
        <v>62.056280000000001</v>
      </c>
      <c r="E5361" s="133">
        <v>62.056280000000001</v>
      </c>
      <c r="F5361" s="133">
        <v>0</v>
      </c>
      <c r="G5361" s="130"/>
      <c r="H5361" s="130"/>
    </row>
    <row r="5362" spans="1:8" s="27" customFormat="1" x14ac:dyDescent="0.25">
      <c r="A5362" s="136" t="s">
        <v>2622</v>
      </c>
      <c r="B5362" s="131" t="s">
        <v>267</v>
      </c>
      <c r="C5362" s="134" t="s">
        <v>14</v>
      </c>
      <c r="D5362" s="135">
        <v>62.056280000000001</v>
      </c>
      <c r="E5362" s="135">
        <v>62.056280000000001</v>
      </c>
      <c r="F5362" s="135">
        <v>0</v>
      </c>
      <c r="G5362" s="130"/>
      <c r="H5362" s="130"/>
    </row>
    <row r="5363" spans="1:8" s="27" customFormat="1" ht="18.75" thickBot="1" x14ac:dyDescent="0.3">
      <c r="A5363" s="136" t="s">
        <v>2622</v>
      </c>
      <c r="B5363" s="127" t="s">
        <v>2341</v>
      </c>
      <c r="C5363" s="128" t="s">
        <v>2342</v>
      </c>
      <c r="D5363" s="129">
        <v>42.497500000000002</v>
      </c>
      <c r="E5363" s="129">
        <v>42.497500000000002</v>
      </c>
      <c r="F5363" s="129">
        <v>0</v>
      </c>
      <c r="G5363" s="130"/>
      <c r="H5363" s="130"/>
    </row>
    <row r="5364" spans="1:8" s="27" customFormat="1" ht="15.75" thickTop="1" x14ac:dyDescent="0.25">
      <c r="A5364" s="136" t="s">
        <v>2622</v>
      </c>
      <c r="B5364" s="131" t="s">
        <v>267</v>
      </c>
      <c r="C5364" s="132" t="s">
        <v>10</v>
      </c>
      <c r="D5364" s="133">
        <v>42.497500000000002</v>
      </c>
      <c r="E5364" s="133">
        <v>42.497500000000002</v>
      </c>
      <c r="F5364" s="133">
        <v>0</v>
      </c>
      <c r="G5364" s="130"/>
      <c r="H5364" s="130"/>
    </row>
    <row r="5365" spans="1:8" s="27" customFormat="1" x14ac:dyDescent="0.25">
      <c r="A5365" s="136" t="s">
        <v>2622</v>
      </c>
      <c r="B5365" s="131" t="s">
        <v>267</v>
      </c>
      <c r="C5365" s="134" t="s">
        <v>14</v>
      </c>
      <c r="D5365" s="135">
        <v>42.497500000000002</v>
      </c>
      <c r="E5365" s="135">
        <v>42.497500000000002</v>
      </c>
      <c r="F5365" s="135">
        <v>0</v>
      </c>
      <c r="G5365" s="130"/>
      <c r="H5365" s="130"/>
    </row>
    <row r="5366" spans="1:8" s="27" customFormat="1" ht="36.75" thickBot="1" x14ac:dyDescent="0.3">
      <c r="A5366" s="136" t="s">
        <v>2622</v>
      </c>
      <c r="B5366" s="127" t="s">
        <v>2343</v>
      </c>
      <c r="C5366" s="128" t="s">
        <v>2344</v>
      </c>
      <c r="D5366" s="129">
        <v>73.507809999999992</v>
      </c>
      <c r="E5366" s="129">
        <v>73.507809999999992</v>
      </c>
      <c r="F5366" s="129">
        <v>0</v>
      </c>
      <c r="G5366" s="130"/>
      <c r="H5366" s="130"/>
    </row>
    <row r="5367" spans="1:8" s="27" customFormat="1" ht="15.75" thickTop="1" x14ac:dyDescent="0.25">
      <c r="A5367" s="136" t="s">
        <v>2622</v>
      </c>
      <c r="B5367" s="131" t="s">
        <v>267</v>
      </c>
      <c r="C5367" s="132" t="s">
        <v>10</v>
      </c>
      <c r="D5367" s="133">
        <v>73.507809999999992</v>
      </c>
      <c r="E5367" s="133">
        <v>73.507809999999992</v>
      </c>
      <c r="F5367" s="133">
        <v>0</v>
      </c>
      <c r="G5367" s="130"/>
      <c r="H5367" s="130"/>
    </row>
    <row r="5368" spans="1:8" s="27" customFormat="1" x14ac:dyDescent="0.25">
      <c r="A5368" s="136" t="s">
        <v>2622</v>
      </c>
      <c r="B5368" s="131" t="s">
        <v>267</v>
      </c>
      <c r="C5368" s="134" t="s">
        <v>14</v>
      </c>
      <c r="D5368" s="135">
        <v>73.507809999999992</v>
      </c>
      <c r="E5368" s="135">
        <v>73.507809999999992</v>
      </c>
      <c r="F5368" s="135">
        <v>0</v>
      </c>
      <c r="G5368" s="130"/>
      <c r="H5368" s="130"/>
    </row>
    <row r="5369" spans="1:8" s="27" customFormat="1" ht="54.75" thickBot="1" x14ac:dyDescent="0.3">
      <c r="A5369" s="136" t="s">
        <v>2622</v>
      </c>
      <c r="B5369" s="127" t="s">
        <v>2345</v>
      </c>
      <c r="C5369" s="128" t="s">
        <v>2346</v>
      </c>
      <c r="D5369" s="129">
        <v>49.863779999999998</v>
      </c>
      <c r="E5369" s="129">
        <v>49.863779999999998</v>
      </c>
      <c r="F5369" s="129">
        <v>0</v>
      </c>
      <c r="G5369" s="130"/>
      <c r="H5369" s="130"/>
    </row>
    <row r="5370" spans="1:8" s="27" customFormat="1" ht="15.75" thickTop="1" x14ac:dyDescent="0.25">
      <c r="A5370" s="136" t="s">
        <v>2622</v>
      </c>
      <c r="B5370" s="131" t="s">
        <v>267</v>
      </c>
      <c r="C5370" s="132" t="s">
        <v>10</v>
      </c>
      <c r="D5370" s="133">
        <v>49.863779999999998</v>
      </c>
      <c r="E5370" s="133">
        <v>49.863779999999998</v>
      </c>
      <c r="F5370" s="133">
        <v>0</v>
      </c>
      <c r="G5370" s="130"/>
      <c r="H5370" s="130"/>
    </row>
    <row r="5371" spans="1:8" s="27" customFormat="1" x14ac:dyDescent="0.25">
      <c r="A5371" s="136" t="s">
        <v>2622</v>
      </c>
      <c r="B5371" s="131" t="s">
        <v>267</v>
      </c>
      <c r="C5371" s="134" t="s">
        <v>14</v>
      </c>
      <c r="D5371" s="135">
        <v>49.863779999999998</v>
      </c>
      <c r="E5371" s="135">
        <v>49.863779999999998</v>
      </c>
      <c r="F5371" s="135">
        <v>0</v>
      </c>
      <c r="G5371" s="130"/>
      <c r="H5371" s="130"/>
    </row>
    <row r="5372" spans="1:8" s="27" customFormat="1" ht="36.75" thickBot="1" x14ac:dyDescent="0.3">
      <c r="A5372" s="136" t="s">
        <v>2622</v>
      </c>
      <c r="B5372" s="127" t="s">
        <v>2347</v>
      </c>
      <c r="C5372" s="128" t="s">
        <v>2348</v>
      </c>
      <c r="D5372" s="129">
        <v>44.419269999999997</v>
      </c>
      <c r="E5372" s="129">
        <v>44.419269999999997</v>
      </c>
      <c r="F5372" s="129">
        <v>0</v>
      </c>
      <c r="G5372" s="130"/>
      <c r="H5372" s="130"/>
    </row>
    <row r="5373" spans="1:8" s="27" customFormat="1" ht="15.75" thickTop="1" x14ac:dyDescent="0.25">
      <c r="A5373" s="136" t="s">
        <v>2622</v>
      </c>
      <c r="B5373" s="131" t="s">
        <v>267</v>
      </c>
      <c r="C5373" s="132" t="s">
        <v>10</v>
      </c>
      <c r="D5373" s="133">
        <v>44.419269999999997</v>
      </c>
      <c r="E5373" s="133">
        <v>44.419269999999997</v>
      </c>
      <c r="F5373" s="133">
        <v>0</v>
      </c>
      <c r="G5373" s="130"/>
      <c r="H5373" s="130"/>
    </row>
    <row r="5374" spans="1:8" s="27" customFormat="1" x14ac:dyDescent="0.25">
      <c r="A5374" s="136" t="s">
        <v>2622</v>
      </c>
      <c r="B5374" s="131" t="s">
        <v>267</v>
      </c>
      <c r="C5374" s="134" t="s">
        <v>14</v>
      </c>
      <c r="D5374" s="135">
        <v>44.419269999999997</v>
      </c>
      <c r="E5374" s="135">
        <v>44.419269999999997</v>
      </c>
      <c r="F5374" s="135">
        <v>0</v>
      </c>
      <c r="G5374" s="130"/>
      <c r="H5374" s="130"/>
    </row>
    <row r="5375" spans="1:8" s="27" customFormat="1" ht="36.75" thickBot="1" x14ac:dyDescent="0.3">
      <c r="A5375" s="136" t="s">
        <v>2622</v>
      </c>
      <c r="B5375" s="127" t="s">
        <v>2349</v>
      </c>
      <c r="C5375" s="128" t="s">
        <v>2350</v>
      </c>
      <c r="D5375" s="129">
        <v>12.18</v>
      </c>
      <c r="E5375" s="129">
        <v>12.18</v>
      </c>
      <c r="F5375" s="129">
        <v>0</v>
      </c>
      <c r="G5375" s="130"/>
      <c r="H5375" s="130"/>
    </row>
    <row r="5376" spans="1:8" s="27" customFormat="1" ht="15.75" thickTop="1" x14ac:dyDescent="0.25">
      <c r="A5376" s="136" t="s">
        <v>2622</v>
      </c>
      <c r="B5376" s="131" t="s">
        <v>267</v>
      </c>
      <c r="C5376" s="132" t="s">
        <v>10</v>
      </c>
      <c r="D5376" s="133">
        <v>12.18</v>
      </c>
      <c r="E5376" s="133">
        <v>12.18</v>
      </c>
      <c r="F5376" s="133">
        <v>0</v>
      </c>
      <c r="G5376" s="130"/>
      <c r="H5376" s="130"/>
    </row>
    <row r="5377" spans="1:8" s="27" customFormat="1" x14ac:dyDescent="0.25">
      <c r="A5377" s="136" t="s">
        <v>2622</v>
      </c>
      <c r="B5377" s="131" t="s">
        <v>267</v>
      </c>
      <c r="C5377" s="134" t="s">
        <v>14</v>
      </c>
      <c r="D5377" s="135">
        <v>12.18</v>
      </c>
      <c r="E5377" s="135">
        <v>12.18</v>
      </c>
      <c r="F5377" s="135">
        <v>0</v>
      </c>
      <c r="G5377" s="130"/>
      <c r="H5377" s="130"/>
    </row>
    <row r="5378" spans="1:8" s="27" customFormat="1" ht="18.75" thickBot="1" x14ac:dyDescent="0.3">
      <c r="A5378" s="136" t="s">
        <v>2622</v>
      </c>
      <c r="B5378" s="127" t="s">
        <v>2351</v>
      </c>
      <c r="C5378" s="128" t="s">
        <v>2352</v>
      </c>
      <c r="D5378" s="129">
        <v>45.131019999999999</v>
      </c>
      <c r="E5378" s="129">
        <v>45.131019999999999</v>
      </c>
      <c r="F5378" s="129">
        <v>0</v>
      </c>
      <c r="G5378" s="130"/>
      <c r="H5378" s="130"/>
    </row>
    <row r="5379" spans="1:8" s="27" customFormat="1" ht="15.75" thickTop="1" x14ac:dyDescent="0.25">
      <c r="A5379" s="136" t="s">
        <v>2622</v>
      </c>
      <c r="B5379" s="131" t="s">
        <v>267</v>
      </c>
      <c r="C5379" s="132" t="s">
        <v>10</v>
      </c>
      <c r="D5379" s="133">
        <v>45.131019999999999</v>
      </c>
      <c r="E5379" s="133">
        <v>45.131019999999999</v>
      </c>
      <c r="F5379" s="133">
        <v>0</v>
      </c>
      <c r="G5379" s="130"/>
      <c r="H5379" s="130"/>
    </row>
    <row r="5380" spans="1:8" s="27" customFormat="1" x14ac:dyDescent="0.25">
      <c r="A5380" s="136" t="s">
        <v>2622</v>
      </c>
      <c r="B5380" s="131" t="s">
        <v>267</v>
      </c>
      <c r="C5380" s="134" t="s">
        <v>14</v>
      </c>
      <c r="D5380" s="135">
        <v>45.131019999999999</v>
      </c>
      <c r="E5380" s="135">
        <v>45.131019999999999</v>
      </c>
      <c r="F5380" s="135">
        <v>0</v>
      </c>
      <c r="G5380" s="130"/>
      <c r="H5380" s="130"/>
    </row>
    <row r="5381" spans="1:8" s="27" customFormat="1" ht="54.75" thickBot="1" x14ac:dyDescent="0.3">
      <c r="A5381" s="136" t="s">
        <v>2622</v>
      </c>
      <c r="B5381" s="127" t="s">
        <v>2353</v>
      </c>
      <c r="C5381" s="128" t="s">
        <v>2354</v>
      </c>
      <c r="D5381" s="129">
        <v>99.977190000000007</v>
      </c>
      <c r="E5381" s="129">
        <v>99.977190000000007</v>
      </c>
      <c r="F5381" s="129">
        <v>0</v>
      </c>
      <c r="G5381" s="130"/>
      <c r="H5381" s="130"/>
    </row>
    <row r="5382" spans="1:8" s="27" customFormat="1" ht="15.75" thickTop="1" x14ac:dyDescent="0.25">
      <c r="A5382" s="136" t="s">
        <v>2622</v>
      </c>
      <c r="B5382" s="131" t="s">
        <v>267</v>
      </c>
      <c r="C5382" s="132" t="s">
        <v>10</v>
      </c>
      <c r="D5382" s="133">
        <v>99.977190000000007</v>
      </c>
      <c r="E5382" s="133">
        <v>99.977190000000007</v>
      </c>
      <c r="F5382" s="133">
        <v>0</v>
      </c>
      <c r="G5382" s="130"/>
      <c r="H5382" s="130"/>
    </row>
    <row r="5383" spans="1:8" s="27" customFormat="1" x14ac:dyDescent="0.25">
      <c r="A5383" s="136" t="s">
        <v>2622</v>
      </c>
      <c r="B5383" s="131" t="s">
        <v>267</v>
      </c>
      <c r="C5383" s="134" t="s">
        <v>14</v>
      </c>
      <c r="D5383" s="135">
        <v>99.977190000000007</v>
      </c>
      <c r="E5383" s="135">
        <v>99.977190000000007</v>
      </c>
      <c r="F5383" s="135">
        <v>0</v>
      </c>
      <c r="G5383" s="130"/>
      <c r="H5383" s="130"/>
    </row>
    <row r="5384" spans="1:8" s="27" customFormat="1" ht="36.75" thickBot="1" x14ac:dyDescent="0.3">
      <c r="A5384" s="136" t="s">
        <v>2622</v>
      </c>
      <c r="B5384" s="127" t="s">
        <v>2355</v>
      </c>
      <c r="C5384" s="128" t="s">
        <v>2356</v>
      </c>
      <c r="D5384" s="129">
        <v>115</v>
      </c>
      <c r="E5384" s="129">
        <v>115</v>
      </c>
      <c r="F5384" s="129">
        <v>0</v>
      </c>
      <c r="G5384" s="130"/>
      <c r="H5384" s="130"/>
    </row>
    <row r="5385" spans="1:8" s="27" customFormat="1" ht="15.75" thickTop="1" x14ac:dyDescent="0.25">
      <c r="A5385" s="136" t="s">
        <v>2622</v>
      </c>
      <c r="B5385" s="131" t="s">
        <v>267</v>
      </c>
      <c r="C5385" s="132" t="s">
        <v>10</v>
      </c>
      <c r="D5385" s="133">
        <v>115</v>
      </c>
      <c r="E5385" s="133">
        <v>115</v>
      </c>
      <c r="F5385" s="133">
        <v>0</v>
      </c>
      <c r="G5385" s="130"/>
      <c r="H5385" s="130"/>
    </row>
    <row r="5386" spans="1:8" s="27" customFormat="1" x14ac:dyDescent="0.25">
      <c r="A5386" s="136" t="s">
        <v>2622</v>
      </c>
      <c r="B5386" s="131" t="s">
        <v>267</v>
      </c>
      <c r="C5386" s="134" t="s">
        <v>14</v>
      </c>
      <c r="D5386" s="135">
        <v>115</v>
      </c>
      <c r="E5386" s="135">
        <v>115</v>
      </c>
      <c r="F5386" s="135">
        <v>0</v>
      </c>
      <c r="G5386" s="130"/>
      <c r="H5386" s="130"/>
    </row>
    <row r="5387" spans="1:8" s="27" customFormat="1" ht="54.75" thickBot="1" x14ac:dyDescent="0.3">
      <c r="A5387" s="136" t="s">
        <v>2622</v>
      </c>
      <c r="B5387" s="127" t="s">
        <v>2357</v>
      </c>
      <c r="C5387" s="128" t="s">
        <v>2358</v>
      </c>
      <c r="D5387" s="129">
        <v>20.532550000000001</v>
      </c>
      <c r="E5387" s="129">
        <v>20.532550000000001</v>
      </c>
      <c r="F5387" s="129">
        <v>0</v>
      </c>
      <c r="G5387" s="130"/>
      <c r="H5387" s="130"/>
    </row>
    <row r="5388" spans="1:8" s="27" customFormat="1" ht="15.75" thickTop="1" x14ac:dyDescent="0.25">
      <c r="A5388" s="136" t="s">
        <v>2622</v>
      </c>
      <c r="B5388" s="131" t="s">
        <v>267</v>
      </c>
      <c r="C5388" s="132" t="s">
        <v>10</v>
      </c>
      <c r="D5388" s="133">
        <v>20.532550000000001</v>
      </c>
      <c r="E5388" s="133">
        <v>20.532550000000001</v>
      </c>
      <c r="F5388" s="133">
        <v>0</v>
      </c>
      <c r="G5388" s="130"/>
      <c r="H5388" s="130"/>
    </row>
    <row r="5389" spans="1:8" s="27" customFormat="1" x14ac:dyDescent="0.25">
      <c r="A5389" s="136" t="s">
        <v>2622</v>
      </c>
      <c r="B5389" s="131" t="s">
        <v>267</v>
      </c>
      <c r="C5389" s="134" t="s">
        <v>14</v>
      </c>
      <c r="D5389" s="135">
        <v>20.532550000000001</v>
      </c>
      <c r="E5389" s="135">
        <v>20.532550000000001</v>
      </c>
      <c r="F5389" s="135">
        <v>0</v>
      </c>
      <c r="G5389" s="130"/>
      <c r="H5389" s="130"/>
    </row>
    <row r="5390" spans="1:8" s="27" customFormat="1" ht="54.75" thickBot="1" x14ac:dyDescent="0.3">
      <c r="A5390" s="136" t="s">
        <v>2622</v>
      </c>
      <c r="B5390" s="127" t="s">
        <v>2359</v>
      </c>
      <c r="C5390" s="128" t="s">
        <v>2360</v>
      </c>
      <c r="D5390" s="129">
        <v>42.214510000000004</v>
      </c>
      <c r="E5390" s="129">
        <v>42.214510000000004</v>
      </c>
      <c r="F5390" s="129">
        <v>0</v>
      </c>
      <c r="G5390" s="130"/>
      <c r="H5390" s="130"/>
    </row>
    <row r="5391" spans="1:8" s="27" customFormat="1" ht="15.75" thickTop="1" x14ac:dyDescent="0.25">
      <c r="A5391" s="136" t="s">
        <v>2622</v>
      </c>
      <c r="B5391" s="131" t="s">
        <v>267</v>
      </c>
      <c r="C5391" s="132" t="s">
        <v>10</v>
      </c>
      <c r="D5391" s="133">
        <v>42.214510000000004</v>
      </c>
      <c r="E5391" s="133">
        <v>42.214510000000004</v>
      </c>
      <c r="F5391" s="133">
        <v>0</v>
      </c>
      <c r="G5391" s="130"/>
      <c r="H5391" s="130"/>
    </row>
    <row r="5392" spans="1:8" s="27" customFormat="1" x14ac:dyDescent="0.25">
      <c r="A5392" s="136" t="s">
        <v>2622</v>
      </c>
      <c r="B5392" s="131" t="s">
        <v>267</v>
      </c>
      <c r="C5392" s="134" t="s">
        <v>14</v>
      </c>
      <c r="D5392" s="135">
        <v>42.214510000000004</v>
      </c>
      <c r="E5392" s="135">
        <v>42.214510000000004</v>
      </c>
      <c r="F5392" s="135">
        <v>0</v>
      </c>
      <c r="G5392" s="130"/>
      <c r="H5392" s="130"/>
    </row>
    <row r="5393" spans="1:8" s="27" customFormat="1" ht="36.75" thickBot="1" x14ac:dyDescent="0.3">
      <c r="A5393" s="136" t="s">
        <v>2622</v>
      </c>
      <c r="B5393" s="127" t="s">
        <v>2361</v>
      </c>
      <c r="C5393" s="128" t="s">
        <v>2362</v>
      </c>
      <c r="D5393" s="129">
        <v>14</v>
      </c>
      <c r="E5393" s="129">
        <v>14</v>
      </c>
      <c r="F5393" s="129">
        <v>0</v>
      </c>
      <c r="G5393" s="130"/>
      <c r="H5393" s="130"/>
    </row>
    <row r="5394" spans="1:8" s="27" customFormat="1" ht="15.75" thickTop="1" x14ac:dyDescent="0.25">
      <c r="A5394" s="136" t="s">
        <v>2622</v>
      </c>
      <c r="B5394" s="131" t="s">
        <v>267</v>
      </c>
      <c r="C5394" s="132" t="s">
        <v>10</v>
      </c>
      <c r="D5394" s="133">
        <v>14</v>
      </c>
      <c r="E5394" s="133">
        <v>14</v>
      </c>
      <c r="F5394" s="133">
        <v>0</v>
      </c>
      <c r="G5394" s="130"/>
      <c r="H5394" s="130"/>
    </row>
    <row r="5395" spans="1:8" s="27" customFormat="1" x14ac:dyDescent="0.25">
      <c r="A5395" s="136" t="s">
        <v>2622</v>
      </c>
      <c r="B5395" s="131" t="s">
        <v>267</v>
      </c>
      <c r="C5395" s="134" t="s">
        <v>14</v>
      </c>
      <c r="D5395" s="135">
        <v>14</v>
      </c>
      <c r="E5395" s="135">
        <v>14</v>
      </c>
      <c r="F5395" s="135">
        <v>0</v>
      </c>
      <c r="G5395" s="130"/>
      <c r="H5395" s="130"/>
    </row>
    <row r="5396" spans="1:8" s="27" customFormat="1" ht="18.75" thickBot="1" x14ac:dyDescent="0.3">
      <c r="A5396" s="136" t="s">
        <v>2622</v>
      </c>
      <c r="B5396" s="127" t="s">
        <v>2363</v>
      </c>
      <c r="C5396" s="128" t="s">
        <v>2364</v>
      </c>
      <c r="D5396" s="129">
        <v>191.91989000000001</v>
      </c>
      <c r="E5396" s="129">
        <v>191.91989000000001</v>
      </c>
      <c r="F5396" s="129">
        <v>0</v>
      </c>
      <c r="G5396" s="130"/>
      <c r="H5396" s="130"/>
    </row>
    <row r="5397" spans="1:8" s="27" customFormat="1" ht="15.75" thickTop="1" x14ac:dyDescent="0.25">
      <c r="A5397" s="136" t="s">
        <v>2622</v>
      </c>
      <c r="B5397" s="131" t="s">
        <v>267</v>
      </c>
      <c r="C5397" s="132" t="s">
        <v>10</v>
      </c>
      <c r="D5397" s="133">
        <v>189.11089000000001</v>
      </c>
      <c r="E5397" s="133">
        <v>189.11089000000001</v>
      </c>
      <c r="F5397" s="133">
        <v>0</v>
      </c>
      <c r="G5397" s="130"/>
      <c r="H5397" s="130"/>
    </row>
    <row r="5398" spans="1:8" s="27" customFormat="1" x14ac:dyDescent="0.25">
      <c r="A5398" s="136" t="s">
        <v>2622</v>
      </c>
      <c r="B5398" s="131" t="s">
        <v>267</v>
      </c>
      <c r="C5398" s="134" t="s">
        <v>14</v>
      </c>
      <c r="D5398" s="135">
        <v>189.11089000000001</v>
      </c>
      <c r="E5398" s="135">
        <v>189.11089000000001</v>
      </c>
      <c r="F5398" s="135">
        <v>0</v>
      </c>
      <c r="G5398" s="130"/>
      <c r="H5398" s="130"/>
    </row>
    <row r="5399" spans="1:8" s="27" customFormat="1" x14ac:dyDescent="0.25">
      <c r="A5399" s="136" t="s">
        <v>2622</v>
      </c>
      <c r="B5399" s="131" t="s">
        <v>267</v>
      </c>
      <c r="C5399" s="132" t="s">
        <v>17</v>
      </c>
      <c r="D5399" s="133">
        <v>2.8090000000000002</v>
      </c>
      <c r="E5399" s="133">
        <v>2.8090000000000002</v>
      </c>
      <c r="F5399" s="133">
        <v>0</v>
      </c>
      <c r="G5399" s="130"/>
      <c r="H5399" s="130"/>
    </row>
    <row r="5400" spans="1:8" s="27" customFormat="1" ht="72.75" thickBot="1" x14ac:dyDescent="0.3">
      <c r="A5400" s="136" t="s">
        <v>2622</v>
      </c>
      <c r="B5400" s="127" t="s">
        <v>2365</v>
      </c>
      <c r="C5400" s="128" t="s">
        <v>2366</v>
      </c>
      <c r="D5400" s="129">
        <v>72.613289999999992</v>
      </c>
      <c r="E5400" s="129">
        <v>72.613289999999992</v>
      </c>
      <c r="F5400" s="129">
        <v>0</v>
      </c>
      <c r="G5400" s="130"/>
      <c r="H5400" s="130"/>
    </row>
    <row r="5401" spans="1:8" s="27" customFormat="1" ht="15.75" thickTop="1" x14ac:dyDescent="0.25">
      <c r="A5401" s="136" t="s">
        <v>2622</v>
      </c>
      <c r="B5401" s="131" t="s">
        <v>267</v>
      </c>
      <c r="C5401" s="132" t="s">
        <v>10</v>
      </c>
      <c r="D5401" s="133">
        <v>72.613289999999992</v>
      </c>
      <c r="E5401" s="133">
        <v>72.613289999999992</v>
      </c>
      <c r="F5401" s="133">
        <v>0</v>
      </c>
      <c r="G5401" s="130"/>
      <c r="H5401" s="130"/>
    </row>
    <row r="5402" spans="1:8" s="27" customFormat="1" x14ac:dyDescent="0.25">
      <c r="A5402" s="136" t="s">
        <v>2622</v>
      </c>
      <c r="B5402" s="131" t="s">
        <v>267</v>
      </c>
      <c r="C5402" s="134" t="s">
        <v>14</v>
      </c>
      <c r="D5402" s="135">
        <v>72.613289999999992</v>
      </c>
      <c r="E5402" s="135">
        <v>72.613289999999992</v>
      </c>
      <c r="F5402" s="135">
        <v>0</v>
      </c>
      <c r="G5402" s="130"/>
      <c r="H5402" s="130"/>
    </row>
    <row r="5403" spans="1:8" s="27" customFormat="1" ht="36.75" thickBot="1" x14ac:dyDescent="0.3">
      <c r="A5403" s="136" t="s">
        <v>2622</v>
      </c>
      <c r="B5403" s="127" t="s">
        <v>2367</v>
      </c>
      <c r="C5403" s="128" t="s">
        <v>2368</v>
      </c>
      <c r="D5403" s="129">
        <v>93.364000000000004</v>
      </c>
      <c r="E5403" s="129">
        <v>93.364000000000004</v>
      </c>
      <c r="F5403" s="129">
        <v>0</v>
      </c>
      <c r="G5403" s="130"/>
      <c r="H5403" s="130"/>
    </row>
    <row r="5404" spans="1:8" s="27" customFormat="1" ht="15.75" thickTop="1" x14ac:dyDescent="0.25">
      <c r="A5404" s="136" t="s">
        <v>2622</v>
      </c>
      <c r="B5404" s="131" t="s">
        <v>267</v>
      </c>
      <c r="C5404" s="132" t="s">
        <v>10</v>
      </c>
      <c r="D5404" s="133">
        <v>93.364000000000004</v>
      </c>
      <c r="E5404" s="133">
        <v>93.364000000000004</v>
      </c>
      <c r="F5404" s="133">
        <v>0</v>
      </c>
      <c r="G5404" s="130"/>
      <c r="H5404" s="130"/>
    </row>
    <row r="5405" spans="1:8" s="27" customFormat="1" x14ac:dyDescent="0.25">
      <c r="A5405" s="136" t="s">
        <v>2622</v>
      </c>
      <c r="B5405" s="131" t="s">
        <v>267</v>
      </c>
      <c r="C5405" s="134" t="s">
        <v>14</v>
      </c>
      <c r="D5405" s="135">
        <v>93.364000000000004</v>
      </c>
      <c r="E5405" s="135">
        <v>93.364000000000004</v>
      </c>
      <c r="F5405" s="135">
        <v>0</v>
      </c>
      <c r="G5405" s="130"/>
      <c r="H5405" s="130"/>
    </row>
    <row r="5406" spans="1:8" s="27" customFormat="1" ht="54.75" thickBot="1" x14ac:dyDescent="0.3">
      <c r="A5406" s="136" t="s">
        <v>2622</v>
      </c>
      <c r="B5406" s="127" t="s">
        <v>2369</v>
      </c>
      <c r="C5406" s="128" t="s">
        <v>2370</v>
      </c>
      <c r="D5406" s="129">
        <v>30.679659999999998</v>
      </c>
      <c r="E5406" s="129">
        <v>30.679659999999998</v>
      </c>
      <c r="F5406" s="129">
        <v>0</v>
      </c>
      <c r="G5406" s="130"/>
      <c r="H5406" s="130"/>
    </row>
    <row r="5407" spans="1:8" s="27" customFormat="1" ht="15.75" thickTop="1" x14ac:dyDescent="0.25">
      <c r="A5407" s="136" t="s">
        <v>2622</v>
      </c>
      <c r="B5407" s="131" t="s">
        <v>267</v>
      </c>
      <c r="C5407" s="132" t="s">
        <v>10</v>
      </c>
      <c r="D5407" s="133">
        <v>26.36966</v>
      </c>
      <c r="E5407" s="133">
        <v>26.36966</v>
      </c>
      <c r="F5407" s="133">
        <v>0</v>
      </c>
      <c r="G5407" s="130"/>
      <c r="H5407" s="130"/>
    </row>
    <row r="5408" spans="1:8" s="27" customFormat="1" x14ac:dyDescent="0.25">
      <c r="A5408" s="136" t="s">
        <v>2622</v>
      </c>
      <c r="B5408" s="131" t="s">
        <v>267</v>
      </c>
      <c r="C5408" s="134" t="s">
        <v>14</v>
      </c>
      <c r="D5408" s="135">
        <v>26.36966</v>
      </c>
      <c r="E5408" s="135">
        <v>26.36966</v>
      </c>
      <c r="F5408" s="135">
        <v>0</v>
      </c>
      <c r="G5408" s="130"/>
      <c r="H5408" s="130"/>
    </row>
    <row r="5409" spans="1:8" s="27" customFormat="1" x14ac:dyDescent="0.25">
      <c r="A5409" s="136" t="s">
        <v>2622</v>
      </c>
      <c r="B5409" s="131" t="s">
        <v>267</v>
      </c>
      <c r="C5409" s="132" t="s">
        <v>17</v>
      </c>
      <c r="D5409" s="133">
        <v>4.3099999999999996</v>
      </c>
      <c r="E5409" s="133">
        <v>4.3099999999999996</v>
      </c>
      <c r="F5409" s="133">
        <v>0</v>
      </c>
      <c r="G5409" s="130"/>
      <c r="H5409" s="130"/>
    </row>
    <row r="5410" spans="1:8" s="27" customFormat="1" ht="36.75" thickBot="1" x14ac:dyDescent="0.3">
      <c r="A5410" s="136" t="s">
        <v>2622</v>
      </c>
      <c r="B5410" s="127" t="s">
        <v>2371</v>
      </c>
      <c r="C5410" s="128" t="s">
        <v>2372</v>
      </c>
      <c r="D5410" s="129">
        <v>12.5</v>
      </c>
      <c r="E5410" s="129">
        <v>12.5</v>
      </c>
      <c r="F5410" s="129">
        <v>0</v>
      </c>
      <c r="G5410" s="130"/>
      <c r="H5410" s="130"/>
    </row>
    <row r="5411" spans="1:8" s="27" customFormat="1" ht="15.75" thickTop="1" x14ac:dyDescent="0.25">
      <c r="A5411" s="136" t="s">
        <v>2622</v>
      </c>
      <c r="B5411" s="131" t="s">
        <v>267</v>
      </c>
      <c r="C5411" s="132" t="s">
        <v>10</v>
      </c>
      <c r="D5411" s="133">
        <v>12.5</v>
      </c>
      <c r="E5411" s="133">
        <v>12.5</v>
      </c>
      <c r="F5411" s="133">
        <v>0</v>
      </c>
      <c r="G5411" s="130"/>
      <c r="H5411" s="130"/>
    </row>
    <row r="5412" spans="1:8" s="27" customFormat="1" x14ac:dyDescent="0.25">
      <c r="A5412" s="136" t="s">
        <v>2622</v>
      </c>
      <c r="B5412" s="131" t="s">
        <v>267</v>
      </c>
      <c r="C5412" s="134" t="s">
        <v>14</v>
      </c>
      <c r="D5412" s="135">
        <v>12.5</v>
      </c>
      <c r="E5412" s="135">
        <v>12.5</v>
      </c>
      <c r="F5412" s="135">
        <v>0</v>
      </c>
      <c r="G5412" s="130"/>
      <c r="H5412" s="130"/>
    </row>
    <row r="5413" spans="1:8" s="27" customFormat="1" ht="36.75" thickBot="1" x14ac:dyDescent="0.3">
      <c r="A5413" s="136" t="s">
        <v>2622</v>
      </c>
      <c r="B5413" s="127" t="s">
        <v>2373</v>
      </c>
      <c r="C5413" s="128" t="s">
        <v>2374</v>
      </c>
      <c r="D5413" s="129">
        <v>57.319129999999994</v>
      </c>
      <c r="E5413" s="129">
        <v>57.319129999999994</v>
      </c>
      <c r="F5413" s="129">
        <v>0</v>
      </c>
      <c r="G5413" s="130"/>
      <c r="H5413" s="130"/>
    </row>
    <row r="5414" spans="1:8" s="27" customFormat="1" ht="15.75" thickTop="1" x14ac:dyDescent="0.25">
      <c r="A5414" s="136" t="s">
        <v>2622</v>
      </c>
      <c r="B5414" s="131" t="s">
        <v>267</v>
      </c>
      <c r="C5414" s="132" t="s">
        <v>10</v>
      </c>
      <c r="D5414" s="133">
        <v>57.319129999999994</v>
      </c>
      <c r="E5414" s="133">
        <v>57.319129999999994</v>
      </c>
      <c r="F5414" s="133">
        <v>0</v>
      </c>
      <c r="G5414" s="130"/>
      <c r="H5414" s="130"/>
    </row>
    <row r="5415" spans="1:8" s="27" customFormat="1" x14ac:dyDescent="0.25">
      <c r="A5415" s="136" t="s">
        <v>2622</v>
      </c>
      <c r="B5415" s="131" t="s">
        <v>267</v>
      </c>
      <c r="C5415" s="134" t="s">
        <v>14</v>
      </c>
      <c r="D5415" s="135">
        <v>57.319129999999994</v>
      </c>
      <c r="E5415" s="135">
        <v>57.319129999999994</v>
      </c>
      <c r="F5415" s="135">
        <v>0</v>
      </c>
      <c r="G5415" s="130"/>
      <c r="H5415" s="130"/>
    </row>
    <row r="5416" spans="1:8" s="27" customFormat="1" ht="54.75" thickBot="1" x14ac:dyDescent="0.3">
      <c r="A5416" s="136" t="s">
        <v>2622</v>
      </c>
      <c r="B5416" s="127" t="s">
        <v>2375</v>
      </c>
      <c r="C5416" s="128" t="s">
        <v>2376</v>
      </c>
      <c r="D5416" s="129">
        <v>17.497499999999999</v>
      </c>
      <c r="E5416" s="129">
        <v>17.497499999999999</v>
      </c>
      <c r="F5416" s="129">
        <v>0</v>
      </c>
      <c r="G5416" s="130"/>
      <c r="H5416" s="130"/>
    </row>
    <row r="5417" spans="1:8" s="27" customFormat="1" ht="15.75" thickTop="1" x14ac:dyDescent="0.25">
      <c r="A5417" s="136" t="s">
        <v>2622</v>
      </c>
      <c r="B5417" s="131" t="s">
        <v>267</v>
      </c>
      <c r="C5417" s="132" t="s">
        <v>10</v>
      </c>
      <c r="D5417" s="133">
        <v>17.497499999999999</v>
      </c>
      <c r="E5417" s="133">
        <v>17.497499999999999</v>
      </c>
      <c r="F5417" s="133">
        <v>0</v>
      </c>
      <c r="G5417" s="130"/>
      <c r="H5417" s="130"/>
    </row>
    <row r="5418" spans="1:8" s="27" customFormat="1" x14ac:dyDescent="0.25">
      <c r="A5418" s="136" t="s">
        <v>2622</v>
      </c>
      <c r="B5418" s="131" t="s">
        <v>267</v>
      </c>
      <c r="C5418" s="134" t="s">
        <v>14</v>
      </c>
      <c r="D5418" s="135">
        <v>17.497499999999999</v>
      </c>
      <c r="E5418" s="135">
        <v>17.497499999999999</v>
      </c>
      <c r="F5418" s="135">
        <v>0</v>
      </c>
      <c r="G5418" s="130"/>
      <c r="H5418" s="130"/>
    </row>
    <row r="5419" spans="1:8" s="27" customFormat="1" ht="54.75" thickBot="1" x14ac:dyDescent="0.3">
      <c r="A5419" s="136" t="s">
        <v>2622</v>
      </c>
      <c r="B5419" s="127" t="s">
        <v>2377</v>
      </c>
      <c r="C5419" s="128" t="s">
        <v>2378</v>
      </c>
      <c r="D5419" s="129">
        <v>22.937999999999999</v>
      </c>
      <c r="E5419" s="129">
        <v>22.937999999999999</v>
      </c>
      <c r="F5419" s="129">
        <v>0</v>
      </c>
      <c r="G5419" s="130"/>
      <c r="H5419" s="130"/>
    </row>
    <row r="5420" spans="1:8" s="27" customFormat="1" ht="15.75" thickTop="1" x14ac:dyDescent="0.25">
      <c r="A5420" s="136" t="s">
        <v>2622</v>
      </c>
      <c r="B5420" s="131" t="s">
        <v>267</v>
      </c>
      <c r="C5420" s="132" t="s">
        <v>10</v>
      </c>
      <c r="D5420" s="133">
        <v>22.937999999999999</v>
      </c>
      <c r="E5420" s="133">
        <v>22.937999999999999</v>
      </c>
      <c r="F5420" s="133">
        <v>0</v>
      </c>
      <c r="G5420" s="130"/>
      <c r="H5420" s="130"/>
    </row>
    <row r="5421" spans="1:8" s="27" customFormat="1" x14ac:dyDescent="0.25">
      <c r="A5421" s="136" t="s">
        <v>2622</v>
      </c>
      <c r="B5421" s="131" t="s">
        <v>267</v>
      </c>
      <c r="C5421" s="134" t="s">
        <v>14</v>
      </c>
      <c r="D5421" s="135">
        <v>22.937999999999999</v>
      </c>
      <c r="E5421" s="135">
        <v>22.937999999999999</v>
      </c>
      <c r="F5421" s="135">
        <v>0</v>
      </c>
      <c r="G5421" s="130"/>
      <c r="H5421" s="130"/>
    </row>
    <row r="5422" spans="1:8" s="27" customFormat="1" ht="36.75" thickBot="1" x14ac:dyDescent="0.3">
      <c r="A5422" s="136" t="s">
        <v>2622</v>
      </c>
      <c r="B5422" s="127" t="s">
        <v>2379</v>
      </c>
      <c r="C5422" s="128" t="s">
        <v>2380</v>
      </c>
      <c r="D5422" s="129">
        <v>18.139900000000001</v>
      </c>
      <c r="E5422" s="129">
        <v>18.139900000000001</v>
      </c>
      <c r="F5422" s="129">
        <v>0</v>
      </c>
      <c r="G5422" s="130"/>
      <c r="H5422" s="130"/>
    </row>
    <row r="5423" spans="1:8" s="27" customFormat="1" ht="15.75" thickTop="1" x14ac:dyDescent="0.25">
      <c r="A5423" s="136" t="s">
        <v>2622</v>
      </c>
      <c r="B5423" s="131" t="s">
        <v>267</v>
      </c>
      <c r="C5423" s="132" t="s">
        <v>10</v>
      </c>
      <c r="D5423" s="133">
        <v>18.139900000000001</v>
      </c>
      <c r="E5423" s="133">
        <v>18.139900000000001</v>
      </c>
      <c r="F5423" s="133">
        <v>0</v>
      </c>
      <c r="G5423" s="130"/>
      <c r="H5423" s="130"/>
    </row>
    <row r="5424" spans="1:8" s="27" customFormat="1" x14ac:dyDescent="0.25">
      <c r="A5424" s="136" t="s">
        <v>2622</v>
      </c>
      <c r="B5424" s="131" t="s">
        <v>267</v>
      </c>
      <c r="C5424" s="134" t="s">
        <v>14</v>
      </c>
      <c r="D5424" s="135">
        <v>18.139900000000001</v>
      </c>
      <c r="E5424" s="135">
        <v>18.139900000000001</v>
      </c>
      <c r="F5424" s="135">
        <v>0</v>
      </c>
      <c r="G5424" s="130"/>
      <c r="H5424" s="130"/>
    </row>
    <row r="5425" spans="1:8" s="27" customFormat="1" ht="36.75" thickBot="1" x14ac:dyDescent="0.3">
      <c r="A5425" s="136" t="s">
        <v>2622</v>
      </c>
      <c r="B5425" s="127" t="s">
        <v>2381</v>
      </c>
      <c r="C5425" s="128" t="s">
        <v>2382</v>
      </c>
      <c r="D5425" s="129">
        <v>26.19492</v>
      </c>
      <c r="E5425" s="129">
        <v>26.19492</v>
      </c>
      <c r="F5425" s="129">
        <v>0</v>
      </c>
      <c r="G5425" s="130"/>
      <c r="H5425" s="130"/>
    </row>
    <row r="5426" spans="1:8" s="27" customFormat="1" ht="15.75" thickTop="1" x14ac:dyDescent="0.25">
      <c r="A5426" s="136" t="s">
        <v>2622</v>
      </c>
      <c r="B5426" s="131" t="s">
        <v>267</v>
      </c>
      <c r="C5426" s="132" t="s">
        <v>10</v>
      </c>
      <c r="D5426" s="133">
        <v>26.19492</v>
      </c>
      <c r="E5426" s="133">
        <v>26.19492</v>
      </c>
      <c r="F5426" s="133">
        <v>0</v>
      </c>
      <c r="G5426" s="130"/>
      <c r="H5426" s="130"/>
    </row>
    <row r="5427" spans="1:8" s="27" customFormat="1" x14ac:dyDescent="0.25">
      <c r="A5427" s="136" t="s">
        <v>2622</v>
      </c>
      <c r="B5427" s="131" t="s">
        <v>267</v>
      </c>
      <c r="C5427" s="134" t="s">
        <v>14</v>
      </c>
      <c r="D5427" s="135">
        <v>26.19492</v>
      </c>
      <c r="E5427" s="135">
        <v>26.19492</v>
      </c>
      <c r="F5427" s="135">
        <v>0</v>
      </c>
      <c r="G5427" s="130"/>
      <c r="H5427" s="130"/>
    </row>
    <row r="5428" spans="1:8" s="27" customFormat="1" ht="18.75" thickBot="1" x14ac:dyDescent="0.3">
      <c r="A5428" s="136" t="s">
        <v>2622</v>
      </c>
      <c r="B5428" s="127" t="s">
        <v>2383</v>
      </c>
      <c r="C5428" s="128" t="s">
        <v>2384</v>
      </c>
      <c r="D5428" s="129">
        <v>22.537500000000001</v>
      </c>
      <c r="E5428" s="129">
        <v>22.537500000000001</v>
      </c>
      <c r="F5428" s="129">
        <v>0</v>
      </c>
      <c r="G5428" s="130"/>
      <c r="H5428" s="130"/>
    </row>
    <row r="5429" spans="1:8" s="27" customFormat="1" ht="15.75" thickTop="1" x14ac:dyDescent="0.25">
      <c r="A5429" s="136" t="s">
        <v>2622</v>
      </c>
      <c r="B5429" s="131" t="s">
        <v>267</v>
      </c>
      <c r="C5429" s="132" t="s">
        <v>10</v>
      </c>
      <c r="D5429" s="133">
        <v>22.537500000000001</v>
      </c>
      <c r="E5429" s="133">
        <v>22.537500000000001</v>
      </c>
      <c r="F5429" s="133">
        <v>0</v>
      </c>
      <c r="G5429" s="130"/>
      <c r="H5429" s="130"/>
    </row>
    <row r="5430" spans="1:8" s="27" customFormat="1" x14ac:dyDescent="0.25">
      <c r="A5430" s="136" t="s">
        <v>2622</v>
      </c>
      <c r="B5430" s="131" t="s">
        <v>267</v>
      </c>
      <c r="C5430" s="134" t="s">
        <v>14</v>
      </c>
      <c r="D5430" s="135">
        <v>22.537500000000001</v>
      </c>
      <c r="E5430" s="135">
        <v>22.537500000000001</v>
      </c>
      <c r="F5430" s="135">
        <v>0</v>
      </c>
      <c r="G5430" s="130"/>
      <c r="H5430" s="130"/>
    </row>
    <row r="5431" spans="1:8" s="27" customFormat="1" ht="18.75" thickBot="1" x14ac:dyDescent="0.3">
      <c r="A5431" s="136" t="s">
        <v>2622</v>
      </c>
      <c r="B5431" s="127" t="s">
        <v>2385</v>
      </c>
      <c r="C5431" s="128" t="s">
        <v>2386</v>
      </c>
      <c r="D5431" s="129">
        <v>31.678509999999999</v>
      </c>
      <c r="E5431" s="129">
        <v>31.678509999999999</v>
      </c>
      <c r="F5431" s="129">
        <v>0</v>
      </c>
      <c r="G5431" s="130"/>
      <c r="H5431" s="130"/>
    </row>
    <row r="5432" spans="1:8" s="27" customFormat="1" ht="15.75" thickTop="1" x14ac:dyDescent="0.25">
      <c r="A5432" s="136" t="s">
        <v>2622</v>
      </c>
      <c r="B5432" s="131" t="s">
        <v>267</v>
      </c>
      <c r="C5432" s="132" t="s">
        <v>10</v>
      </c>
      <c r="D5432" s="133">
        <v>31.678509999999999</v>
      </c>
      <c r="E5432" s="133">
        <v>31.678509999999999</v>
      </c>
      <c r="F5432" s="133">
        <v>0</v>
      </c>
      <c r="G5432" s="130"/>
      <c r="H5432" s="130"/>
    </row>
    <row r="5433" spans="1:8" s="27" customFormat="1" x14ac:dyDescent="0.25">
      <c r="A5433" s="136" t="s">
        <v>2622</v>
      </c>
      <c r="B5433" s="131" t="s">
        <v>267</v>
      </c>
      <c r="C5433" s="134" t="s">
        <v>14</v>
      </c>
      <c r="D5433" s="135">
        <v>31.678509999999999</v>
      </c>
      <c r="E5433" s="135">
        <v>31.678509999999999</v>
      </c>
      <c r="F5433" s="135">
        <v>0</v>
      </c>
      <c r="G5433" s="130"/>
      <c r="H5433" s="130"/>
    </row>
    <row r="5434" spans="1:8" s="27" customFormat="1" ht="36.75" thickBot="1" x14ac:dyDescent="0.3">
      <c r="A5434" s="136" t="s">
        <v>2622</v>
      </c>
      <c r="B5434" s="127" t="s">
        <v>2387</v>
      </c>
      <c r="C5434" s="128" t="s">
        <v>2388</v>
      </c>
      <c r="D5434" s="129">
        <v>117.25</v>
      </c>
      <c r="E5434" s="129">
        <v>117.25</v>
      </c>
      <c r="F5434" s="129">
        <v>0</v>
      </c>
      <c r="G5434" s="130"/>
      <c r="H5434" s="130"/>
    </row>
    <row r="5435" spans="1:8" s="27" customFormat="1" ht="15.75" thickTop="1" x14ac:dyDescent="0.25">
      <c r="A5435" s="136" t="s">
        <v>2622</v>
      </c>
      <c r="B5435" s="131" t="s">
        <v>267</v>
      </c>
      <c r="C5435" s="132" t="s">
        <v>10</v>
      </c>
      <c r="D5435" s="133">
        <v>117.25</v>
      </c>
      <c r="E5435" s="133">
        <v>117.25</v>
      </c>
      <c r="F5435" s="133">
        <v>0</v>
      </c>
      <c r="G5435" s="130"/>
      <c r="H5435" s="130"/>
    </row>
    <row r="5436" spans="1:8" s="27" customFormat="1" x14ac:dyDescent="0.25">
      <c r="A5436" s="136" t="s">
        <v>2622</v>
      </c>
      <c r="B5436" s="131" t="s">
        <v>267</v>
      </c>
      <c r="C5436" s="134" t="s">
        <v>14</v>
      </c>
      <c r="D5436" s="135">
        <v>117.25</v>
      </c>
      <c r="E5436" s="135">
        <v>117.25</v>
      </c>
      <c r="F5436" s="135">
        <v>0</v>
      </c>
      <c r="G5436" s="130"/>
      <c r="H5436" s="130"/>
    </row>
    <row r="5437" spans="1:8" s="27" customFormat="1" ht="36.75" thickBot="1" x14ac:dyDescent="0.3">
      <c r="A5437" s="136" t="s">
        <v>2622</v>
      </c>
      <c r="B5437" s="127" t="s">
        <v>2389</v>
      </c>
      <c r="C5437" s="128" t="s">
        <v>2390</v>
      </c>
      <c r="D5437" s="129">
        <v>26.892810000000001</v>
      </c>
      <c r="E5437" s="129">
        <v>26.892810000000001</v>
      </c>
      <c r="F5437" s="129">
        <v>0</v>
      </c>
      <c r="G5437" s="130"/>
      <c r="H5437" s="130"/>
    </row>
    <row r="5438" spans="1:8" s="27" customFormat="1" ht="15.75" thickTop="1" x14ac:dyDescent="0.25">
      <c r="A5438" s="136" t="s">
        <v>2622</v>
      </c>
      <c r="B5438" s="131" t="s">
        <v>267</v>
      </c>
      <c r="C5438" s="132" t="s">
        <v>10</v>
      </c>
      <c r="D5438" s="133">
        <v>26.892810000000001</v>
      </c>
      <c r="E5438" s="133">
        <v>26.892810000000001</v>
      </c>
      <c r="F5438" s="133">
        <v>0</v>
      </c>
      <c r="G5438" s="130"/>
      <c r="H5438" s="130"/>
    </row>
    <row r="5439" spans="1:8" s="27" customFormat="1" x14ac:dyDescent="0.25">
      <c r="A5439" s="136" t="s">
        <v>2622</v>
      </c>
      <c r="B5439" s="131" t="s">
        <v>267</v>
      </c>
      <c r="C5439" s="134" t="s">
        <v>14</v>
      </c>
      <c r="D5439" s="135">
        <v>26.892810000000001</v>
      </c>
      <c r="E5439" s="135">
        <v>26.892810000000001</v>
      </c>
      <c r="F5439" s="135">
        <v>0</v>
      </c>
      <c r="G5439" s="130"/>
      <c r="H5439" s="130"/>
    </row>
    <row r="5440" spans="1:8" s="27" customFormat="1" ht="36.75" thickBot="1" x14ac:dyDescent="0.3">
      <c r="A5440" s="136" t="s">
        <v>2622</v>
      </c>
      <c r="B5440" s="127" t="s">
        <v>2391</v>
      </c>
      <c r="C5440" s="128" t="s">
        <v>2392</v>
      </c>
      <c r="D5440" s="129">
        <v>41.1</v>
      </c>
      <c r="E5440" s="129">
        <v>41.1</v>
      </c>
      <c r="F5440" s="129">
        <v>0</v>
      </c>
      <c r="G5440" s="130"/>
      <c r="H5440" s="130"/>
    </row>
    <row r="5441" spans="1:8" s="27" customFormat="1" ht="15.75" thickTop="1" x14ac:dyDescent="0.25">
      <c r="A5441" s="136" t="s">
        <v>2622</v>
      </c>
      <c r="B5441" s="131" t="s">
        <v>267</v>
      </c>
      <c r="C5441" s="132" t="s">
        <v>10</v>
      </c>
      <c r="D5441" s="133">
        <v>41.1</v>
      </c>
      <c r="E5441" s="133">
        <v>41.1</v>
      </c>
      <c r="F5441" s="133">
        <v>0</v>
      </c>
      <c r="G5441" s="130"/>
      <c r="H5441" s="130"/>
    </row>
    <row r="5442" spans="1:8" s="27" customFormat="1" x14ac:dyDescent="0.25">
      <c r="A5442" s="136" t="s">
        <v>2622</v>
      </c>
      <c r="B5442" s="131" t="s">
        <v>267</v>
      </c>
      <c r="C5442" s="134" t="s">
        <v>14</v>
      </c>
      <c r="D5442" s="135">
        <v>41.1</v>
      </c>
      <c r="E5442" s="135">
        <v>41.1</v>
      </c>
      <c r="F5442" s="135">
        <v>0</v>
      </c>
      <c r="G5442" s="130"/>
      <c r="H5442" s="130"/>
    </row>
    <row r="5443" spans="1:8" s="27" customFormat="1" ht="36.75" thickBot="1" x14ac:dyDescent="0.3">
      <c r="A5443" s="136" t="s">
        <v>2622</v>
      </c>
      <c r="B5443" s="127" t="s">
        <v>2393</v>
      </c>
      <c r="C5443" s="128" t="s">
        <v>2394</v>
      </c>
      <c r="D5443" s="129">
        <v>41.78</v>
      </c>
      <c r="E5443" s="129">
        <v>41.78</v>
      </c>
      <c r="F5443" s="129">
        <v>0</v>
      </c>
      <c r="G5443" s="130"/>
      <c r="H5443" s="130"/>
    </row>
    <row r="5444" spans="1:8" s="27" customFormat="1" ht="15.75" thickTop="1" x14ac:dyDescent="0.25">
      <c r="A5444" s="136" t="s">
        <v>2622</v>
      </c>
      <c r="B5444" s="131" t="s">
        <v>267</v>
      </c>
      <c r="C5444" s="132" t="s">
        <v>10</v>
      </c>
      <c r="D5444" s="133">
        <v>41.78</v>
      </c>
      <c r="E5444" s="133">
        <v>41.78</v>
      </c>
      <c r="F5444" s="133">
        <v>0</v>
      </c>
      <c r="G5444" s="130"/>
      <c r="H5444" s="130"/>
    </row>
    <row r="5445" spans="1:8" s="27" customFormat="1" x14ac:dyDescent="0.25">
      <c r="A5445" s="136" t="s">
        <v>2622</v>
      </c>
      <c r="B5445" s="131" t="s">
        <v>267</v>
      </c>
      <c r="C5445" s="134" t="s">
        <v>14</v>
      </c>
      <c r="D5445" s="135">
        <v>41.78</v>
      </c>
      <c r="E5445" s="135">
        <v>41.78</v>
      </c>
      <c r="F5445" s="135">
        <v>0</v>
      </c>
      <c r="G5445" s="130"/>
      <c r="H5445" s="130"/>
    </row>
    <row r="5446" spans="1:8" s="27" customFormat="1" ht="36.75" thickBot="1" x14ac:dyDescent="0.3">
      <c r="A5446" s="136" t="s">
        <v>2622</v>
      </c>
      <c r="B5446" s="127" t="s">
        <v>2395</v>
      </c>
      <c r="C5446" s="128" t="s">
        <v>2396</v>
      </c>
      <c r="D5446" s="129">
        <v>10.622459999999998</v>
      </c>
      <c r="E5446" s="129">
        <v>10.622459999999998</v>
      </c>
      <c r="F5446" s="129">
        <v>0</v>
      </c>
      <c r="G5446" s="130"/>
      <c r="H5446" s="130"/>
    </row>
    <row r="5447" spans="1:8" s="27" customFormat="1" ht="15.75" thickTop="1" x14ac:dyDescent="0.25">
      <c r="A5447" s="136" t="s">
        <v>2622</v>
      </c>
      <c r="B5447" s="131" t="s">
        <v>267</v>
      </c>
      <c r="C5447" s="132" t="s">
        <v>10</v>
      </c>
      <c r="D5447" s="133">
        <v>10.622459999999998</v>
      </c>
      <c r="E5447" s="133">
        <v>10.622459999999998</v>
      </c>
      <c r="F5447" s="133">
        <v>0</v>
      </c>
      <c r="G5447" s="130"/>
      <c r="H5447" s="130"/>
    </row>
    <row r="5448" spans="1:8" s="27" customFormat="1" x14ac:dyDescent="0.25">
      <c r="A5448" s="136" t="s">
        <v>2622</v>
      </c>
      <c r="B5448" s="131" t="s">
        <v>267</v>
      </c>
      <c r="C5448" s="134" t="s">
        <v>14</v>
      </c>
      <c r="D5448" s="135">
        <v>10.622459999999998</v>
      </c>
      <c r="E5448" s="135">
        <v>10.622459999999998</v>
      </c>
      <c r="F5448" s="135">
        <v>0</v>
      </c>
      <c r="G5448" s="130"/>
      <c r="H5448" s="130"/>
    </row>
    <row r="5449" spans="1:8" s="27" customFormat="1" ht="54.75" thickBot="1" x14ac:dyDescent="0.3">
      <c r="A5449" s="136" t="s">
        <v>2622</v>
      </c>
      <c r="B5449" s="127" t="s">
        <v>2397</v>
      </c>
      <c r="C5449" s="128" t="s">
        <v>2398</v>
      </c>
      <c r="D5449" s="129">
        <v>78.607929999999996</v>
      </c>
      <c r="E5449" s="129">
        <v>78.607929999999996</v>
      </c>
      <c r="F5449" s="129">
        <v>0</v>
      </c>
      <c r="G5449" s="130"/>
      <c r="H5449" s="130"/>
    </row>
    <row r="5450" spans="1:8" s="27" customFormat="1" ht="15.75" thickTop="1" x14ac:dyDescent="0.25">
      <c r="A5450" s="136" t="s">
        <v>2622</v>
      </c>
      <c r="B5450" s="131" t="s">
        <v>267</v>
      </c>
      <c r="C5450" s="132" t="s">
        <v>10</v>
      </c>
      <c r="D5450" s="133">
        <v>78.607929999999996</v>
      </c>
      <c r="E5450" s="133">
        <v>78.607929999999996</v>
      </c>
      <c r="F5450" s="133">
        <v>0</v>
      </c>
      <c r="G5450" s="130"/>
      <c r="H5450" s="130"/>
    </row>
    <row r="5451" spans="1:8" s="27" customFormat="1" x14ac:dyDescent="0.25">
      <c r="A5451" s="136" t="s">
        <v>2622</v>
      </c>
      <c r="B5451" s="131" t="s">
        <v>267</v>
      </c>
      <c r="C5451" s="134" t="s">
        <v>14</v>
      </c>
      <c r="D5451" s="135">
        <v>78.607929999999996</v>
      </c>
      <c r="E5451" s="135">
        <v>78.607929999999996</v>
      </c>
      <c r="F5451" s="135">
        <v>0</v>
      </c>
      <c r="G5451" s="130"/>
      <c r="H5451" s="130"/>
    </row>
    <row r="5452" spans="1:8" s="27" customFormat="1" ht="36.75" thickBot="1" x14ac:dyDescent="0.3">
      <c r="A5452" s="136" t="s">
        <v>2622</v>
      </c>
      <c r="B5452" s="127" t="s">
        <v>2399</v>
      </c>
      <c r="C5452" s="128" t="s">
        <v>2400</v>
      </c>
      <c r="D5452" s="129">
        <v>41.769820000000003</v>
      </c>
      <c r="E5452" s="129">
        <v>41.769820000000003</v>
      </c>
      <c r="F5452" s="129">
        <v>0</v>
      </c>
      <c r="G5452" s="130"/>
      <c r="H5452" s="130"/>
    </row>
    <row r="5453" spans="1:8" s="27" customFormat="1" ht="15.75" thickTop="1" x14ac:dyDescent="0.25">
      <c r="A5453" s="136" t="s">
        <v>2622</v>
      </c>
      <c r="B5453" s="131" t="s">
        <v>267</v>
      </c>
      <c r="C5453" s="132" t="s">
        <v>10</v>
      </c>
      <c r="D5453" s="133">
        <v>41.769820000000003</v>
      </c>
      <c r="E5453" s="133">
        <v>41.769820000000003</v>
      </c>
      <c r="F5453" s="133">
        <v>0</v>
      </c>
      <c r="G5453" s="130"/>
      <c r="H5453" s="130"/>
    </row>
    <row r="5454" spans="1:8" s="27" customFormat="1" x14ac:dyDescent="0.25">
      <c r="A5454" s="136" t="s">
        <v>2622</v>
      </c>
      <c r="B5454" s="131" t="s">
        <v>267</v>
      </c>
      <c r="C5454" s="134" t="s">
        <v>14</v>
      </c>
      <c r="D5454" s="135">
        <v>41.769820000000003</v>
      </c>
      <c r="E5454" s="135">
        <v>41.769820000000003</v>
      </c>
      <c r="F5454" s="135">
        <v>0</v>
      </c>
      <c r="G5454" s="130"/>
      <c r="H5454" s="130"/>
    </row>
    <row r="5455" spans="1:8" ht="36.75" customHeight="1" thickBot="1" x14ac:dyDescent="0.3">
      <c r="A5455" s="56" t="s">
        <v>2622</v>
      </c>
      <c r="B5455" s="122" t="s">
        <v>2401</v>
      </c>
      <c r="C5455" s="123" t="s">
        <v>2402</v>
      </c>
      <c r="D5455" s="124">
        <v>204.71710999999999</v>
      </c>
      <c r="E5455" s="124">
        <v>204.71710999999999</v>
      </c>
      <c r="F5455" s="124">
        <v>0</v>
      </c>
    </row>
    <row r="5456" spans="1:8" ht="15.75" customHeight="1" thickTop="1" x14ac:dyDescent="0.25">
      <c r="A5456" s="56" t="s">
        <v>2622</v>
      </c>
      <c r="B5456" s="117" t="s">
        <v>267</v>
      </c>
      <c r="C5456" s="119" t="s">
        <v>10</v>
      </c>
      <c r="D5456" s="118">
        <v>204.71710999999999</v>
      </c>
      <c r="E5456" s="118">
        <v>204.71710999999999</v>
      </c>
      <c r="F5456" s="118">
        <v>0</v>
      </c>
    </row>
    <row r="5457" spans="1:6" ht="15" customHeight="1" x14ac:dyDescent="0.25">
      <c r="A5457" s="56" t="s">
        <v>2622</v>
      </c>
      <c r="B5457" s="117" t="s">
        <v>267</v>
      </c>
      <c r="C5457" s="121" t="s">
        <v>14</v>
      </c>
      <c r="D5457" s="120">
        <v>204.71710999999999</v>
      </c>
      <c r="E5457" s="120">
        <v>204.71710999999999</v>
      </c>
      <c r="F5457" s="120">
        <v>0</v>
      </c>
    </row>
    <row r="5458" spans="1:6" ht="36.75" customHeight="1" thickBot="1" x14ac:dyDescent="0.3">
      <c r="A5458" s="56" t="s">
        <v>2622</v>
      </c>
      <c r="B5458" s="122" t="s">
        <v>2403</v>
      </c>
      <c r="C5458" s="123" t="s">
        <v>2404</v>
      </c>
      <c r="D5458" s="124">
        <v>469.32021000000003</v>
      </c>
      <c r="E5458" s="124">
        <v>469.32021000000003</v>
      </c>
      <c r="F5458" s="124">
        <v>0</v>
      </c>
    </row>
    <row r="5459" spans="1:6" ht="15.75" customHeight="1" thickTop="1" x14ac:dyDescent="0.25">
      <c r="A5459" s="56" t="s">
        <v>2622</v>
      </c>
      <c r="B5459" s="117" t="s">
        <v>267</v>
      </c>
      <c r="C5459" s="119" t="s">
        <v>10</v>
      </c>
      <c r="D5459" s="118">
        <v>457.77021000000002</v>
      </c>
      <c r="E5459" s="118">
        <v>457.77021000000002</v>
      </c>
      <c r="F5459" s="118">
        <v>0</v>
      </c>
    </row>
    <row r="5460" spans="1:6" ht="15" customHeight="1" x14ac:dyDescent="0.25">
      <c r="A5460" s="56" t="s">
        <v>2622</v>
      </c>
      <c r="B5460" s="117" t="s">
        <v>267</v>
      </c>
      <c r="C5460" s="121" t="s">
        <v>14</v>
      </c>
      <c r="D5460" s="120">
        <v>457.77021000000002</v>
      </c>
      <c r="E5460" s="120">
        <v>457.77021000000002</v>
      </c>
      <c r="F5460" s="120">
        <v>0</v>
      </c>
    </row>
    <row r="5461" spans="1:6" ht="15" customHeight="1" x14ac:dyDescent="0.25">
      <c r="A5461" s="56" t="s">
        <v>2622</v>
      </c>
      <c r="B5461" s="117" t="s">
        <v>267</v>
      </c>
      <c r="C5461" s="119" t="s">
        <v>17</v>
      </c>
      <c r="D5461" s="118">
        <v>11.55</v>
      </c>
      <c r="E5461" s="118">
        <v>11.55</v>
      </c>
      <c r="F5461" s="118">
        <v>0</v>
      </c>
    </row>
    <row r="5462" spans="1:6" ht="36.75" customHeight="1" thickBot="1" x14ac:dyDescent="0.3">
      <c r="A5462" s="56" t="s">
        <v>2622</v>
      </c>
      <c r="B5462" s="122" t="s">
        <v>2405</v>
      </c>
      <c r="C5462" s="123" t="s">
        <v>2406</v>
      </c>
      <c r="D5462" s="124">
        <v>224</v>
      </c>
      <c r="E5462" s="124">
        <v>224</v>
      </c>
      <c r="F5462" s="124">
        <v>0</v>
      </c>
    </row>
    <row r="5463" spans="1:6" ht="15.75" customHeight="1" thickTop="1" x14ac:dyDescent="0.25">
      <c r="A5463" s="56" t="s">
        <v>2622</v>
      </c>
      <c r="B5463" s="117" t="s">
        <v>267</v>
      </c>
      <c r="C5463" s="119" t="s">
        <v>10</v>
      </c>
      <c r="D5463" s="118">
        <v>224</v>
      </c>
      <c r="E5463" s="118">
        <v>224</v>
      </c>
      <c r="F5463" s="118">
        <v>0</v>
      </c>
    </row>
    <row r="5464" spans="1:6" ht="15" customHeight="1" x14ac:dyDescent="0.25">
      <c r="A5464" s="56" t="s">
        <v>2622</v>
      </c>
      <c r="B5464" s="117" t="s">
        <v>267</v>
      </c>
      <c r="C5464" s="121" t="s">
        <v>14</v>
      </c>
      <c r="D5464" s="120">
        <v>224</v>
      </c>
      <c r="E5464" s="120">
        <v>224</v>
      </c>
      <c r="F5464" s="120">
        <v>0</v>
      </c>
    </row>
    <row r="5465" spans="1:6" ht="36.75" customHeight="1" thickBot="1" x14ac:dyDescent="0.3">
      <c r="A5465" s="56" t="s">
        <v>2622</v>
      </c>
      <c r="B5465" s="122" t="s">
        <v>2407</v>
      </c>
      <c r="C5465" s="123" t="s">
        <v>2408</v>
      </c>
      <c r="D5465" s="124">
        <v>66.483500000000006</v>
      </c>
      <c r="E5465" s="124">
        <v>66.483500000000006</v>
      </c>
      <c r="F5465" s="124">
        <v>0</v>
      </c>
    </row>
    <row r="5466" spans="1:6" ht="15.75" customHeight="1" thickTop="1" x14ac:dyDescent="0.25">
      <c r="A5466" s="56" t="s">
        <v>2622</v>
      </c>
      <c r="B5466" s="117" t="s">
        <v>267</v>
      </c>
      <c r="C5466" s="119" t="s">
        <v>10</v>
      </c>
      <c r="D5466" s="118">
        <v>62.883499999999998</v>
      </c>
      <c r="E5466" s="118">
        <v>62.883499999999998</v>
      </c>
      <c r="F5466" s="118">
        <v>0</v>
      </c>
    </row>
    <row r="5467" spans="1:6" ht="15" customHeight="1" x14ac:dyDescent="0.25">
      <c r="A5467" s="56" t="s">
        <v>2622</v>
      </c>
      <c r="B5467" s="117" t="s">
        <v>267</v>
      </c>
      <c r="C5467" s="121" t="s">
        <v>14</v>
      </c>
      <c r="D5467" s="120">
        <v>62.883499999999998</v>
      </c>
      <c r="E5467" s="120">
        <v>62.883499999999998</v>
      </c>
      <c r="F5467" s="120">
        <v>0</v>
      </c>
    </row>
    <row r="5468" spans="1:6" ht="15" customHeight="1" x14ac:dyDescent="0.25">
      <c r="A5468" s="56" t="s">
        <v>2622</v>
      </c>
      <c r="B5468" s="117" t="s">
        <v>267</v>
      </c>
      <c r="C5468" s="119" t="s">
        <v>17</v>
      </c>
      <c r="D5468" s="118">
        <v>3.6</v>
      </c>
      <c r="E5468" s="118">
        <v>3.6</v>
      </c>
      <c r="F5468" s="118">
        <v>0</v>
      </c>
    </row>
    <row r="5469" spans="1:6" ht="54.75" customHeight="1" thickBot="1" x14ac:dyDescent="0.3">
      <c r="A5469" s="56" t="s">
        <v>2622</v>
      </c>
      <c r="B5469" s="122" t="s">
        <v>2409</v>
      </c>
      <c r="C5469" s="123" t="s">
        <v>2410</v>
      </c>
      <c r="D5469" s="124">
        <v>444.85356999999999</v>
      </c>
      <c r="E5469" s="124">
        <v>444.85356999999999</v>
      </c>
      <c r="F5469" s="124">
        <v>0</v>
      </c>
    </row>
    <row r="5470" spans="1:6" ht="15.75" customHeight="1" thickTop="1" x14ac:dyDescent="0.25">
      <c r="A5470" s="56" t="s">
        <v>2622</v>
      </c>
      <c r="B5470" s="117" t="s">
        <v>267</v>
      </c>
      <c r="C5470" s="119" t="s">
        <v>10</v>
      </c>
      <c r="D5470" s="118">
        <v>444.85356999999999</v>
      </c>
      <c r="E5470" s="118">
        <v>444.85356999999999</v>
      </c>
      <c r="F5470" s="118">
        <v>0</v>
      </c>
    </row>
    <row r="5471" spans="1:6" ht="15" customHeight="1" x14ac:dyDescent="0.25">
      <c r="A5471" s="56" t="s">
        <v>2622</v>
      </c>
      <c r="B5471" s="117" t="s">
        <v>267</v>
      </c>
      <c r="C5471" s="121" t="s">
        <v>14</v>
      </c>
      <c r="D5471" s="120">
        <v>444.85356999999999</v>
      </c>
      <c r="E5471" s="120">
        <v>444.85356999999999</v>
      </c>
      <c r="F5471" s="120">
        <v>0</v>
      </c>
    </row>
    <row r="5472" spans="1:6" ht="54.75" customHeight="1" thickBot="1" x14ac:dyDescent="0.3">
      <c r="A5472" s="56" t="s">
        <v>2622</v>
      </c>
      <c r="B5472" s="122" t="s">
        <v>2411</v>
      </c>
      <c r="C5472" s="123" t="s">
        <v>2412</v>
      </c>
      <c r="D5472" s="124">
        <v>57.268329999999999</v>
      </c>
      <c r="E5472" s="124">
        <v>57.268329999999999</v>
      </c>
      <c r="F5472" s="124">
        <v>0</v>
      </c>
    </row>
    <row r="5473" spans="1:6" ht="15.75" customHeight="1" thickTop="1" x14ac:dyDescent="0.25">
      <c r="A5473" s="56" t="s">
        <v>2622</v>
      </c>
      <c r="B5473" s="117" t="s">
        <v>267</v>
      </c>
      <c r="C5473" s="119" t="s">
        <v>10</v>
      </c>
      <c r="D5473" s="118">
        <v>57.268329999999999</v>
      </c>
      <c r="E5473" s="118">
        <v>57.268329999999999</v>
      </c>
      <c r="F5473" s="118">
        <v>0</v>
      </c>
    </row>
    <row r="5474" spans="1:6" ht="15" customHeight="1" x14ac:dyDescent="0.25">
      <c r="A5474" s="56" t="s">
        <v>2622</v>
      </c>
      <c r="B5474" s="117" t="s">
        <v>267</v>
      </c>
      <c r="C5474" s="121" t="s">
        <v>14</v>
      </c>
      <c r="D5474" s="120">
        <v>57.268329999999999</v>
      </c>
      <c r="E5474" s="120">
        <v>57.268329999999999</v>
      </c>
      <c r="F5474" s="120">
        <v>0</v>
      </c>
    </row>
    <row r="5475" spans="1:6" ht="54.75" customHeight="1" thickBot="1" x14ac:dyDescent="0.3">
      <c r="A5475" s="56" t="s">
        <v>2622</v>
      </c>
      <c r="B5475" s="122" t="s">
        <v>2413</v>
      </c>
      <c r="C5475" s="123" t="s">
        <v>2414</v>
      </c>
      <c r="D5475" s="124">
        <v>964.65766000000008</v>
      </c>
      <c r="E5475" s="124">
        <v>964.65766000000008</v>
      </c>
      <c r="F5475" s="124">
        <v>0</v>
      </c>
    </row>
    <row r="5476" spans="1:6" ht="15.75" customHeight="1" thickTop="1" x14ac:dyDescent="0.25">
      <c r="A5476" s="56" t="s">
        <v>2622</v>
      </c>
      <c r="B5476" s="117" t="s">
        <v>267</v>
      </c>
      <c r="C5476" s="119" t="s">
        <v>10</v>
      </c>
      <c r="D5476" s="118">
        <v>964.65766000000008</v>
      </c>
      <c r="E5476" s="118">
        <v>964.65766000000008</v>
      </c>
      <c r="F5476" s="118">
        <v>0</v>
      </c>
    </row>
    <row r="5477" spans="1:6" ht="15" customHeight="1" x14ac:dyDescent="0.25">
      <c r="A5477" s="56" t="s">
        <v>2622</v>
      </c>
      <c r="B5477" s="117" t="s">
        <v>267</v>
      </c>
      <c r="C5477" s="121" t="s">
        <v>14</v>
      </c>
      <c r="D5477" s="120">
        <v>964.65766000000008</v>
      </c>
      <c r="E5477" s="120">
        <v>964.65766000000008</v>
      </c>
      <c r="F5477" s="120">
        <v>0</v>
      </c>
    </row>
    <row r="5478" spans="1:6" ht="54.75" customHeight="1" thickBot="1" x14ac:dyDescent="0.3">
      <c r="A5478" s="56" t="s">
        <v>2622</v>
      </c>
      <c r="B5478" s="122" t="s">
        <v>2415</v>
      </c>
      <c r="C5478" s="123" t="s">
        <v>2416</v>
      </c>
      <c r="D5478" s="124">
        <v>1180</v>
      </c>
      <c r="E5478" s="124">
        <v>1180</v>
      </c>
      <c r="F5478" s="124">
        <v>0</v>
      </c>
    </row>
    <row r="5479" spans="1:6" ht="15.75" customHeight="1" thickTop="1" x14ac:dyDescent="0.25">
      <c r="A5479" s="56" t="s">
        <v>2622</v>
      </c>
      <c r="B5479" s="117" t="s">
        <v>267</v>
      </c>
      <c r="C5479" s="119" t="s">
        <v>10</v>
      </c>
      <c r="D5479" s="118">
        <v>1150</v>
      </c>
      <c r="E5479" s="118">
        <v>1150</v>
      </c>
      <c r="F5479" s="118">
        <v>0</v>
      </c>
    </row>
    <row r="5480" spans="1:6" ht="15" customHeight="1" x14ac:dyDescent="0.25">
      <c r="A5480" s="56" t="s">
        <v>2622</v>
      </c>
      <c r="B5480" s="117" t="s">
        <v>267</v>
      </c>
      <c r="C5480" s="121" t="s">
        <v>14</v>
      </c>
      <c r="D5480" s="120">
        <v>1150</v>
      </c>
      <c r="E5480" s="120">
        <v>1150</v>
      </c>
      <c r="F5480" s="120">
        <v>0</v>
      </c>
    </row>
    <row r="5481" spans="1:6" ht="15" customHeight="1" x14ac:dyDescent="0.25">
      <c r="A5481" s="56" t="s">
        <v>2622</v>
      </c>
      <c r="B5481" s="117" t="s">
        <v>267</v>
      </c>
      <c r="C5481" s="119" t="s">
        <v>17</v>
      </c>
      <c r="D5481" s="118">
        <v>30</v>
      </c>
      <c r="E5481" s="118">
        <v>30</v>
      </c>
      <c r="F5481" s="118">
        <v>0</v>
      </c>
    </row>
    <row r="5482" spans="1:6" ht="36.75" customHeight="1" thickBot="1" x14ac:dyDescent="0.3">
      <c r="A5482" s="56" t="s">
        <v>2622</v>
      </c>
      <c r="B5482" s="122" t="s">
        <v>2417</v>
      </c>
      <c r="C5482" s="123" t="s">
        <v>2418</v>
      </c>
      <c r="D5482" s="124">
        <v>50</v>
      </c>
      <c r="E5482" s="124">
        <v>50</v>
      </c>
      <c r="F5482" s="124">
        <v>0</v>
      </c>
    </row>
    <row r="5483" spans="1:6" ht="15.75" customHeight="1" thickTop="1" x14ac:dyDescent="0.25">
      <c r="A5483" s="56" t="s">
        <v>2622</v>
      </c>
      <c r="B5483" s="117" t="s">
        <v>267</v>
      </c>
      <c r="C5483" s="119" t="s">
        <v>10</v>
      </c>
      <c r="D5483" s="118">
        <v>50</v>
      </c>
      <c r="E5483" s="118">
        <v>50</v>
      </c>
      <c r="F5483" s="118">
        <v>0</v>
      </c>
    </row>
    <row r="5484" spans="1:6" ht="15" customHeight="1" x14ac:dyDescent="0.25">
      <c r="A5484" s="56" t="s">
        <v>2622</v>
      </c>
      <c r="B5484" s="117" t="s">
        <v>267</v>
      </c>
      <c r="C5484" s="121" t="s">
        <v>14</v>
      </c>
      <c r="D5484" s="120">
        <v>50</v>
      </c>
      <c r="E5484" s="120">
        <v>50</v>
      </c>
      <c r="F5484" s="120">
        <v>0</v>
      </c>
    </row>
    <row r="5485" spans="1:6" ht="36.75" customHeight="1" thickBot="1" x14ac:dyDescent="0.3">
      <c r="A5485" s="56" t="s">
        <v>2622</v>
      </c>
      <c r="B5485" s="122" t="s">
        <v>2419</v>
      </c>
      <c r="C5485" s="123" t="s">
        <v>2420</v>
      </c>
      <c r="D5485" s="124">
        <v>400</v>
      </c>
      <c r="E5485" s="124">
        <v>400</v>
      </c>
      <c r="F5485" s="124">
        <v>0</v>
      </c>
    </row>
    <row r="5486" spans="1:6" ht="15.75" customHeight="1" thickTop="1" x14ac:dyDescent="0.25">
      <c r="A5486" s="56" t="s">
        <v>2622</v>
      </c>
      <c r="B5486" s="117" t="s">
        <v>267</v>
      </c>
      <c r="C5486" s="119" t="s">
        <v>10</v>
      </c>
      <c r="D5486" s="118">
        <v>400</v>
      </c>
      <c r="E5486" s="118">
        <v>400</v>
      </c>
      <c r="F5486" s="118">
        <v>0</v>
      </c>
    </row>
    <row r="5487" spans="1:6" ht="15" customHeight="1" x14ac:dyDescent="0.25">
      <c r="A5487" s="56" t="s">
        <v>2622</v>
      </c>
      <c r="B5487" s="117" t="s">
        <v>267</v>
      </c>
      <c r="C5487" s="121" t="s">
        <v>14</v>
      </c>
      <c r="D5487" s="120">
        <v>400</v>
      </c>
      <c r="E5487" s="120">
        <v>400</v>
      </c>
      <c r="F5487" s="120">
        <v>0</v>
      </c>
    </row>
    <row r="5488" spans="1:6" ht="36.75" customHeight="1" thickBot="1" x14ac:dyDescent="0.3">
      <c r="A5488" s="56" t="s">
        <v>2622</v>
      </c>
      <c r="B5488" s="122" t="s">
        <v>2421</v>
      </c>
      <c r="C5488" s="123" t="s">
        <v>2422</v>
      </c>
      <c r="D5488" s="124">
        <v>334.99979999999999</v>
      </c>
      <c r="E5488" s="124">
        <v>334.99979999999999</v>
      </c>
      <c r="F5488" s="124">
        <v>0</v>
      </c>
    </row>
    <row r="5489" spans="1:6" ht="15.75" customHeight="1" thickTop="1" x14ac:dyDescent="0.25">
      <c r="A5489" s="56" t="s">
        <v>2622</v>
      </c>
      <c r="B5489" s="117" t="s">
        <v>267</v>
      </c>
      <c r="C5489" s="119" t="s">
        <v>10</v>
      </c>
      <c r="D5489" s="118">
        <v>239</v>
      </c>
      <c r="E5489" s="118">
        <v>239</v>
      </c>
      <c r="F5489" s="118">
        <v>0</v>
      </c>
    </row>
    <row r="5490" spans="1:6" ht="15" customHeight="1" x14ac:dyDescent="0.25">
      <c r="A5490" s="56" t="s">
        <v>2622</v>
      </c>
      <c r="B5490" s="117" t="s">
        <v>267</v>
      </c>
      <c r="C5490" s="121" t="s">
        <v>13</v>
      </c>
      <c r="D5490" s="120">
        <v>39</v>
      </c>
      <c r="E5490" s="120">
        <v>39</v>
      </c>
      <c r="F5490" s="120">
        <v>0</v>
      </c>
    </row>
    <row r="5491" spans="1:6" ht="15" customHeight="1" x14ac:dyDescent="0.25">
      <c r="A5491" s="56" t="s">
        <v>2622</v>
      </c>
      <c r="B5491" s="117" t="s">
        <v>267</v>
      </c>
      <c r="C5491" s="121" t="s">
        <v>14</v>
      </c>
      <c r="D5491" s="120">
        <v>200</v>
      </c>
      <c r="E5491" s="120">
        <v>200</v>
      </c>
      <c r="F5491" s="120">
        <v>0</v>
      </c>
    </row>
    <row r="5492" spans="1:6" ht="15" customHeight="1" x14ac:dyDescent="0.25">
      <c r="A5492" s="56" t="s">
        <v>2622</v>
      </c>
      <c r="B5492" s="117" t="s">
        <v>267</v>
      </c>
      <c r="C5492" s="119" t="s">
        <v>17</v>
      </c>
      <c r="D5492" s="118">
        <v>54.9998</v>
      </c>
      <c r="E5492" s="118">
        <v>54.9998</v>
      </c>
      <c r="F5492" s="118">
        <v>0</v>
      </c>
    </row>
    <row r="5493" spans="1:6" ht="15" customHeight="1" x14ac:dyDescent="0.25">
      <c r="A5493" s="56" t="s">
        <v>2622</v>
      </c>
      <c r="B5493" s="117" t="s">
        <v>267</v>
      </c>
      <c r="C5493" s="119" t="s">
        <v>20</v>
      </c>
      <c r="D5493" s="118">
        <v>41</v>
      </c>
      <c r="E5493" s="118">
        <v>41</v>
      </c>
      <c r="F5493" s="118">
        <v>0</v>
      </c>
    </row>
    <row r="5494" spans="1:6" ht="36.75" customHeight="1" thickBot="1" x14ac:dyDescent="0.3">
      <c r="A5494" s="56" t="s">
        <v>2622</v>
      </c>
      <c r="B5494" s="122" t="s">
        <v>2423</v>
      </c>
      <c r="C5494" s="123" t="s">
        <v>2424</v>
      </c>
      <c r="D5494" s="124">
        <v>350</v>
      </c>
      <c r="E5494" s="124">
        <v>350</v>
      </c>
      <c r="F5494" s="124">
        <v>0</v>
      </c>
    </row>
    <row r="5495" spans="1:6" ht="15.75" customHeight="1" thickTop="1" x14ac:dyDescent="0.25">
      <c r="A5495" s="56" t="s">
        <v>2622</v>
      </c>
      <c r="B5495" s="117" t="s">
        <v>267</v>
      </c>
      <c r="C5495" s="119" t="s">
        <v>10</v>
      </c>
      <c r="D5495" s="118">
        <v>350</v>
      </c>
      <c r="E5495" s="118">
        <v>350</v>
      </c>
      <c r="F5495" s="118">
        <v>0</v>
      </c>
    </row>
    <row r="5496" spans="1:6" ht="15" customHeight="1" x14ac:dyDescent="0.25">
      <c r="A5496" s="56" t="s">
        <v>2622</v>
      </c>
      <c r="B5496" s="117" t="s">
        <v>267</v>
      </c>
      <c r="C5496" s="121" t="s">
        <v>14</v>
      </c>
      <c r="D5496" s="120">
        <v>350</v>
      </c>
      <c r="E5496" s="120">
        <v>350</v>
      </c>
      <c r="F5496" s="120">
        <v>0</v>
      </c>
    </row>
    <row r="5497" spans="1:6" ht="36.75" customHeight="1" thickBot="1" x14ac:dyDescent="0.3">
      <c r="A5497" s="56" t="s">
        <v>2622</v>
      </c>
      <c r="B5497" s="122" t="s">
        <v>2425</v>
      </c>
      <c r="C5497" s="123" t="s">
        <v>2426</v>
      </c>
      <c r="D5497" s="124">
        <v>14160.40552</v>
      </c>
      <c r="E5497" s="124">
        <v>3571.8443700000003</v>
      </c>
      <c r="F5497" s="124">
        <v>10588.56115</v>
      </c>
    </row>
    <row r="5498" spans="1:6" ht="15.75" customHeight="1" thickTop="1" x14ac:dyDescent="0.25">
      <c r="A5498" s="56" t="s">
        <v>2622</v>
      </c>
      <c r="B5498" s="117" t="s">
        <v>267</v>
      </c>
      <c r="C5498" s="119" t="s">
        <v>10</v>
      </c>
      <c r="D5498" s="118">
        <v>12097.849920000001</v>
      </c>
      <c r="E5498" s="118">
        <v>2310.6943700000002</v>
      </c>
      <c r="F5498" s="118">
        <v>9787.1555500000013</v>
      </c>
    </row>
    <row r="5499" spans="1:6" ht="15" customHeight="1" x14ac:dyDescent="0.25">
      <c r="A5499" s="56" t="s">
        <v>2622</v>
      </c>
      <c r="B5499" s="117" t="s">
        <v>267</v>
      </c>
      <c r="C5499" s="121" t="s">
        <v>11</v>
      </c>
      <c r="D5499" s="120">
        <v>4010.6251200000002</v>
      </c>
      <c r="E5499" s="120">
        <v>0</v>
      </c>
      <c r="F5499" s="120">
        <v>4010.6251200000002</v>
      </c>
    </row>
    <row r="5500" spans="1:6" ht="15" customHeight="1" x14ac:dyDescent="0.25">
      <c r="A5500" s="56" t="s">
        <v>2622</v>
      </c>
      <c r="B5500" s="117" t="s">
        <v>267</v>
      </c>
      <c r="C5500" s="121" t="s">
        <v>12</v>
      </c>
      <c r="D5500" s="120">
        <v>3236.8494500000002</v>
      </c>
      <c r="E5500" s="120">
        <v>2310.6943700000002</v>
      </c>
      <c r="F5500" s="120">
        <v>926.15508</v>
      </c>
    </row>
    <row r="5501" spans="1:6" ht="15" customHeight="1" x14ac:dyDescent="0.25">
      <c r="A5501" s="56" t="s">
        <v>2622</v>
      </c>
      <c r="B5501" s="117" t="s">
        <v>267</v>
      </c>
      <c r="C5501" s="121" t="s">
        <v>2</v>
      </c>
      <c r="D5501" s="120">
        <v>4629.4076100000002</v>
      </c>
      <c r="E5501" s="120">
        <v>0</v>
      </c>
      <c r="F5501" s="120">
        <v>4629.4076100000002</v>
      </c>
    </row>
    <row r="5502" spans="1:6" ht="15" customHeight="1" x14ac:dyDescent="0.25">
      <c r="A5502" s="56" t="s">
        <v>2622</v>
      </c>
      <c r="B5502" s="117" t="s">
        <v>267</v>
      </c>
      <c r="C5502" s="121" t="s">
        <v>15</v>
      </c>
      <c r="D5502" s="120">
        <v>78.541800000000009</v>
      </c>
      <c r="E5502" s="120">
        <v>0</v>
      </c>
      <c r="F5502" s="120">
        <v>78.541800000000009</v>
      </c>
    </row>
    <row r="5503" spans="1:6" ht="15" customHeight="1" x14ac:dyDescent="0.25">
      <c r="A5503" s="56" t="s">
        <v>2622</v>
      </c>
      <c r="B5503" s="117" t="s">
        <v>267</v>
      </c>
      <c r="C5503" s="121" t="s">
        <v>16</v>
      </c>
      <c r="D5503" s="120">
        <v>142.42594</v>
      </c>
      <c r="E5503" s="120">
        <v>0</v>
      </c>
      <c r="F5503" s="120">
        <v>142.42594</v>
      </c>
    </row>
    <row r="5504" spans="1:6" ht="15" customHeight="1" x14ac:dyDescent="0.25">
      <c r="A5504" s="56" t="s">
        <v>2622</v>
      </c>
      <c r="B5504" s="117" t="s">
        <v>267</v>
      </c>
      <c r="C5504" s="119" t="s">
        <v>17</v>
      </c>
      <c r="D5504" s="118">
        <v>2062.5556000000001</v>
      </c>
      <c r="E5504" s="118">
        <v>1261.1500000000001</v>
      </c>
      <c r="F5504" s="118">
        <v>801.40559999999994</v>
      </c>
    </row>
    <row r="5505" spans="1:6" ht="36.75" customHeight="1" thickBot="1" x14ac:dyDescent="0.3">
      <c r="A5505" s="56" t="s">
        <v>2622</v>
      </c>
      <c r="B5505" s="122" t="s">
        <v>2427</v>
      </c>
      <c r="C5505" s="123" t="s">
        <v>2428</v>
      </c>
      <c r="D5505" s="124">
        <v>3522.0727500000003</v>
      </c>
      <c r="E5505" s="124">
        <v>3497.7605800000001</v>
      </c>
      <c r="F5505" s="124">
        <v>24.312169999999998</v>
      </c>
    </row>
    <row r="5506" spans="1:6" ht="15.75" customHeight="1" thickTop="1" x14ac:dyDescent="0.25">
      <c r="A5506" s="56" t="s">
        <v>2622</v>
      </c>
      <c r="B5506" s="117" t="s">
        <v>267</v>
      </c>
      <c r="C5506" s="119" t="s">
        <v>10</v>
      </c>
      <c r="D5506" s="118">
        <v>3468.0727500000003</v>
      </c>
      <c r="E5506" s="118">
        <v>3443.7605800000001</v>
      </c>
      <c r="F5506" s="118">
        <v>24.312169999999998</v>
      </c>
    </row>
    <row r="5507" spans="1:6" ht="15" customHeight="1" x14ac:dyDescent="0.25">
      <c r="A5507" s="56" t="s">
        <v>2622</v>
      </c>
      <c r="B5507" s="117" t="s">
        <v>267</v>
      </c>
      <c r="C5507" s="121" t="s">
        <v>11</v>
      </c>
      <c r="D5507" s="120">
        <v>1457.2221000000002</v>
      </c>
      <c r="E5507" s="120">
        <v>1457.2221000000002</v>
      </c>
      <c r="F5507" s="120">
        <v>0</v>
      </c>
    </row>
    <row r="5508" spans="1:6" ht="15" customHeight="1" x14ac:dyDescent="0.25">
      <c r="A5508" s="56" t="s">
        <v>2622</v>
      </c>
      <c r="B5508" s="117" t="s">
        <v>267</v>
      </c>
      <c r="C5508" s="121" t="s">
        <v>12</v>
      </c>
      <c r="D5508" s="120">
        <v>1950.7048199999997</v>
      </c>
      <c r="E5508" s="120">
        <v>1935.6132799999998</v>
      </c>
      <c r="F5508" s="120">
        <v>15.09154</v>
      </c>
    </row>
    <row r="5509" spans="1:6" ht="15" customHeight="1" x14ac:dyDescent="0.25">
      <c r="A5509" s="56" t="s">
        <v>2622</v>
      </c>
      <c r="B5509" s="117" t="s">
        <v>267</v>
      </c>
      <c r="C5509" s="121" t="s">
        <v>15</v>
      </c>
      <c r="D5509" s="120">
        <v>46.202109999999998</v>
      </c>
      <c r="E5509" s="120">
        <v>46.202109999999998</v>
      </c>
      <c r="F5509" s="120">
        <v>0</v>
      </c>
    </row>
    <row r="5510" spans="1:6" ht="15" customHeight="1" x14ac:dyDescent="0.25">
      <c r="A5510" s="56" t="s">
        <v>2622</v>
      </c>
      <c r="B5510" s="117" t="s">
        <v>267</v>
      </c>
      <c r="C5510" s="121" t="s">
        <v>16</v>
      </c>
      <c r="D5510" s="120">
        <v>13.943719999999999</v>
      </c>
      <c r="E5510" s="120">
        <v>4.72309</v>
      </c>
      <c r="F5510" s="120">
        <v>9.2206299999999999</v>
      </c>
    </row>
    <row r="5511" spans="1:6" ht="15" customHeight="1" x14ac:dyDescent="0.25">
      <c r="A5511" s="56" t="s">
        <v>2622</v>
      </c>
      <c r="B5511" s="117" t="s">
        <v>267</v>
      </c>
      <c r="C5511" s="119" t="s">
        <v>17</v>
      </c>
      <c r="D5511" s="118">
        <v>54</v>
      </c>
      <c r="E5511" s="118">
        <v>54</v>
      </c>
      <c r="F5511" s="118">
        <v>0</v>
      </c>
    </row>
    <row r="5512" spans="1:6" ht="18.75" customHeight="1" thickBot="1" x14ac:dyDescent="0.3">
      <c r="A5512" s="56" t="s">
        <v>2622</v>
      </c>
      <c r="B5512" s="122" t="s">
        <v>2429</v>
      </c>
      <c r="C5512" s="123" t="s">
        <v>2430</v>
      </c>
      <c r="D5512" s="124">
        <v>1827.4851400000002</v>
      </c>
      <c r="E5512" s="124">
        <v>1803.1729700000003</v>
      </c>
      <c r="F5512" s="124">
        <v>24.312169999999998</v>
      </c>
    </row>
    <row r="5513" spans="1:6" ht="15.75" customHeight="1" thickTop="1" x14ac:dyDescent="0.25">
      <c r="A5513" s="56" t="s">
        <v>2622</v>
      </c>
      <c r="B5513" s="117" t="s">
        <v>267</v>
      </c>
      <c r="C5513" s="119" t="s">
        <v>10</v>
      </c>
      <c r="D5513" s="118">
        <v>1827.4851400000002</v>
      </c>
      <c r="E5513" s="118">
        <v>1803.1729700000003</v>
      </c>
      <c r="F5513" s="118">
        <v>24.312169999999998</v>
      </c>
    </row>
    <row r="5514" spans="1:6" ht="15" customHeight="1" x14ac:dyDescent="0.25">
      <c r="A5514" s="56" t="s">
        <v>2622</v>
      </c>
      <c r="B5514" s="117" t="s">
        <v>267</v>
      </c>
      <c r="C5514" s="121" t="s">
        <v>11</v>
      </c>
      <c r="D5514" s="120">
        <v>1457.2221000000002</v>
      </c>
      <c r="E5514" s="120">
        <v>1457.2221000000002</v>
      </c>
      <c r="F5514" s="120">
        <v>0</v>
      </c>
    </row>
    <row r="5515" spans="1:6" ht="15" customHeight="1" x14ac:dyDescent="0.25">
      <c r="A5515" s="56" t="s">
        <v>2622</v>
      </c>
      <c r="B5515" s="117" t="s">
        <v>267</v>
      </c>
      <c r="C5515" s="121" t="s">
        <v>12</v>
      </c>
      <c r="D5515" s="120">
        <v>316.85957999999999</v>
      </c>
      <c r="E5515" s="120">
        <v>301.76803999999998</v>
      </c>
      <c r="F5515" s="120">
        <v>15.09154</v>
      </c>
    </row>
    <row r="5516" spans="1:6" ht="15" customHeight="1" x14ac:dyDescent="0.25">
      <c r="A5516" s="56" t="s">
        <v>2622</v>
      </c>
      <c r="B5516" s="117" t="s">
        <v>267</v>
      </c>
      <c r="C5516" s="121" t="s">
        <v>15</v>
      </c>
      <c r="D5516" s="120">
        <v>39.459739999999996</v>
      </c>
      <c r="E5516" s="120">
        <v>39.459739999999996</v>
      </c>
      <c r="F5516" s="120">
        <v>0</v>
      </c>
    </row>
    <row r="5517" spans="1:6" ht="15" customHeight="1" x14ac:dyDescent="0.25">
      <c r="A5517" s="56" t="s">
        <v>2622</v>
      </c>
      <c r="B5517" s="117" t="s">
        <v>267</v>
      </c>
      <c r="C5517" s="121" t="s">
        <v>16</v>
      </c>
      <c r="D5517" s="120">
        <v>13.943719999999999</v>
      </c>
      <c r="E5517" s="120">
        <v>4.72309</v>
      </c>
      <c r="F5517" s="120">
        <v>9.2206299999999999</v>
      </c>
    </row>
    <row r="5518" spans="1:6" ht="18.75" customHeight="1" thickBot="1" x14ac:dyDescent="0.3">
      <c r="A5518" s="56" t="s">
        <v>2622</v>
      </c>
      <c r="B5518" s="122" t="s">
        <v>2431</v>
      </c>
      <c r="C5518" s="123" t="s">
        <v>2432</v>
      </c>
      <c r="D5518" s="124">
        <v>1299.4731599999998</v>
      </c>
      <c r="E5518" s="124">
        <v>1299.4731599999998</v>
      </c>
      <c r="F5518" s="124">
        <v>0</v>
      </c>
    </row>
    <row r="5519" spans="1:6" ht="15.75" customHeight="1" thickTop="1" x14ac:dyDescent="0.25">
      <c r="A5519" s="56" t="s">
        <v>2622</v>
      </c>
      <c r="B5519" s="117" t="s">
        <v>267</v>
      </c>
      <c r="C5519" s="119" t="s">
        <v>10</v>
      </c>
      <c r="D5519" s="118">
        <v>1299.4731599999998</v>
      </c>
      <c r="E5519" s="118">
        <v>1299.4731599999998</v>
      </c>
      <c r="F5519" s="118">
        <v>0</v>
      </c>
    </row>
    <row r="5520" spans="1:6" ht="15" customHeight="1" x14ac:dyDescent="0.25">
      <c r="A5520" s="56" t="s">
        <v>2622</v>
      </c>
      <c r="B5520" s="117" t="s">
        <v>267</v>
      </c>
      <c r="C5520" s="121" t="s">
        <v>12</v>
      </c>
      <c r="D5520" s="120">
        <v>1297.4342599999998</v>
      </c>
      <c r="E5520" s="120">
        <v>1297.4342599999998</v>
      </c>
      <c r="F5520" s="120">
        <v>0</v>
      </c>
    </row>
    <row r="5521" spans="1:6" ht="15" customHeight="1" x14ac:dyDescent="0.25">
      <c r="A5521" s="56" t="s">
        <v>2622</v>
      </c>
      <c r="B5521" s="117" t="s">
        <v>267</v>
      </c>
      <c r="C5521" s="121" t="s">
        <v>15</v>
      </c>
      <c r="D5521" s="120">
        <v>2.0388999999999999</v>
      </c>
      <c r="E5521" s="120">
        <v>2.0388999999999999</v>
      </c>
      <c r="F5521" s="120">
        <v>0</v>
      </c>
    </row>
    <row r="5522" spans="1:6" ht="18.75" customHeight="1" thickBot="1" x14ac:dyDescent="0.3">
      <c r="A5522" s="56" t="s">
        <v>2622</v>
      </c>
      <c r="B5522" s="122" t="s">
        <v>2433</v>
      </c>
      <c r="C5522" s="123" t="s">
        <v>2434</v>
      </c>
      <c r="D5522" s="124">
        <v>395.11444999999998</v>
      </c>
      <c r="E5522" s="124">
        <v>395.11444999999998</v>
      </c>
      <c r="F5522" s="124">
        <v>0</v>
      </c>
    </row>
    <row r="5523" spans="1:6" ht="15.75" customHeight="1" thickTop="1" x14ac:dyDescent="0.25">
      <c r="A5523" s="56" t="s">
        <v>2622</v>
      </c>
      <c r="B5523" s="117" t="s">
        <v>267</v>
      </c>
      <c r="C5523" s="119" t="s">
        <v>10</v>
      </c>
      <c r="D5523" s="118">
        <v>341.11444999999998</v>
      </c>
      <c r="E5523" s="118">
        <v>341.11444999999998</v>
      </c>
      <c r="F5523" s="118">
        <v>0</v>
      </c>
    </row>
    <row r="5524" spans="1:6" ht="15" customHeight="1" x14ac:dyDescent="0.25">
      <c r="A5524" s="56" t="s">
        <v>2622</v>
      </c>
      <c r="B5524" s="117" t="s">
        <v>267</v>
      </c>
      <c r="C5524" s="121" t="s">
        <v>12</v>
      </c>
      <c r="D5524" s="120">
        <v>336.41098</v>
      </c>
      <c r="E5524" s="120">
        <v>336.41098</v>
      </c>
      <c r="F5524" s="120">
        <v>0</v>
      </c>
    </row>
    <row r="5525" spans="1:6" ht="15" customHeight="1" x14ac:dyDescent="0.25">
      <c r="A5525" s="56" t="s">
        <v>2622</v>
      </c>
      <c r="B5525" s="117" t="s">
        <v>267</v>
      </c>
      <c r="C5525" s="121" t="s">
        <v>15</v>
      </c>
      <c r="D5525" s="120">
        <v>4.7034700000000003</v>
      </c>
      <c r="E5525" s="120">
        <v>4.7034700000000003</v>
      </c>
      <c r="F5525" s="120">
        <v>0</v>
      </c>
    </row>
    <row r="5526" spans="1:6" ht="15" customHeight="1" x14ac:dyDescent="0.25">
      <c r="A5526" s="56" t="s">
        <v>2622</v>
      </c>
      <c r="B5526" s="117" t="s">
        <v>267</v>
      </c>
      <c r="C5526" s="119" t="s">
        <v>17</v>
      </c>
      <c r="D5526" s="118">
        <v>54</v>
      </c>
      <c r="E5526" s="118">
        <v>54</v>
      </c>
      <c r="F5526" s="118">
        <v>0</v>
      </c>
    </row>
    <row r="5527" spans="1:6" ht="18.75" customHeight="1" thickBot="1" x14ac:dyDescent="0.3">
      <c r="A5527" s="56" t="s">
        <v>2622</v>
      </c>
      <c r="B5527" s="122" t="s">
        <v>2435</v>
      </c>
      <c r="C5527" s="123" t="s">
        <v>253</v>
      </c>
      <c r="D5527" s="124">
        <v>1381.8080300000001</v>
      </c>
      <c r="E5527" s="124">
        <v>1279.32221</v>
      </c>
      <c r="F5527" s="124">
        <v>102.48582</v>
      </c>
    </row>
    <row r="5528" spans="1:6" ht="15.75" customHeight="1" thickTop="1" x14ac:dyDescent="0.25">
      <c r="A5528" s="56" t="s">
        <v>2622</v>
      </c>
      <c r="B5528" s="117" t="s">
        <v>267</v>
      </c>
      <c r="C5528" s="119" t="s">
        <v>10</v>
      </c>
      <c r="D5528" s="118">
        <v>1373.1280300000001</v>
      </c>
      <c r="E5528" s="118">
        <v>1279.32221</v>
      </c>
      <c r="F5528" s="118">
        <v>93.805820000000011</v>
      </c>
    </row>
    <row r="5529" spans="1:6" ht="15" customHeight="1" x14ac:dyDescent="0.25">
      <c r="A5529" s="56" t="s">
        <v>2622</v>
      </c>
      <c r="B5529" s="117" t="s">
        <v>267</v>
      </c>
      <c r="C5529" s="121" t="s">
        <v>11</v>
      </c>
      <c r="D5529" s="120">
        <v>639.60490000000004</v>
      </c>
      <c r="E5529" s="120">
        <v>620.56500000000005</v>
      </c>
      <c r="F5529" s="120">
        <v>19.039900000000003</v>
      </c>
    </row>
    <row r="5530" spans="1:6" ht="15" customHeight="1" x14ac:dyDescent="0.25">
      <c r="A5530" s="56" t="s">
        <v>2622</v>
      </c>
      <c r="B5530" s="117" t="s">
        <v>267</v>
      </c>
      <c r="C5530" s="121" t="s">
        <v>12</v>
      </c>
      <c r="D5530" s="120">
        <v>175.81365</v>
      </c>
      <c r="E5530" s="120">
        <v>135.05668</v>
      </c>
      <c r="F5530" s="120">
        <v>40.756970000000003</v>
      </c>
    </row>
    <row r="5531" spans="1:6" ht="15" customHeight="1" x14ac:dyDescent="0.25">
      <c r="A5531" s="56" t="s">
        <v>2622</v>
      </c>
      <c r="B5531" s="117" t="s">
        <v>267</v>
      </c>
      <c r="C5531" s="121" t="s">
        <v>2</v>
      </c>
      <c r="D5531" s="120">
        <v>6.5993900000000005</v>
      </c>
      <c r="E5531" s="120">
        <v>0</v>
      </c>
      <c r="F5531" s="120">
        <v>6.5993900000000005</v>
      </c>
    </row>
    <row r="5532" spans="1:6" ht="15" customHeight="1" x14ac:dyDescent="0.25">
      <c r="A5532" s="56" t="s">
        <v>2622</v>
      </c>
      <c r="B5532" s="117" t="s">
        <v>267</v>
      </c>
      <c r="C5532" s="121" t="s">
        <v>15</v>
      </c>
      <c r="D5532" s="120">
        <v>4.05</v>
      </c>
      <c r="E5532" s="120">
        <v>0</v>
      </c>
      <c r="F5532" s="120">
        <v>4.05</v>
      </c>
    </row>
    <row r="5533" spans="1:6" ht="15" customHeight="1" x14ac:dyDescent="0.25">
      <c r="A5533" s="56" t="s">
        <v>2622</v>
      </c>
      <c r="B5533" s="117" t="s">
        <v>267</v>
      </c>
      <c r="C5533" s="121" t="s">
        <v>16</v>
      </c>
      <c r="D5533" s="120">
        <v>547.06009000000006</v>
      </c>
      <c r="E5533" s="120">
        <v>523.70053000000007</v>
      </c>
      <c r="F5533" s="120">
        <v>23.359560000000002</v>
      </c>
    </row>
    <row r="5534" spans="1:6" ht="15" customHeight="1" x14ac:dyDescent="0.25">
      <c r="A5534" s="56" t="s">
        <v>2622</v>
      </c>
      <c r="B5534" s="117" t="s">
        <v>267</v>
      </c>
      <c r="C5534" s="119" t="s">
        <v>17</v>
      </c>
      <c r="D5534" s="118">
        <v>8.68</v>
      </c>
      <c r="E5534" s="118">
        <v>0</v>
      </c>
      <c r="F5534" s="118">
        <v>8.68</v>
      </c>
    </row>
    <row r="5535" spans="1:6" ht="18.75" customHeight="1" thickBot="1" x14ac:dyDescent="0.3">
      <c r="A5535" s="56" t="s">
        <v>2622</v>
      </c>
      <c r="B5535" s="122" t="s">
        <v>2436</v>
      </c>
      <c r="C5535" s="123" t="s">
        <v>2437</v>
      </c>
      <c r="D5535" s="124">
        <v>536.91149999999993</v>
      </c>
      <c r="E5535" s="124">
        <v>527.78760999999997</v>
      </c>
      <c r="F5535" s="124">
        <v>9.1238899999999994</v>
      </c>
    </row>
    <row r="5536" spans="1:6" ht="15.75" customHeight="1" thickTop="1" x14ac:dyDescent="0.25">
      <c r="A5536" s="56" t="s">
        <v>2622</v>
      </c>
      <c r="B5536" s="117" t="s">
        <v>267</v>
      </c>
      <c r="C5536" s="119" t="s">
        <v>10</v>
      </c>
      <c r="D5536" s="118">
        <v>532.71249999999998</v>
      </c>
      <c r="E5536" s="118">
        <v>523.58861000000002</v>
      </c>
      <c r="F5536" s="118">
        <v>9.1238899999999994</v>
      </c>
    </row>
    <row r="5537" spans="1:8" ht="15" customHeight="1" x14ac:dyDescent="0.25">
      <c r="A5537" s="56" t="s">
        <v>2622</v>
      </c>
      <c r="B5537" s="117" t="s">
        <v>267</v>
      </c>
      <c r="C5537" s="121" t="s">
        <v>11</v>
      </c>
      <c r="D5537" s="120">
        <v>248.99860000000001</v>
      </c>
      <c r="E5537" s="120">
        <v>248.99860000000001</v>
      </c>
      <c r="F5537" s="120">
        <v>0</v>
      </c>
    </row>
    <row r="5538" spans="1:8" ht="15" customHeight="1" x14ac:dyDescent="0.25">
      <c r="A5538" s="56" t="s">
        <v>2622</v>
      </c>
      <c r="B5538" s="117" t="s">
        <v>267</v>
      </c>
      <c r="C5538" s="121" t="s">
        <v>12</v>
      </c>
      <c r="D5538" s="120">
        <v>239.08690000000001</v>
      </c>
      <c r="E5538" s="120">
        <v>231.17572000000001</v>
      </c>
      <c r="F5538" s="120">
        <v>7.9111799999999999</v>
      </c>
    </row>
    <row r="5539" spans="1:8" ht="15" customHeight="1" x14ac:dyDescent="0.25">
      <c r="A5539" s="56" t="s">
        <v>2622</v>
      </c>
      <c r="B5539" s="117" t="s">
        <v>267</v>
      </c>
      <c r="C5539" s="121" t="s">
        <v>2</v>
      </c>
      <c r="D5539" s="120">
        <v>25.704909999999998</v>
      </c>
      <c r="E5539" s="120">
        <v>25.704909999999998</v>
      </c>
      <c r="F5539" s="120">
        <v>0</v>
      </c>
    </row>
    <row r="5540" spans="1:8" ht="15" customHeight="1" x14ac:dyDescent="0.25">
      <c r="A5540" s="56" t="s">
        <v>2622</v>
      </c>
      <c r="B5540" s="117" t="s">
        <v>267</v>
      </c>
      <c r="C5540" s="121" t="s">
        <v>15</v>
      </c>
      <c r="D5540" s="120">
        <v>16.391999999999999</v>
      </c>
      <c r="E5540" s="120">
        <v>16.391999999999999</v>
      </c>
      <c r="F5540" s="120">
        <v>0</v>
      </c>
    </row>
    <row r="5541" spans="1:8" ht="15" customHeight="1" x14ac:dyDescent="0.25">
      <c r="A5541" s="56" t="s">
        <v>2622</v>
      </c>
      <c r="B5541" s="117" t="s">
        <v>267</v>
      </c>
      <c r="C5541" s="121" t="s">
        <v>16</v>
      </c>
      <c r="D5541" s="120">
        <v>2.5300900000000004</v>
      </c>
      <c r="E5541" s="120">
        <v>1.3173800000000002</v>
      </c>
      <c r="F5541" s="120">
        <v>1.21271</v>
      </c>
    </row>
    <row r="5542" spans="1:8" ht="15" customHeight="1" x14ac:dyDescent="0.25">
      <c r="A5542" s="56" t="s">
        <v>2622</v>
      </c>
      <c r="B5542" s="117" t="s">
        <v>267</v>
      </c>
      <c r="C5542" s="119" t="s">
        <v>17</v>
      </c>
      <c r="D5542" s="118">
        <v>4.1989999999999998</v>
      </c>
      <c r="E5542" s="118">
        <v>4.1989999999999998</v>
      </c>
      <c r="F5542" s="118">
        <v>0</v>
      </c>
    </row>
    <row r="5543" spans="1:8" s="27" customFormat="1" ht="18.75" thickBot="1" x14ac:dyDescent="0.3">
      <c r="A5543" s="136" t="s">
        <v>2622</v>
      </c>
      <c r="B5543" s="127" t="s">
        <v>2438</v>
      </c>
      <c r="C5543" s="128" t="s">
        <v>2437</v>
      </c>
      <c r="D5543" s="129">
        <v>403.16640000000001</v>
      </c>
      <c r="E5543" s="129">
        <v>394.04250999999999</v>
      </c>
      <c r="F5543" s="129">
        <v>9.1238899999999994</v>
      </c>
      <c r="G5543" s="130"/>
      <c r="H5543" s="130"/>
    </row>
    <row r="5544" spans="1:8" s="27" customFormat="1" ht="15.75" thickTop="1" x14ac:dyDescent="0.25">
      <c r="A5544" s="136" t="s">
        <v>2622</v>
      </c>
      <c r="B5544" s="131" t="s">
        <v>267</v>
      </c>
      <c r="C5544" s="132" t="s">
        <v>10</v>
      </c>
      <c r="D5544" s="133">
        <v>398.96740000000005</v>
      </c>
      <c r="E5544" s="133">
        <v>389.84351000000004</v>
      </c>
      <c r="F5544" s="133">
        <v>9.1238899999999994</v>
      </c>
      <c r="G5544" s="130"/>
      <c r="H5544" s="130"/>
    </row>
    <row r="5545" spans="1:8" s="27" customFormat="1" x14ac:dyDescent="0.25">
      <c r="A5545" s="136" t="s">
        <v>2622</v>
      </c>
      <c r="B5545" s="131" t="s">
        <v>267</v>
      </c>
      <c r="C5545" s="134" t="s">
        <v>11</v>
      </c>
      <c r="D5545" s="135">
        <v>209.0986</v>
      </c>
      <c r="E5545" s="135">
        <v>209.0986</v>
      </c>
      <c r="F5545" s="135">
        <v>0</v>
      </c>
      <c r="G5545" s="130"/>
      <c r="H5545" s="130"/>
    </row>
    <row r="5546" spans="1:8" s="27" customFormat="1" x14ac:dyDescent="0.25">
      <c r="A5546" s="136" t="s">
        <v>2622</v>
      </c>
      <c r="B5546" s="131" t="s">
        <v>267</v>
      </c>
      <c r="C5546" s="134" t="s">
        <v>12</v>
      </c>
      <c r="D5546" s="135">
        <v>145.24179999999998</v>
      </c>
      <c r="E5546" s="135">
        <v>137.33061999999998</v>
      </c>
      <c r="F5546" s="135">
        <v>7.9111799999999999</v>
      </c>
      <c r="G5546" s="130"/>
      <c r="H5546" s="130"/>
    </row>
    <row r="5547" spans="1:8" s="27" customFormat="1" x14ac:dyDescent="0.25">
      <c r="A5547" s="136" t="s">
        <v>2622</v>
      </c>
      <c r="B5547" s="131" t="s">
        <v>267</v>
      </c>
      <c r="C5547" s="134" t="s">
        <v>2</v>
      </c>
      <c r="D5547" s="135">
        <v>25.704909999999998</v>
      </c>
      <c r="E5547" s="135">
        <v>25.704909999999998</v>
      </c>
      <c r="F5547" s="135">
        <v>0</v>
      </c>
      <c r="G5547" s="130"/>
      <c r="H5547" s="130"/>
    </row>
    <row r="5548" spans="1:8" s="27" customFormat="1" x14ac:dyDescent="0.25">
      <c r="A5548" s="136" t="s">
        <v>2622</v>
      </c>
      <c r="B5548" s="131" t="s">
        <v>267</v>
      </c>
      <c r="C5548" s="134" t="s">
        <v>15</v>
      </c>
      <c r="D5548" s="135">
        <v>16.391999999999999</v>
      </c>
      <c r="E5548" s="135">
        <v>16.391999999999999</v>
      </c>
      <c r="F5548" s="135">
        <v>0</v>
      </c>
      <c r="G5548" s="130"/>
      <c r="H5548" s="130"/>
    </row>
    <row r="5549" spans="1:8" s="27" customFormat="1" x14ac:dyDescent="0.25">
      <c r="A5549" s="136" t="s">
        <v>2622</v>
      </c>
      <c r="B5549" s="131" t="s">
        <v>267</v>
      </c>
      <c r="C5549" s="134" t="s">
        <v>16</v>
      </c>
      <c r="D5549" s="135">
        <v>2.5300900000000004</v>
      </c>
      <c r="E5549" s="135">
        <v>1.3173800000000002</v>
      </c>
      <c r="F5549" s="135">
        <v>1.21271</v>
      </c>
      <c r="G5549" s="130"/>
      <c r="H5549" s="130"/>
    </row>
    <row r="5550" spans="1:8" s="27" customFormat="1" x14ac:dyDescent="0.25">
      <c r="A5550" s="136" t="s">
        <v>2622</v>
      </c>
      <c r="B5550" s="131" t="s">
        <v>267</v>
      </c>
      <c r="C5550" s="132" t="s">
        <v>17</v>
      </c>
      <c r="D5550" s="133">
        <v>4.1989999999999998</v>
      </c>
      <c r="E5550" s="133">
        <v>4.1989999999999998</v>
      </c>
      <c r="F5550" s="133">
        <v>0</v>
      </c>
      <c r="G5550" s="130"/>
      <c r="H5550" s="130"/>
    </row>
    <row r="5551" spans="1:8" s="27" customFormat="1" ht="18.75" thickBot="1" x14ac:dyDescent="0.3">
      <c r="A5551" s="136" t="s">
        <v>2622</v>
      </c>
      <c r="B5551" s="127" t="s">
        <v>2439</v>
      </c>
      <c r="C5551" s="128" t="s">
        <v>2440</v>
      </c>
      <c r="D5551" s="129">
        <v>133.74510000000001</v>
      </c>
      <c r="E5551" s="129">
        <v>133.74510000000001</v>
      </c>
      <c r="F5551" s="129">
        <v>0</v>
      </c>
      <c r="G5551" s="130"/>
      <c r="H5551" s="130"/>
    </row>
    <row r="5552" spans="1:8" s="27" customFormat="1" ht="15.75" thickTop="1" x14ac:dyDescent="0.25">
      <c r="A5552" s="136" t="s">
        <v>2622</v>
      </c>
      <c r="B5552" s="131" t="s">
        <v>267</v>
      </c>
      <c r="C5552" s="132" t="s">
        <v>10</v>
      </c>
      <c r="D5552" s="133">
        <v>133.74510000000001</v>
      </c>
      <c r="E5552" s="133">
        <v>133.74510000000001</v>
      </c>
      <c r="F5552" s="133">
        <v>0</v>
      </c>
      <c r="G5552" s="130"/>
      <c r="H5552" s="130"/>
    </row>
    <row r="5553" spans="1:8" s="27" customFormat="1" x14ac:dyDescent="0.25">
      <c r="A5553" s="136" t="s">
        <v>2622</v>
      </c>
      <c r="B5553" s="131" t="s">
        <v>267</v>
      </c>
      <c r="C5553" s="134" t="s">
        <v>11</v>
      </c>
      <c r="D5553" s="135">
        <v>39.9</v>
      </c>
      <c r="E5553" s="135">
        <v>39.9</v>
      </c>
      <c r="F5553" s="135">
        <v>0</v>
      </c>
      <c r="G5553" s="130"/>
      <c r="H5553" s="130"/>
    </row>
    <row r="5554" spans="1:8" s="27" customFormat="1" x14ac:dyDescent="0.25">
      <c r="A5554" s="136" t="s">
        <v>2622</v>
      </c>
      <c r="B5554" s="131" t="s">
        <v>267</v>
      </c>
      <c r="C5554" s="134" t="s">
        <v>12</v>
      </c>
      <c r="D5554" s="135">
        <v>93.845100000000002</v>
      </c>
      <c r="E5554" s="135">
        <v>93.845100000000002</v>
      </c>
      <c r="F5554" s="135">
        <v>0</v>
      </c>
      <c r="G5554" s="130"/>
      <c r="H5554" s="130"/>
    </row>
    <row r="5555" spans="1:8" ht="18.75" customHeight="1" thickBot="1" x14ac:dyDescent="0.3">
      <c r="A5555" s="56" t="s">
        <v>2622</v>
      </c>
      <c r="B5555" s="122" t="s">
        <v>2441</v>
      </c>
      <c r="C5555" s="123" t="s">
        <v>255</v>
      </c>
      <c r="D5555" s="124">
        <v>2565.0464299999999</v>
      </c>
      <c r="E5555" s="124">
        <v>2542.6034299999997</v>
      </c>
      <c r="F5555" s="124">
        <v>22.443000000000001</v>
      </c>
    </row>
    <row r="5556" spans="1:8" ht="15.75" customHeight="1" thickTop="1" x14ac:dyDescent="0.25">
      <c r="A5556" s="56" t="s">
        <v>2622</v>
      </c>
      <c r="B5556" s="117" t="s">
        <v>267</v>
      </c>
      <c r="C5556" s="119" t="s">
        <v>10</v>
      </c>
      <c r="D5556" s="118">
        <v>2564.0464299999999</v>
      </c>
      <c r="E5556" s="118">
        <v>2541.6034299999997</v>
      </c>
      <c r="F5556" s="118">
        <v>22.443000000000001</v>
      </c>
    </row>
    <row r="5557" spans="1:8" ht="15" customHeight="1" x14ac:dyDescent="0.25">
      <c r="A5557" s="56" t="s">
        <v>2622</v>
      </c>
      <c r="B5557" s="117" t="s">
        <v>267</v>
      </c>
      <c r="C5557" s="121" t="s">
        <v>11</v>
      </c>
      <c r="D5557" s="120">
        <v>160.53100000000001</v>
      </c>
      <c r="E5557" s="120">
        <v>160.53100000000001</v>
      </c>
      <c r="F5557" s="120">
        <v>0</v>
      </c>
    </row>
    <row r="5558" spans="1:8" ht="15" customHeight="1" x14ac:dyDescent="0.25">
      <c r="A5558" s="56" t="s">
        <v>2622</v>
      </c>
      <c r="B5558" s="117" t="s">
        <v>267</v>
      </c>
      <c r="C5558" s="121" t="s">
        <v>12</v>
      </c>
      <c r="D5558" s="120">
        <v>48.319089999999996</v>
      </c>
      <c r="E5558" s="120">
        <v>45.826089999999994</v>
      </c>
      <c r="F5558" s="120">
        <v>2.4929999999999999</v>
      </c>
    </row>
    <row r="5559" spans="1:8" ht="15" customHeight="1" x14ac:dyDescent="0.25">
      <c r="A5559" s="56" t="s">
        <v>2622</v>
      </c>
      <c r="B5559" s="117" t="s">
        <v>267</v>
      </c>
      <c r="C5559" s="121" t="s">
        <v>14</v>
      </c>
      <c r="D5559" s="120">
        <v>2335</v>
      </c>
      <c r="E5559" s="120">
        <v>2335</v>
      </c>
      <c r="F5559" s="120">
        <v>0</v>
      </c>
    </row>
    <row r="5560" spans="1:8" ht="15" customHeight="1" x14ac:dyDescent="0.25">
      <c r="A5560" s="56" t="s">
        <v>2622</v>
      </c>
      <c r="B5560" s="117" t="s">
        <v>267</v>
      </c>
      <c r="C5560" s="121" t="s">
        <v>16</v>
      </c>
      <c r="D5560" s="120">
        <v>20.196339999999999</v>
      </c>
      <c r="E5560" s="120">
        <v>0.24634</v>
      </c>
      <c r="F5560" s="120">
        <v>19.95</v>
      </c>
    </row>
    <row r="5561" spans="1:8" ht="15" customHeight="1" x14ac:dyDescent="0.25">
      <c r="A5561" s="56" t="s">
        <v>2622</v>
      </c>
      <c r="B5561" s="117" t="s">
        <v>267</v>
      </c>
      <c r="C5561" s="119" t="s">
        <v>17</v>
      </c>
      <c r="D5561" s="118">
        <v>1</v>
      </c>
      <c r="E5561" s="118">
        <v>1</v>
      </c>
      <c r="F5561" s="118">
        <v>0</v>
      </c>
    </row>
    <row r="5562" spans="1:8" s="27" customFormat="1" ht="18.75" thickBot="1" x14ac:dyDescent="0.3">
      <c r="A5562" s="136" t="s">
        <v>2622</v>
      </c>
      <c r="B5562" s="127" t="s">
        <v>2442</v>
      </c>
      <c r="C5562" s="128" t="s">
        <v>2443</v>
      </c>
      <c r="D5562" s="129">
        <v>230.04643000000002</v>
      </c>
      <c r="E5562" s="129">
        <v>207.60343</v>
      </c>
      <c r="F5562" s="129">
        <v>22.443000000000001</v>
      </c>
      <c r="G5562" s="130"/>
      <c r="H5562" s="130"/>
    </row>
    <row r="5563" spans="1:8" s="27" customFormat="1" ht="15.75" thickTop="1" x14ac:dyDescent="0.25">
      <c r="A5563" s="136" t="s">
        <v>2622</v>
      </c>
      <c r="B5563" s="131" t="s">
        <v>267</v>
      </c>
      <c r="C5563" s="132" t="s">
        <v>10</v>
      </c>
      <c r="D5563" s="133">
        <v>229.04643000000002</v>
      </c>
      <c r="E5563" s="133">
        <v>206.60343</v>
      </c>
      <c r="F5563" s="133">
        <v>22.443000000000001</v>
      </c>
      <c r="G5563" s="130"/>
      <c r="H5563" s="130"/>
    </row>
    <row r="5564" spans="1:8" s="27" customFormat="1" x14ac:dyDescent="0.25">
      <c r="A5564" s="136" t="s">
        <v>2622</v>
      </c>
      <c r="B5564" s="131" t="s">
        <v>267</v>
      </c>
      <c r="C5564" s="134" t="s">
        <v>11</v>
      </c>
      <c r="D5564" s="135">
        <v>160.53100000000001</v>
      </c>
      <c r="E5564" s="135">
        <v>160.53100000000001</v>
      </c>
      <c r="F5564" s="135">
        <v>0</v>
      </c>
      <c r="G5564" s="130"/>
      <c r="H5564" s="130"/>
    </row>
    <row r="5565" spans="1:8" s="27" customFormat="1" x14ac:dyDescent="0.25">
      <c r="A5565" s="136" t="s">
        <v>2622</v>
      </c>
      <c r="B5565" s="131" t="s">
        <v>267</v>
      </c>
      <c r="C5565" s="134" t="s">
        <v>12</v>
      </c>
      <c r="D5565" s="135">
        <v>48.319089999999996</v>
      </c>
      <c r="E5565" s="135">
        <v>45.826089999999994</v>
      </c>
      <c r="F5565" s="135">
        <v>2.4929999999999999</v>
      </c>
      <c r="G5565" s="130"/>
      <c r="H5565" s="130"/>
    </row>
    <row r="5566" spans="1:8" s="27" customFormat="1" x14ac:dyDescent="0.25">
      <c r="A5566" s="136" t="s">
        <v>2622</v>
      </c>
      <c r="B5566" s="131" t="s">
        <v>267</v>
      </c>
      <c r="C5566" s="134" t="s">
        <v>16</v>
      </c>
      <c r="D5566" s="135">
        <v>20.196339999999999</v>
      </c>
      <c r="E5566" s="135">
        <v>0.24634</v>
      </c>
      <c r="F5566" s="135">
        <v>19.95</v>
      </c>
      <c r="G5566" s="130"/>
      <c r="H5566" s="130"/>
    </row>
    <row r="5567" spans="1:8" s="27" customFormat="1" x14ac:dyDescent="0.25">
      <c r="A5567" s="136" t="s">
        <v>2622</v>
      </c>
      <c r="B5567" s="131" t="s">
        <v>267</v>
      </c>
      <c r="C5567" s="132" t="s">
        <v>17</v>
      </c>
      <c r="D5567" s="133">
        <v>1</v>
      </c>
      <c r="E5567" s="133">
        <v>1</v>
      </c>
      <c r="F5567" s="133">
        <v>0</v>
      </c>
      <c r="G5567" s="130"/>
      <c r="H5567" s="130"/>
    </row>
    <row r="5568" spans="1:8" s="27" customFormat="1" ht="18.75" thickBot="1" x14ac:dyDescent="0.3">
      <c r="A5568" s="136" t="s">
        <v>2622</v>
      </c>
      <c r="B5568" s="127" t="s">
        <v>2444</v>
      </c>
      <c r="C5568" s="128" t="s">
        <v>2445</v>
      </c>
      <c r="D5568" s="129">
        <v>2335</v>
      </c>
      <c r="E5568" s="129">
        <v>2335</v>
      </c>
      <c r="F5568" s="129">
        <v>0</v>
      </c>
      <c r="G5568" s="130"/>
      <c r="H5568" s="130"/>
    </row>
    <row r="5569" spans="1:8" s="27" customFormat="1" ht="15.75" thickTop="1" x14ac:dyDescent="0.25">
      <c r="A5569" s="136" t="s">
        <v>2622</v>
      </c>
      <c r="B5569" s="131" t="s">
        <v>267</v>
      </c>
      <c r="C5569" s="132" t="s">
        <v>10</v>
      </c>
      <c r="D5569" s="133">
        <v>2335</v>
      </c>
      <c r="E5569" s="133">
        <v>2335</v>
      </c>
      <c r="F5569" s="133">
        <v>0</v>
      </c>
      <c r="G5569" s="130"/>
      <c r="H5569" s="130"/>
    </row>
    <row r="5570" spans="1:8" s="27" customFormat="1" x14ac:dyDescent="0.25">
      <c r="A5570" s="136" t="s">
        <v>2622</v>
      </c>
      <c r="B5570" s="131" t="s">
        <v>267</v>
      </c>
      <c r="C5570" s="134" t="s">
        <v>14</v>
      </c>
      <c r="D5570" s="135">
        <v>2335</v>
      </c>
      <c r="E5570" s="135">
        <v>2335</v>
      </c>
      <c r="F5570" s="135">
        <v>0</v>
      </c>
      <c r="G5570" s="130"/>
      <c r="H5570" s="130"/>
    </row>
    <row r="5571" spans="1:8" ht="18.75" customHeight="1" thickBot="1" x14ac:dyDescent="0.3">
      <c r="A5571" s="56" t="s">
        <v>2622</v>
      </c>
      <c r="B5571" s="122" t="s">
        <v>2446</v>
      </c>
      <c r="C5571" s="123" t="s">
        <v>2447</v>
      </c>
      <c r="D5571" s="124">
        <v>2292.2385899999999</v>
      </c>
      <c r="E5571" s="124">
        <v>2292.2385899999999</v>
      </c>
      <c r="F5571" s="124">
        <v>0</v>
      </c>
    </row>
    <row r="5572" spans="1:8" ht="15.75" customHeight="1" thickTop="1" x14ac:dyDescent="0.25">
      <c r="A5572" s="56" t="s">
        <v>2622</v>
      </c>
      <c r="B5572" s="117" t="s">
        <v>267</v>
      </c>
      <c r="C5572" s="119" t="s">
        <v>10</v>
      </c>
      <c r="D5572" s="118">
        <v>2262.1885899999997</v>
      </c>
      <c r="E5572" s="118">
        <v>2262.1885899999997</v>
      </c>
      <c r="F5572" s="118">
        <v>0</v>
      </c>
    </row>
    <row r="5573" spans="1:8" ht="15" customHeight="1" x14ac:dyDescent="0.25">
      <c r="A5573" s="56" t="s">
        <v>2622</v>
      </c>
      <c r="B5573" s="117" t="s">
        <v>267</v>
      </c>
      <c r="C5573" s="121" t="s">
        <v>11</v>
      </c>
      <c r="D5573" s="120">
        <v>1626.3611899999999</v>
      </c>
      <c r="E5573" s="120">
        <v>1626.3611899999999</v>
      </c>
      <c r="F5573" s="120">
        <v>0</v>
      </c>
    </row>
    <row r="5574" spans="1:8" ht="15" customHeight="1" x14ac:dyDescent="0.25">
      <c r="A5574" s="56" t="s">
        <v>2622</v>
      </c>
      <c r="B5574" s="117" t="s">
        <v>267</v>
      </c>
      <c r="C5574" s="121" t="s">
        <v>12</v>
      </c>
      <c r="D5574" s="120">
        <v>558.88899000000004</v>
      </c>
      <c r="E5574" s="120">
        <v>558.88899000000004</v>
      </c>
      <c r="F5574" s="120">
        <v>0</v>
      </c>
    </row>
    <row r="5575" spans="1:8" ht="15" customHeight="1" x14ac:dyDescent="0.25">
      <c r="A5575" s="56" t="s">
        <v>2622</v>
      </c>
      <c r="B5575" s="117" t="s">
        <v>267</v>
      </c>
      <c r="C5575" s="121" t="s">
        <v>15</v>
      </c>
      <c r="D5575" s="120">
        <v>24.74802</v>
      </c>
      <c r="E5575" s="120">
        <v>24.74802</v>
      </c>
      <c r="F5575" s="120">
        <v>0</v>
      </c>
    </row>
    <row r="5576" spans="1:8" ht="15" customHeight="1" x14ac:dyDescent="0.25">
      <c r="A5576" s="56" t="s">
        <v>2622</v>
      </c>
      <c r="B5576" s="117" t="s">
        <v>267</v>
      </c>
      <c r="C5576" s="121" t="s">
        <v>16</v>
      </c>
      <c r="D5576" s="120">
        <v>52.190390000000001</v>
      </c>
      <c r="E5576" s="120">
        <v>52.190390000000001</v>
      </c>
      <c r="F5576" s="120">
        <v>0</v>
      </c>
    </row>
    <row r="5577" spans="1:8" ht="15" customHeight="1" x14ac:dyDescent="0.25">
      <c r="A5577" s="56" t="s">
        <v>2622</v>
      </c>
      <c r="B5577" s="117" t="s">
        <v>267</v>
      </c>
      <c r="C5577" s="119" t="s">
        <v>17</v>
      </c>
      <c r="D5577" s="118">
        <v>30.05</v>
      </c>
      <c r="E5577" s="118">
        <v>30.05</v>
      </c>
      <c r="F5577" s="118">
        <v>0</v>
      </c>
    </row>
    <row r="5578" spans="1:8" ht="18.75" customHeight="1" thickBot="1" x14ac:dyDescent="0.3">
      <c r="A5578" s="56" t="s">
        <v>2622</v>
      </c>
      <c r="B5578" s="122" t="s">
        <v>2448</v>
      </c>
      <c r="C5578" s="123" t="s">
        <v>2449</v>
      </c>
      <c r="D5578" s="124">
        <v>196.02658</v>
      </c>
      <c r="E5578" s="124">
        <v>196.02658</v>
      </c>
      <c r="F5578" s="124">
        <v>0</v>
      </c>
    </row>
    <row r="5579" spans="1:8" ht="15.75" customHeight="1" thickTop="1" x14ac:dyDescent="0.25">
      <c r="A5579" s="56" t="s">
        <v>2622</v>
      </c>
      <c r="B5579" s="117" t="s">
        <v>267</v>
      </c>
      <c r="C5579" s="119" t="s">
        <v>10</v>
      </c>
      <c r="D5579" s="118">
        <v>196.02658</v>
      </c>
      <c r="E5579" s="118">
        <v>196.02658</v>
      </c>
      <c r="F5579" s="118">
        <v>0</v>
      </c>
    </row>
    <row r="5580" spans="1:8" ht="15" customHeight="1" x14ac:dyDescent="0.25">
      <c r="A5580" s="56" t="s">
        <v>2622</v>
      </c>
      <c r="B5580" s="117" t="s">
        <v>267</v>
      </c>
      <c r="C5580" s="121" t="s">
        <v>11</v>
      </c>
      <c r="D5580" s="120">
        <v>126.31100000000001</v>
      </c>
      <c r="E5580" s="120">
        <v>126.31100000000001</v>
      </c>
      <c r="F5580" s="120">
        <v>0</v>
      </c>
    </row>
    <row r="5581" spans="1:8" ht="15" customHeight="1" x14ac:dyDescent="0.25">
      <c r="A5581" s="56" t="s">
        <v>2622</v>
      </c>
      <c r="B5581" s="117" t="s">
        <v>267</v>
      </c>
      <c r="C5581" s="121" t="s">
        <v>12</v>
      </c>
      <c r="D5581" s="120">
        <v>69.596500000000006</v>
      </c>
      <c r="E5581" s="120">
        <v>69.596500000000006</v>
      </c>
      <c r="F5581" s="120">
        <v>0</v>
      </c>
    </row>
    <row r="5582" spans="1:8" ht="15" customHeight="1" x14ac:dyDescent="0.25">
      <c r="A5582" s="56" t="s">
        <v>2622</v>
      </c>
      <c r="B5582" s="117" t="s">
        <v>267</v>
      </c>
      <c r="C5582" s="121" t="s">
        <v>16</v>
      </c>
      <c r="D5582" s="120">
        <v>0.11907999999999999</v>
      </c>
      <c r="E5582" s="120">
        <v>0.11907999999999999</v>
      </c>
      <c r="F5582" s="120">
        <v>0</v>
      </c>
    </row>
    <row r="5583" spans="1:8" s="27" customFormat="1" ht="18.75" thickBot="1" x14ac:dyDescent="0.3">
      <c r="A5583" s="136" t="s">
        <v>2622</v>
      </c>
      <c r="B5583" s="127" t="s">
        <v>2450</v>
      </c>
      <c r="C5583" s="128" t="s">
        <v>2451</v>
      </c>
      <c r="D5583" s="129">
        <v>147.62657999999999</v>
      </c>
      <c r="E5583" s="129">
        <v>147.62657999999999</v>
      </c>
      <c r="F5583" s="129">
        <v>0</v>
      </c>
      <c r="G5583" s="130"/>
      <c r="H5583" s="130"/>
    </row>
    <row r="5584" spans="1:8" s="27" customFormat="1" ht="15.75" thickTop="1" x14ac:dyDescent="0.25">
      <c r="A5584" s="136" t="s">
        <v>2622</v>
      </c>
      <c r="B5584" s="131" t="s">
        <v>267</v>
      </c>
      <c r="C5584" s="132" t="s">
        <v>10</v>
      </c>
      <c r="D5584" s="133">
        <v>147.62657999999999</v>
      </c>
      <c r="E5584" s="133">
        <v>147.62657999999999</v>
      </c>
      <c r="F5584" s="133">
        <v>0</v>
      </c>
      <c r="G5584" s="130"/>
      <c r="H5584" s="130"/>
    </row>
    <row r="5585" spans="1:8" s="27" customFormat="1" x14ac:dyDescent="0.25">
      <c r="A5585" s="136" t="s">
        <v>2622</v>
      </c>
      <c r="B5585" s="131" t="s">
        <v>267</v>
      </c>
      <c r="C5585" s="134" t="s">
        <v>11</v>
      </c>
      <c r="D5585" s="135">
        <v>126.31100000000001</v>
      </c>
      <c r="E5585" s="135">
        <v>126.31100000000001</v>
      </c>
      <c r="F5585" s="135">
        <v>0</v>
      </c>
      <c r="G5585" s="130"/>
      <c r="H5585" s="130"/>
    </row>
    <row r="5586" spans="1:8" s="27" customFormat="1" x14ac:dyDescent="0.25">
      <c r="A5586" s="136" t="s">
        <v>2622</v>
      </c>
      <c r="B5586" s="131" t="s">
        <v>267</v>
      </c>
      <c r="C5586" s="134" t="s">
        <v>12</v>
      </c>
      <c r="D5586" s="135">
        <v>21.1965</v>
      </c>
      <c r="E5586" s="135">
        <v>21.1965</v>
      </c>
      <c r="F5586" s="135">
        <v>0</v>
      </c>
      <c r="G5586" s="130"/>
      <c r="H5586" s="130"/>
    </row>
    <row r="5587" spans="1:8" s="27" customFormat="1" x14ac:dyDescent="0.25">
      <c r="A5587" s="136" t="s">
        <v>2622</v>
      </c>
      <c r="B5587" s="131" t="s">
        <v>267</v>
      </c>
      <c r="C5587" s="134" t="s">
        <v>16</v>
      </c>
      <c r="D5587" s="135">
        <v>0.11907999999999999</v>
      </c>
      <c r="E5587" s="135">
        <v>0.11907999999999999</v>
      </c>
      <c r="F5587" s="135">
        <v>0</v>
      </c>
      <c r="G5587" s="130"/>
      <c r="H5587" s="130"/>
    </row>
    <row r="5588" spans="1:8" s="27" customFormat="1" ht="18.75" thickBot="1" x14ac:dyDescent="0.3">
      <c r="A5588" s="136" t="s">
        <v>2622</v>
      </c>
      <c r="B5588" s="127" t="s">
        <v>2452</v>
      </c>
      <c r="C5588" s="128" t="s">
        <v>2453</v>
      </c>
      <c r="D5588" s="129">
        <v>48.4</v>
      </c>
      <c r="E5588" s="129">
        <v>48.4</v>
      </c>
      <c r="F5588" s="129">
        <v>0</v>
      </c>
      <c r="G5588" s="130"/>
      <c r="H5588" s="130"/>
    </row>
    <row r="5589" spans="1:8" s="27" customFormat="1" ht="15.75" thickTop="1" x14ac:dyDescent="0.25">
      <c r="A5589" s="136" t="s">
        <v>2622</v>
      </c>
      <c r="B5589" s="131" t="s">
        <v>267</v>
      </c>
      <c r="C5589" s="132" t="s">
        <v>10</v>
      </c>
      <c r="D5589" s="133">
        <v>48.4</v>
      </c>
      <c r="E5589" s="133">
        <v>48.4</v>
      </c>
      <c r="F5589" s="133">
        <v>0</v>
      </c>
      <c r="G5589" s="130"/>
      <c r="H5589" s="130"/>
    </row>
    <row r="5590" spans="1:8" s="27" customFormat="1" x14ac:dyDescent="0.25">
      <c r="A5590" s="136" t="s">
        <v>2622</v>
      </c>
      <c r="B5590" s="131" t="s">
        <v>267</v>
      </c>
      <c r="C5590" s="134" t="s">
        <v>12</v>
      </c>
      <c r="D5590" s="135">
        <v>48.4</v>
      </c>
      <c r="E5590" s="135">
        <v>48.4</v>
      </c>
      <c r="F5590" s="135">
        <v>0</v>
      </c>
      <c r="G5590" s="130"/>
      <c r="H5590" s="130"/>
    </row>
    <row r="5591" spans="1:8" ht="18.75" customHeight="1" thickBot="1" x14ac:dyDescent="0.3">
      <c r="A5591" s="56" t="s">
        <v>2622</v>
      </c>
      <c r="B5591" s="122" t="s">
        <v>2454</v>
      </c>
      <c r="C5591" s="123" t="s">
        <v>2455</v>
      </c>
      <c r="D5591" s="124">
        <v>69.613790000000009</v>
      </c>
      <c r="E5591" s="124">
        <v>69.613790000000009</v>
      </c>
      <c r="F5591" s="124">
        <v>0</v>
      </c>
    </row>
    <row r="5592" spans="1:8" ht="15.75" customHeight="1" thickTop="1" x14ac:dyDescent="0.25">
      <c r="A5592" s="56" t="s">
        <v>2622</v>
      </c>
      <c r="B5592" s="117" t="s">
        <v>267</v>
      </c>
      <c r="C5592" s="119" t="s">
        <v>10</v>
      </c>
      <c r="D5592" s="118">
        <v>69.613790000000009</v>
      </c>
      <c r="E5592" s="118">
        <v>69.613790000000009</v>
      </c>
      <c r="F5592" s="118">
        <v>0</v>
      </c>
    </row>
    <row r="5593" spans="1:8" ht="15" customHeight="1" x14ac:dyDescent="0.25">
      <c r="A5593" s="56" t="s">
        <v>2622</v>
      </c>
      <c r="B5593" s="117" t="s">
        <v>267</v>
      </c>
      <c r="C5593" s="121" t="s">
        <v>11</v>
      </c>
      <c r="D5593" s="120">
        <v>55.005000000000003</v>
      </c>
      <c r="E5593" s="120">
        <v>55.005000000000003</v>
      </c>
      <c r="F5593" s="120">
        <v>0</v>
      </c>
    </row>
    <row r="5594" spans="1:8" ht="15" customHeight="1" x14ac:dyDescent="0.25">
      <c r="A5594" s="56" t="s">
        <v>2622</v>
      </c>
      <c r="B5594" s="117" t="s">
        <v>267</v>
      </c>
      <c r="C5594" s="121" t="s">
        <v>12</v>
      </c>
      <c r="D5594" s="120">
        <v>14.608790000000001</v>
      </c>
      <c r="E5594" s="120">
        <v>14.608790000000001</v>
      </c>
      <c r="F5594" s="120">
        <v>0</v>
      </c>
    </row>
    <row r="5595" spans="1:8" ht="18.75" customHeight="1" thickBot="1" x14ac:dyDescent="0.3">
      <c r="A5595" s="56" t="s">
        <v>2622</v>
      </c>
      <c r="B5595" s="122" t="s">
        <v>2456</v>
      </c>
      <c r="C5595" s="123" t="s">
        <v>2457</v>
      </c>
      <c r="D5595" s="124">
        <v>829.69726000000003</v>
      </c>
      <c r="E5595" s="124">
        <v>829.69726000000003</v>
      </c>
      <c r="F5595" s="124">
        <v>0</v>
      </c>
    </row>
    <row r="5596" spans="1:8" ht="15.75" customHeight="1" thickTop="1" x14ac:dyDescent="0.25">
      <c r="A5596" s="56" t="s">
        <v>2622</v>
      </c>
      <c r="B5596" s="117" t="s">
        <v>267</v>
      </c>
      <c r="C5596" s="119" t="s">
        <v>10</v>
      </c>
      <c r="D5596" s="118">
        <v>820.84726000000001</v>
      </c>
      <c r="E5596" s="118">
        <v>820.84726000000001</v>
      </c>
      <c r="F5596" s="118">
        <v>0</v>
      </c>
    </row>
    <row r="5597" spans="1:8" ht="15" customHeight="1" x14ac:dyDescent="0.25">
      <c r="A5597" s="56" t="s">
        <v>2622</v>
      </c>
      <c r="B5597" s="117" t="s">
        <v>267</v>
      </c>
      <c r="C5597" s="121" t="s">
        <v>11</v>
      </c>
      <c r="D5597" s="120">
        <v>666.50704000000007</v>
      </c>
      <c r="E5597" s="120">
        <v>666.50704000000007</v>
      </c>
      <c r="F5597" s="120">
        <v>0</v>
      </c>
    </row>
    <row r="5598" spans="1:8" ht="15" customHeight="1" x14ac:dyDescent="0.25">
      <c r="A5598" s="56" t="s">
        <v>2622</v>
      </c>
      <c r="B5598" s="117" t="s">
        <v>267</v>
      </c>
      <c r="C5598" s="121" t="s">
        <v>12</v>
      </c>
      <c r="D5598" s="120">
        <v>147.73915</v>
      </c>
      <c r="E5598" s="120">
        <v>147.73915</v>
      </c>
      <c r="F5598" s="120">
        <v>0</v>
      </c>
    </row>
    <row r="5599" spans="1:8" ht="15" customHeight="1" x14ac:dyDescent="0.25">
      <c r="A5599" s="56" t="s">
        <v>2622</v>
      </c>
      <c r="B5599" s="117" t="s">
        <v>267</v>
      </c>
      <c r="C5599" s="121" t="s">
        <v>16</v>
      </c>
      <c r="D5599" s="120">
        <v>6.60107</v>
      </c>
      <c r="E5599" s="120">
        <v>6.60107</v>
      </c>
      <c r="F5599" s="120">
        <v>0</v>
      </c>
    </row>
    <row r="5600" spans="1:8" ht="15" customHeight="1" x14ac:dyDescent="0.25">
      <c r="A5600" s="56" t="s">
        <v>2622</v>
      </c>
      <c r="B5600" s="117" t="s">
        <v>267</v>
      </c>
      <c r="C5600" s="119" t="s">
        <v>17</v>
      </c>
      <c r="D5600" s="118">
        <v>8.85</v>
      </c>
      <c r="E5600" s="118">
        <v>8.85</v>
      </c>
      <c r="F5600" s="118">
        <v>0</v>
      </c>
    </row>
    <row r="5601" spans="1:6" ht="18.75" customHeight="1" thickBot="1" x14ac:dyDescent="0.3">
      <c r="A5601" s="56" t="s">
        <v>2622</v>
      </c>
      <c r="B5601" s="122" t="s">
        <v>2458</v>
      </c>
      <c r="C5601" s="123" t="s">
        <v>2459</v>
      </c>
      <c r="D5601" s="124">
        <v>885.99883</v>
      </c>
      <c r="E5601" s="124">
        <v>885.99883</v>
      </c>
      <c r="F5601" s="124">
        <v>0</v>
      </c>
    </row>
    <row r="5602" spans="1:6" ht="15.75" customHeight="1" thickTop="1" x14ac:dyDescent="0.25">
      <c r="A5602" s="56" t="s">
        <v>2622</v>
      </c>
      <c r="B5602" s="117" t="s">
        <v>267</v>
      </c>
      <c r="C5602" s="119" t="s">
        <v>10</v>
      </c>
      <c r="D5602" s="118">
        <v>885.67882999999995</v>
      </c>
      <c r="E5602" s="118">
        <v>885.67882999999995</v>
      </c>
      <c r="F5602" s="118">
        <v>0</v>
      </c>
    </row>
    <row r="5603" spans="1:6" ht="15" customHeight="1" x14ac:dyDescent="0.25">
      <c r="A5603" s="56" t="s">
        <v>2622</v>
      </c>
      <c r="B5603" s="117" t="s">
        <v>267</v>
      </c>
      <c r="C5603" s="121" t="s">
        <v>11</v>
      </c>
      <c r="D5603" s="120">
        <v>356.89846999999997</v>
      </c>
      <c r="E5603" s="120">
        <v>356.89846999999997</v>
      </c>
      <c r="F5603" s="120">
        <v>0</v>
      </c>
    </row>
    <row r="5604" spans="1:6" ht="15" customHeight="1" x14ac:dyDescent="0.25">
      <c r="A5604" s="56" t="s">
        <v>2622</v>
      </c>
      <c r="B5604" s="117" t="s">
        <v>267</v>
      </c>
      <c r="C5604" s="121" t="s">
        <v>12</v>
      </c>
      <c r="D5604" s="120">
        <v>526.83675000000005</v>
      </c>
      <c r="E5604" s="120">
        <v>526.83675000000005</v>
      </c>
      <c r="F5604" s="120">
        <v>0</v>
      </c>
    </row>
    <row r="5605" spans="1:6" ht="15" customHeight="1" x14ac:dyDescent="0.25">
      <c r="A5605" s="56" t="s">
        <v>2622</v>
      </c>
      <c r="B5605" s="117" t="s">
        <v>267</v>
      </c>
      <c r="C5605" s="121" t="s">
        <v>16</v>
      </c>
      <c r="D5605" s="120">
        <v>1.9436099999999998</v>
      </c>
      <c r="E5605" s="120">
        <v>1.9436099999999998</v>
      </c>
      <c r="F5605" s="120">
        <v>0</v>
      </c>
    </row>
    <row r="5606" spans="1:6" ht="15" customHeight="1" x14ac:dyDescent="0.25">
      <c r="A5606" s="56" t="s">
        <v>2622</v>
      </c>
      <c r="B5606" s="117" t="s">
        <v>267</v>
      </c>
      <c r="C5606" s="119" t="s">
        <v>17</v>
      </c>
      <c r="D5606" s="118">
        <v>0.32</v>
      </c>
      <c r="E5606" s="118">
        <v>0.32</v>
      </c>
      <c r="F5606" s="118">
        <v>0</v>
      </c>
    </row>
    <row r="5607" spans="1:6" ht="36.75" customHeight="1" thickBot="1" x14ac:dyDescent="0.3">
      <c r="A5607" s="56" t="s">
        <v>2622</v>
      </c>
      <c r="B5607" s="122" t="s">
        <v>2460</v>
      </c>
      <c r="C5607" s="123" t="s">
        <v>2461</v>
      </c>
      <c r="D5607" s="124">
        <v>1035359.8852399999</v>
      </c>
      <c r="E5607" s="124">
        <v>1035359.8852399999</v>
      </c>
      <c r="F5607" s="124">
        <v>0</v>
      </c>
    </row>
    <row r="5608" spans="1:6" ht="15.75" customHeight="1" thickTop="1" x14ac:dyDescent="0.25">
      <c r="A5608" s="56" t="s">
        <v>2622</v>
      </c>
      <c r="B5608" s="117" t="s">
        <v>267</v>
      </c>
      <c r="C5608" s="119" t="s">
        <v>10</v>
      </c>
      <c r="D5608" s="118">
        <v>710052.80296</v>
      </c>
      <c r="E5608" s="118">
        <v>710052.80296</v>
      </c>
      <c r="F5608" s="118">
        <v>0</v>
      </c>
    </row>
    <row r="5609" spans="1:6" ht="15" customHeight="1" x14ac:dyDescent="0.25">
      <c r="A5609" s="56" t="s">
        <v>2622</v>
      </c>
      <c r="B5609" s="117" t="s">
        <v>267</v>
      </c>
      <c r="C5609" s="121" t="s">
        <v>13</v>
      </c>
      <c r="D5609" s="120">
        <v>418262.17283999996</v>
      </c>
      <c r="E5609" s="120">
        <v>418262.17283999996</v>
      </c>
      <c r="F5609" s="120">
        <v>0</v>
      </c>
    </row>
    <row r="5610" spans="1:6" ht="15" customHeight="1" x14ac:dyDescent="0.25">
      <c r="A5610" s="56" t="s">
        <v>2622</v>
      </c>
      <c r="B5610" s="117" t="s">
        <v>267</v>
      </c>
      <c r="C5610" s="121" t="s">
        <v>2</v>
      </c>
      <c r="D5610" s="120">
        <v>220633.59341</v>
      </c>
      <c r="E5610" s="120">
        <v>220633.59341</v>
      </c>
      <c r="F5610" s="120">
        <v>0</v>
      </c>
    </row>
    <row r="5611" spans="1:6" ht="15" customHeight="1" x14ac:dyDescent="0.25">
      <c r="A5611" s="56" t="s">
        <v>2622</v>
      </c>
      <c r="B5611" s="117" t="s">
        <v>267</v>
      </c>
      <c r="C5611" s="121" t="s">
        <v>15</v>
      </c>
      <c r="D5611" s="120">
        <v>70000</v>
      </c>
      <c r="E5611" s="120">
        <v>70000</v>
      </c>
      <c r="F5611" s="120">
        <v>0</v>
      </c>
    </row>
    <row r="5612" spans="1:6" ht="15" customHeight="1" x14ac:dyDescent="0.25">
      <c r="A5612" s="56" t="s">
        <v>2622</v>
      </c>
      <c r="B5612" s="117" t="s">
        <v>267</v>
      </c>
      <c r="C5612" s="121" t="s">
        <v>16</v>
      </c>
      <c r="D5612" s="120">
        <v>1157.0367099999999</v>
      </c>
      <c r="E5612" s="120">
        <v>1157.0367099999999</v>
      </c>
      <c r="F5612" s="120">
        <v>0</v>
      </c>
    </row>
    <row r="5613" spans="1:6" ht="15" customHeight="1" x14ac:dyDescent="0.25">
      <c r="A5613" s="56" t="s">
        <v>2622</v>
      </c>
      <c r="B5613" s="117" t="s">
        <v>267</v>
      </c>
      <c r="C5613" s="119" t="s">
        <v>18</v>
      </c>
      <c r="D5613" s="118">
        <v>9462.9314400000003</v>
      </c>
      <c r="E5613" s="118">
        <v>9462.9314400000003</v>
      </c>
      <c r="F5613" s="118">
        <v>0</v>
      </c>
    </row>
    <row r="5614" spans="1:6" ht="15" customHeight="1" x14ac:dyDescent="0.25">
      <c r="A5614" s="56" t="s">
        <v>2622</v>
      </c>
      <c r="B5614" s="117" t="s">
        <v>267</v>
      </c>
      <c r="C5614" s="119" t="s">
        <v>20</v>
      </c>
      <c r="D5614" s="118">
        <v>315844.15083999996</v>
      </c>
      <c r="E5614" s="118">
        <v>315844.15083999996</v>
      </c>
      <c r="F5614" s="118">
        <v>0</v>
      </c>
    </row>
    <row r="5615" spans="1:6" ht="36.75" customHeight="1" thickBot="1" x14ac:dyDescent="0.3">
      <c r="A5615" s="56" t="s">
        <v>2622</v>
      </c>
      <c r="B5615" s="122" t="s">
        <v>2462</v>
      </c>
      <c r="C5615" s="123" t="s">
        <v>2463</v>
      </c>
      <c r="D5615" s="124">
        <v>476106.65672999999</v>
      </c>
      <c r="E5615" s="124">
        <v>476106.65672999999</v>
      </c>
      <c r="F5615" s="124">
        <v>0</v>
      </c>
    </row>
    <row r="5616" spans="1:6" ht="15.75" customHeight="1" thickTop="1" x14ac:dyDescent="0.25">
      <c r="A5616" s="56" t="s">
        <v>2622</v>
      </c>
      <c r="B5616" s="117" t="s">
        <v>267</v>
      </c>
      <c r="C5616" s="119" t="s">
        <v>10</v>
      </c>
      <c r="D5616" s="118">
        <v>170262.50588999997</v>
      </c>
      <c r="E5616" s="118">
        <v>170262.50588999997</v>
      </c>
      <c r="F5616" s="118">
        <v>0</v>
      </c>
    </row>
    <row r="5617" spans="1:8" ht="15" customHeight="1" x14ac:dyDescent="0.25">
      <c r="A5617" s="56" t="s">
        <v>2622</v>
      </c>
      <c r="B5617" s="117" t="s">
        <v>267</v>
      </c>
      <c r="C5617" s="121" t="s">
        <v>13</v>
      </c>
      <c r="D5617" s="120">
        <v>170262.50588999997</v>
      </c>
      <c r="E5617" s="120">
        <v>170262.50588999997</v>
      </c>
      <c r="F5617" s="120">
        <v>0</v>
      </c>
    </row>
    <row r="5618" spans="1:8" ht="15" customHeight="1" x14ac:dyDescent="0.25">
      <c r="A5618" s="56" t="s">
        <v>2622</v>
      </c>
      <c r="B5618" s="117" t="s">
        <v>267</v>
      </c>
      <c r="C5618" s="119" t="s">
        <v>20</v>
      </c>
      <c r="D5618" s="118">
        <v>305844.15083999996</v>
      </c>
      <c r="E5618" s="118">
        <v>305844.15083999996</v>
      </c>
      <c r="F5618" s="118">
        <v>0</v>
      </c>
    </row>
    <row r="5619" spans="1:8" ht="36.75" customHeight="1" thickBot="1" x14ac:dyDescent="0.3">
      <c r="A5619" s="56" t="s">
        <v>2622</v>
      </c>
      <c r="B5619" s="122" t="s">
        <v>2464</v>
      </c>
      <c r="C5619" s="123" t="s">
        <v>2465</v>
      </c>
      <c r="D5619" s="124">
        <v>257999.66694999998</v>
      </c>
      <c r="E5619" s="124">
        <v>257999.66694999998</v>
      </c>
      <c r="F5619" s="124">
        <v>0</v>
      </c>
    </row>
    <row r="5620" spans="1:8" ht="15.75" customHeight="1" thickTop="1" x14ac:dyDescent="0.25">
      <c r="A5620" s="56" t="s">
        <v>2622</v>
      </c>
      <c r="B5620" s="117" t="s">
        <v>267</v>
      </c>
      <c r="C5620" s="119" t="s">
        <v>10</v>
      </c>
      <c r="D5620" s="118">
        <v>247999.66694999998</v>
      </c>
      <c r="E5620" s="118">
        <v>247999.66694999998</v>
      </c>
      <c r="F5620" s="118">
        <v>0</v>
      </c>
    </row>
    <row r="5621" spans="1:8" ht="15" customHeight="1" x14ac:dyDescent="0.25">
      <c r="A5621" s="56" t="s">
        <v>2622</v>
      </c>
      <c r="B5621" s="117" t="s">
        <v>267</v>
      </c>
      <c r="C5621" s="121" t="s">
        <v>13</v>
      </c>
      <c r="D5621" s="120">
        <v>247999.66694999998</v>
      </c>
      <c r="E5621" s="120">
        <v>247999.66694999998</v>
      </c>
      <c r="F5621" s="120">
        <v>0</v>
      </c>
    </row>
    <row r="5622" spans="1:8" ht="15" customHeight="1" x14ac:dyDescent="0.25">
      <c r="A5622" s="56" t="s">
        <v>2622</v>
      </c>
      <c r="B5622" s="117" t="s">
        <v>267</v>
      </c>
      <c r="C5622" s="119" t="s">
        <v>20</v>
      </c>
      <c r="D5622" s="118">
        <v>10000</v>
      </c>
      <c r="E5622" s="118">
        <v>10000</v>
      </c>
      <c r="F5622" s="118">
        <v>0</v>
      </c>
    </row>
    <row r="5623" spans="1:8" ht="36.75" customHeight="1" thickBot="1" x14ac:dyDescent="0.3">
      <c r="A5623" s="56" t="s">
        <v>2622</v>
      </c>
      <c r="B5623" s="122" t="s">
        <v>2466</v>
      </c>
      <c r="C5623" s="123" t="s">
        <v>2467</v>
      </c>
      <c r="D5623" s="124">
        <v>1597.54179</v>
      </c>
      <c r="E5623" s="124">
        <v>1597.54179</v>
      </c>
      <c r="F5623" s="124">
        <v>0</v>
      </c>
    </row>
    <row r="5624" spans="1:8" ht="15.75" customHeight="1" thickTop="1" x14ac:dyDescent="0.25">
      <c r="A5624" s="56" t="s">
        <v>2622</v>
      </c>
      <c r="B5624" s="117" t="s">
        <v>267</v>
      </c>
      <c r="C5624" s="119" t="s">
        <v>10</v>
      </c>
      <c r="D5624" s="118">
        <v>1597.54179</v>
      </c>
      <c r="E5624" s="118">
        <v>1597.54179</v>
      </c>
      <c r="F5624" s="118">
        <v>0</v>
      </c>
    </row>
    <row r="5625" spans="1:8" ht="15" customHeight="1" x14ac:dyDescent="0.25">
      <c r="A5625" s="56" t="s">
        <v>2622</v>
      </c>
      <c r="B5625" s="117" t="s">
        <v>267</v>
      </c>
      <c r="C5625" s="121" t="s">
        <v>2</v>
      </c>
      <c r="D5625" s="120">
        <v>1597.54179</v>
      </c>
      <c r="E5625" s="120">
        <v>1597.54179</v>
      </c>
      <c r="F5625" s="120">
        <v>0</v>
      </c>
    </row>
    <row r="5626" spans="1:8" ht="36.75" customHeight="1" thickBot="1" x14ac:dyDescent="0.3">
      <c r="A5626" s="56" t="s">
        <v>2622</v>
      </c>
      <c r="B5626" s="122" t="s">
        <v>2468</v>
      </c>
      <c r="C5626" s="123" t="s">
        <v>2469</v>
      </c>
      <c r="D5626" s="124">
        <v>217902.47772</v>
      </c>
      <c r="E5626" s="124">
        <v>217902.47772</v>
      </c>
      <c r="F5626" s="124">
        <v>0</v>
      </c>
    </row>
    <row r="5627" spans="1:8" ht="15.75" customHeight="1" thickTop="1" x14ac:dyDescent="0.25">
      <c r="A5627" s="56" t="s">
        <v>2622</v>
      </c>
      <c r="B5627" s="117" t="s">
        <v>267</v>
      </c>
      <c r="C5627" s="119" t="s">
        <v>10</v>
      </c>
      <c r="D5627" s="118">
        <v>217902.47772</v>
      </c>
      <c r="E5627" s="118">
        <v>217902.47772</v>
      </c>
      <c r="F5627" s="118">
        <v>0</v>
      </c>
    </row>
    <row r="5628" spans="1:8" ht="15" customHeight="1" x14ac:dyDescent="0.25">
      <c r="A5628" s="56" t="s">
        <v>2622</v>
      </c>
      <c r="B5628" s="117" t="s">
        <v>267</v>
      </c>
      <c r="C5628" s="121" t="s">
        <v>2</v>
      </c>
      <c r="D5628" s="120">
        <v>217902.47772</v>
      </c>
      <c r="E5628" s="120">
        <v>217902.47772</v>
      </c>
      <c r="F5628" s="120">
        <v>0</v>
      </c>
    </row>
    <row r="5629" spans="1:8" ht="36.75" customHeight="1" thickBot="1" x14ac:dyDescent="0.3">
      <c r="A5629" s="56" t="s">
        <v>2622</v>
      </c>
      <c r="B5629" s="122" t="s">
        <v>2470</v>
      </c>
      <c r="C5629" s="123" t="s">
        <v>2471</v>
      </c>
      <c r="D5629" s="124">
        <v>8000</v>
      </c>
      <c r="E5629" s="124">
        <v>8000</v>
      </c>
      <c r="F5629" s="124">
        <v>0</v>
      </c>
    </row>
    <row r="5630" spans="1:8" ht="15.75" customHeight="1" thickTop="1" x14ac:dyDescent="0.25">
      <c r="A5630" s="56" t="s">
        <v>2622</v>
      </c>
      <c r="B5630" s="117" t="s">
        <v>267</v>
      </c>
      <c r="C5630" s="119" t="s">
        <v>10</v>
      </c>
      <c r="D5630" s="118">
        <v>8000</v>
      </c>
      <c r="E5630" s="118">
        <v>8000</v>
      </c>
      <c r="F5630" s="118">
        <v>0</v>
      </c>
    </row>
    <row r="5631" spans="1:8" ht="15" customHeight="1" x14ac:dyDescent="0.25">
      <c r="A5631" s="56" t="s">
        <v>2622</v>
      </c>
      <c r="B5631" s="117" t="s">
        <v>267</v>
      </c>
      <c r="C5631" s="121" t="s">
        <v>2</v>
      </c>
      <c r="D5631" s="120">
        <v>8000</v>
      </c>
      <c r="E5631" s="120">
        <v>8000</v>
      </c>
      <c r="F5631" s="120">
        <v>0</v>
      </c>
    </row>
    <row r="5632" spans="1:8" s="27" customFormat="1" ht="36.75" thickBot="1" x14ac:dyDescent="0.3">
      <c r="A5632" s="136" t="s">
        <v>2622</v>
      </c>
      <c r="B5632" s="127" t="s">
        <v>2472</v>
      </c>
      <c r="C5632" s="128" t="s">
        <v>2473</v>
      </c>
      <c r="D5632" s="129">
        <v>8000</v>
      </c>
      <c r="E5632" s="129">
        <v>8000</v>
      </c>
      <c r="F5632" s="129">
        <v>0</v>
      </c>
      <c r="G5632" s="130"/>
      <c r="H5632" s="130"/>
    </row>
    <row r="5633" spans="1:8" s="27" customFormat="1" ht="15.75" thickTop="1" x14ac:dyDescent="0.25">
      <c r="A5633" s="136" t="s">
        <v>2622</v>
      </c>
      <c r="B5633" s="131" t="s">
        <v>267</v>
      </c>
      <c r="C5633" s="132" t="s">
        <v>10</v>
      </c>
      <c r="D5633" s="133">
        <v>8000</v>
      </c>
      <c r="E5633" s="133">
        <v>8000</v>
      </c>
      <c r="F5633" s="133">
        <v>0</v>
      </c>
      <c r="G5633" s="130"/>
      <c r="H5633" s="130"/>
    </row>
    <row r="5634" spans="1:8" s="27" customFormat="1" x14ac:dyDescent="0.25">
      <c r="A5634" s="136" t="s">
        <v>2622</v>
      </c>
      <c r="B5634" s="131" t="s">
        <v>267</v>
      </c>
      <c r="C5634" s="134" t="s">
        <v>2</v>
      </c>
      <c r="D5634" s="135">
        <v>8000</v>
      </c>
      <c r="E5634" s="135">
        <v>8000</v>
      </c>
      <c r="F5634" s="135">
        <v>0</v>
      </c>
      <c r="G5634" s="130"/>
      <c r="H5634" s="130"/>
    </row>
    <row r="5635" spans="1:8" ht="18.75" customHeight="1" thickBot="1" x14ac:dyDescent="0.3">
      <c r="A5635" s="56" t="s">
        <v>2622</v>
      </c>
      <c r="B5635" s="122" t="s">
        <v>2474</v>
      </c>
      <c r="C5635" s="123" t="s">
        <v>2475</v>
      </c>
      <c r="D5635" s="124">
        <v>209902.47772</v>
      </c>
      <c r="E5635" s="124">
        <v>209902.47772</v>
      </c>
      <c r="F5635" s="124">
        <v>0</v>
      </c>
    </row>
    <row r="5636" spans="1:8" ht="15.75" customHeight="1" thickTop="1" x14ac:dyDescent="0.25">
      <c r="A5636" s="56" t="s">
        <v>2622</v>
      </c>
      <c r="B5636" s="117" t="s">
        <v>267</v>
      </c>
      <c r="C5636" s="119" t="s">
        <v>10</v>
      </c>
      <c r="D5636" s="118">
        <v>209902.47772</v>
      </c>
      <c r="E5636" s="118">
        <v>209902.47772</v>
      </c>
      <c r="F5636" s="118">
        <v>0</v>
      </c>
    </row>
    <row r="5637" spans="1:8" ht="15" customHeight="1" x14ac:dyDescent="0.25">
      <c r="A5637" s="56" t="s">
        <v>2622</v>
      </c>
      <c r="B5637" s="117" t="s">
        <v>267</v>
      </c>
      <c r="C5637" s="121" t="s">
        <v>2</v>
      </c>
      <c r="D5637" s="120">
        <v>209902.47772</v>
      </c>
      <c r="E5637" s="120">
        <v>209902.47772</v>
      </c>
      <c r="F5637" s="120">
        <v>0</v>
      </c>
    </row>
    <row r="5638" spans="1:8" ht="36.75" customHeight="1" thickBot="1" x14ac:dyDescent="0.3">
      <c r="A5638" s="56" t="s">
        <v>2622</v>
      </c>
      <c r="B5638" s="122" t="s">
        <v>2478</v>
      </c>
      <c r="C5638" s="123" t="s">
        <v>2479</v>
      </c>
      <c r="D5638" s="124">
        <v>1141.63671</v>
      </c>
      <c r="E5638" s="124">
        <v>1141.63671</v>
      </c>
      <c r="F5638" s="124">
        <v>0</v>
      </c>
    </row>
    <row r="5639" spans="1:8" ht="15.75" customHeight="1" thickTop="1" x14ac:dyDescent="0.25">
      <c r="A5639" s="56" t="s">
        <v>2622</v>
      </c>
      <c r="B5639" s="117" t="s">
        <v>267</v>
      </c>
      <c r="C5639" s="119" t="s">
        <v>10</v>
      </c>
      <c r="D5639" s="118">
        <v>1141.63671</v>
      </c>
      <c r="E5639" s="118">
        <v>1141.63671</v>
      </c>
      <c r="F5639" s="118">
        <v>0</v>
      </c>
    </row>
    <row r="5640" spans="1:8" ht="15" customHeight="1" x14ac:dyDescent="0.25">
      <c r="A5640" s="56" t="s">
        <v>2622</v>
      </c>
      <c r="B5640" s="117" t="s">
        <v>267</v>
      </c>
      <c r="C5640" s="121" t="s">
        <v>16</v>
      </c>
      <c r="D5640" s="120">
        <v>1141.63671</v>
      </c>
      <c r="E5640" s="120">
        <v>1141.63671</v>
      </c>
      <c r="F5640" s="120">
        <v>0</v>
      </c>
    </row>
    <row r="5641" spans="1:8" s="27" customFormat="1" ht="36.75" thickBot="1" x14ac:dyDescent="0.3">
      <c r="A5641" s="136" t="s">
        <v>2622</v>
      </c>
      <c r="B5641" s="127" t="s">
        <v>2480</v>
      </c>
      <c r="C5641" s="128" t="s">
        <v>2479</v>
      </c>
      <c r="D5641" s="129">
        <v>1141.63671</v>
      </c>
      <c r="E5641" s="129">
        <v>1141.63671</v>
      </c>
      <c r="F5641" s="129">
        <v>0</v>
      </c>
      <c r="G5641" s="130"/>
      <c r="H5641" s="130"/>
    </row>
    <row r="5642" spans="1:8" s="27" customFormat="1" ht="15.75" thickTop="1" x14ac:dyDescent="0.25">
      <c r="A5642" s="136" t="s">
        <v>2622</v>
      </c>
      <c r="B5642" s="131" t="s">
        <v>267</v>
      </c>
      <c r="C5642" s="132" t="s">
        <v>10</v>
      </c>
      <c r="D5642" s="133">
        <v>1141.63671</v>
      </c>
      <c r="E5642" s="133">
        <v>1141.63671</v>
      </c>
      <c r="F5642" s="133">
        <v>0</v>
      </c>
      <c r="G5642" s="130"/>
      <c r="H5642" s="130"/>
    </row>
    <row r="5643" spans="1:8" s="27" customFormat="1" x14ac:dyDescent="0.25">
      <c r="A5643" s="136" t="s">
        <v>2622</v>
      </c>
      <c r="B5643" s="131" t="s">
        <v>267</v>
      </c>
      <c r="C5643" s="134" t="s">
        <v>16</v>
      </c>
      <c r="D5643" s="135">
        <v>1141.63671</v>
      </c>
      <c r="E5643" s="135">
        <v>1141.63671</v>
      </c>
      <c r="F5643" s="135">
        <v>0</v>
      </c>
      <c r="G5643" s="130"/>
      <c r="H5643" s="130"/>
    </row>
    <row r="5644" spans="1:8" ht="54.75" customHeight="1" thickBot="1" x14ac:dyDescent="0.3">
      <c r="A5644" s="56" t="s">
        <v>2622</v>
      </c>
      <c r="B5644" s="122" t="s">
        <v>2485</v>
      </c>
      <c r="C5644" s="123" t="s">
        <v>2486</v>
      </c>
      <c r="D5644" s="124">
        <v>15.4</v>
      </c>
      <c r="E5644" s="124">
        <v>15.4</v>
      </c>
      <c r="F5644" s="124">
        <v>0</v>
      </c>
    </row>
    <row r="5645" spans="1:8" ht="15.75" customHeight="1" thickTop="1" x14ac:dyDescent="0.25">
      <c r="A5645" s="56" t="s">
        <v>2622</v>
      </c>
      <c r="B5645" s="117" t="s">
        <v>267</v>
      </c>
      <c r="C5645" s="119" t="s">
        <v>10</v>
      </c>
      <c r="D5645" s="118">
        <v>15.4</v>
      </c>
      <c r="E5645" s="118">
        <v>15.4</v>
      </c>
      <c r="F5645" s="118">
        <v>0</v>
      </c>
    </row>
    <row r="5646" spans="1:8" ht="15" customHeight="1" x14ac:dyDescent="0.25">
      <c r="A5646" s="56" t="s">
        <v>2622</v>
      </c>
      <c r="B5646" s="117" t="s">
        <v>267</v>
      </c>
      <c r="C5646" s="121" t="s">
        <v>16</v>
      </c>
      <c r="D5646" s="120">
        <v>15.4</v>
      </c>
      <c r="E5646" s="120">
        <v>15.4</v>
      </c>
      <c r="F5646" s="120">
        <v>0</v>
      </c>
    </row>
    <row r="5647" spans="1:8" ht="18.75" customHeight="1" thickBot="1" x14ac:dyDescent="0.3">
      <c r="A5647" s="56" t="s">
        <v>2622</v>
      </c>
      <c r="B5647" s="122" t="s">
        <v>2489</v>
      </c>
      <c r="C5647" s="123" t="s">
        <v>2490</v>
      </c>
      <c r="D5647" s="124">
        <v>70000</v>
      </c>
      <c r="E5647" s="124">
        <v>70000</v>
      </c>
      <c r="F5647" s="124">
        <v>0</v>
      </c>
    </row>
    <row r="5648" spans="1:8" ht="15.75" customHeight="1" thickTop="1" x14ac:dyDescent="0.25">
      <c r="A5648" s="56" t="s">
        <v>2622</v>
      </c>
      <c r="B5648" s="117" t="s">
        <v>267</v>
      </c>
      <c r="C5648" s="119" t="s">
        <v>10</v>
      </c>
      <c r="D5648" s="118">
        <v>70000</v>
      </c>
      <c r="E5648" s="118">
        <v>70000</v>
      </c>
      <c r="F5648" s="118">
        <v>0</v>
      </c>
    </row>
    <row r="5649" spans="1:8" ht="15" customHeight="1" x14ac:dyDescent="0.25">
      <c r="A5649" s="56" t="s">
        <v>2622</v>
      </c>
      <c r="B5649" s="117" t="s">
        <v>267</v>
      </c>
      <c r="C5649" s="121" t="s">
        <v>15</v>
      </c>
      <c r="D5649" s="120">
        <v>70000</v>
      </c>
      <c r="E5649" s="120">
        <v>70000</v>
      </c>
      <c r="F5649" s="120">
        <v>0</v>
      </c>
    </row>
    <row r="5650" spans="1:8" ht="36.75" customHeight="1" thickBot="1" x14ac:dyDescent="0.3">
      <c r="A5650" s="56" t="s">
        <v>2622</v>
      </c>
      <c r="B5650" s="122" t="s">
        <v>2493</v>
      </c>
      <c r="C5650" s="123" t="s">
        <v>2494</v>
      </c>
      <c r="D5650" s="124">
        <v>10596.50534</v>
      </c>
      <c r="E5650" s="124">
        <v>10596.50534</v>
      </c>
      <c r="F5650" s="124">
        <v>0</v>
      </c>
    </row>
    <row r="5651" spans="1:8" ht="15.75" customHeight="1" thickTop="1" x14ac:dyDescent="0.25">
      <c r="A5651" s="56" t="s">
        <v>2622</v>
      </c>
      <c r="B5651" s="117" t="s">
        <v>267</v>
      </c>
      <c r="C5651" s="119" t="s">
        <v>10</v>
      </c>
      <c r="D5651" s="118">
        <v>1133.5739000000001</v>
      </c>
      <c r="E5651" s="118">
        <v>1133.5739000000001</v>
      </c>
      <c r="F5651" s="118">
        <v>0</v>
      </c>
    </row>
    <row r="5652" spans="1:8" ht="15" customHeight="1" x14ac:dyDescent="0.25">
      <c r="A5652" s="56" t="s">
        <v>2622</v>
      </c>
      <c r="B5652" s="117" t="s">
        <v>267</v>
      </c>
      <c r="C5652" s="121" t="s">
        <v>2</v>
      </c>
      <c r="D5652" s="120">
        <v>1133.5739000000001</v>
      </c>
      <c r="E5652" s="120">
        <v>1133.5739000000001</v>
      </c>
      <c r="F5652" s="120">
        <v>0</v>
      </c>
    </row>
    <row r="5653" spans="1:8" ht="15" customHeight="1" x14ac:dyDescent="0.25">
      <c r="A5653" s="56" t="s">
        <v>2622</v>
      </c>
      <c r="B5653" s="117" t="s">
        <v>267</v>
      </c>
      <c r="C5653" s="119" t="s">
        <v>18</v>
      </c>
      <c r="D5653" s="118">
        <v>9462.9314400000003</v>
      </c>
      <c r="E5653" s="118">
        <v>9462.9314400000003</v>
      </c>
      <c r="F5653" s="118">
        <v>0</v>
      </c>
    </row>
    <row r="5654" spans="1:8" ht="18.75" customHeight="1" thickBot="1" x14ac:dyDescent="0.3">
      <c r="A5654" s="56" t="s">
        <v>2622</v>
      </c>
      <c r="B5654" s="122" t="s">
        <v>2495</v>
      </c>
      <c r="C5654" s="123" t="s">
        <v>2496</v>
      </c>
      <c r="D5654" s="124">
        <v>5338.5806900000007</v>
      </c>
      <c r="E5654" s="124">
        <v>5338.5806900000007</v>
      </c>
      <c r="F5654" s="124">
        <v>0</v>
      </c>
    </row>
    <row r="5655" spans="1:8" ht="15.75" customHeight="1" thickTop="1" x14ac:dyDescent="0.25">
      <c r="A5655" s="56" t="s">
        <v>2622</v>
      </c>
      <c r="B5655" s="117" t="s">
        <v>267</v>
      </c>
      <c r="C5655" s="119" t="s">
        <v>18</v>
      </c>
      <c r="D5655" s="118">
        <v>5338.5806900000007</v>
      </c>
      <c r="E5655" s="118">
        <v>5338.5806900000007</v>
      </c>
      <c r="F5655" s="118">
        <v>0</v>
      </c>
    </row>
    <row r="5656" spans="1:8" ht="18.75" customHeight="1" thickBot="1" x14ac:dyDescent="0.3">
      <c r="A5656" s="56" t="s">
        <v>2622</v>
      </c>
      <c r="B5656" s="122" t="s">
        <v>2497</v>
      </c>
      <c r="C5656" s="123" t="s">
        <v>2498</v>
      </c>
      <c r="D5656" s="124">
        <v>3191.4100899999999</v>
      </c>
      <c r="E5656" s="124">
        <v>3191.4100899999999</v>
      </c>
      <c r="F5656" s="124">
        <v>0</v>
      </c>
    </row>
    <row r="5657" spans="1:8" ht="15.75" customHeight="1" thickTop="1" x14ac:dyDescent="0.25">
      <c r="A5657" s="56" t="s">
        <v>2622</v>
      </c>
      <c r="B5657" s="117" t="s">
        <v>267</v>
      </c>
      <c r="C5657" s="119" t="s">
        <v>10</v>
      </c>
      <c r="D5657" s="118">
        <v>486.85</v>
      </c>
      <c r="E5657" s="118">
        <v>486.85</v>
      </c>
      <c r="F5657" s="118">
        <v>0</v>
      </c>
    </row>
    <row r="5658" spans="1:8" ht="15" customHeight="1" x14ac:dyDescent="0.25">
      <c r="A5658" s="56" t="s">
        <v>2622</v>
      </c>
      <c r="B5658" s="117" t="s">
        <v>267</v>
      </c>
      <c r="C5658" s="121" t="s">
        <v>2</v>
      </c>
      <c r="D5658" s="120">
        <v>486.85</v>
      </c>
      <c r="E5658" s="120">
        <v>486.85</v>
      </c>
      <c r="F5658" s="120">
        <v>0</v>
      </c>
    </row>
    <row r="5659" spans="1:8" ht="15" customHeight="1" x14ac:dyDescent="0.25">
      <c r="A5659" s="56" t="s">
        <v>2622</v>
      </c>
      <c r="B5659" s="117" t="s">
        <v>267</v>
      </c>
      <c r="C5659" s="119" t="s">
        <v>18</v>
      </c>
      <c r="D5659" s="118">
        <v>2704.5600899999999</v>
      </c>
      <c r="E5659" s="118">
        <v>2704.5600899999999</v>
      </c>
      <c r="F5659" s="118">
        <v>0</v>
      </c>
    </row>
    <row r="5660" spans="1:8" s="27" customFormat="1" ht="36.75" thickBot="1" x14ac:dyDescent="0.3">
      <c r="A5660" s="136" t="s">
        <v>2622</v>
      </c>
      <c r="B5660" s="127" t="s">
        <v>2499</v>
      </c>
      <c r="C5660" s="128" t="s">
        <v>2500</v>
      </c>
      <c r="D5660" s="129">
        <v>3191.4100899999999</v>
      </c>
      <c r="E5660" s="129">
        <v>3191.4100899999999</v>
      </c>
      <c r="F5660" s="129">
        <v>0</v>
      </c>
      <c r="G5660" s="130"/>
      <c r="H5660" s="130"/>
    </row>
    <row r="5661" spans="1:8" s="27" customFormat="1" ht="15.75" thickTop="1" x14ac:dyDescent="0.25">
      <c r="A5661" s="136" t="s">
        <v>2622</v>
      </c>
      <c r="B5661" s="131" t="s">
        <v>267</v>
      </c>
      <c r="C5661" s="132" t="s">
        <v>10</v>
      </c>
      <c r="D5661" s="133">
        <v>486.85</v>
      </c>
      <c r="E5661" s="133">
        <v>486.85</v>
      </c>
      <c r="F5661" s="133">
        <v>0</v>
      </c>
      <c r="G5661" s="130"/>
      <c r="H5661" s="130"/>
    </row>
    <row r="5662" spans="1:8" s="27" customFormat="1" x14ac:dyDescent="0.25">
      <c r="A5662" s="136" t="s">
        <v>2622</v>
      </c>
      <c r="B5662" s="131" t="s">
        <v>267</v>
      </c>
      <c r="C5662" s="134" t="s">
        <v>2</v>
      </c>
      <c r="D5662" s="135">
        <v>486.85</v>
      </c>
      <c r="E5662" s="135">
        <v>486.85</v>
      </c>
      <c r="F5662" s="135">
        <v>0</v>
      </c>
      <c r="G5662" s="130"/>
      <c r="H5662" s="130"/>
    </row>
    <row r="5663" spans="1:8" s="27" customFormat="1" x14ac:dyDescent="0.25">
      <c r="A5663" s="136" t="s">
        <v>2622</v>
      </c>
      <c r="B5663" s="131" t="s">
        <v>267</v>
      </c>
      <c r="C5663" s="132" t="s">
        <v>18</v>
      </c>
      <c r="D5663" s="133">
        <v>2704.5600899999999</v>
      </c>
      <c r="E5663" s="133">
        <v>2704.5600899999999</v>
      </c>
      <c r="F5663" s="133">
        <v>0</v>
      </c>
      <c r="G5663" s="130"/>
      <c r="H5663" s="130"/>
    </row>
    <row r="5664" spans="1:8" ht="36.75" customHeight="1" thickBot="1" x14ac:dyDescent="0.3">
      <c r="A5664" s="56" t="s">
        <v>2622</v>
      </c>
      <c r="B5664" s="122" t="s">
        <v>2501</v>
      </c>
      <c r="C5664" s="123" t="s">
        <v>2502</v>
      </c>
      <c r="D5664" s="124">
        <v>1419.7906599999999</v>
      </c>
      <c r="E5664" s="124">
        <v>1419.7906599999999</v>
      </c>
      <c r="F5664" s="124">
        <v>0</v>
      </c>
    </row>
    <row r="5665" spans="1:8" ht="15.75" customHeight="1" thickTop="1" x14ac:dyDescent="0.25">
      <c r="A5665" s="56" t="s">
        <v>2622</v>
      </c>
      <c r="B5665" s="117" t="s">
        <v>267</v>
      </c>
      <c r="C5665" s="119" t="s">
        <v>18</v>
      </c>
      <c r="D5665" s="118">
        <v>1419.7906599999999</v>
      </c>
      <c r="E5665" s="118">
        <v>1419.7906599999999</v>
      </c>
      <c r="F5665" s="118">
        <v>0</v>
      </c>
    </row>
    <row r="5666" spans="1:8" ht="36.75" customHeight="1" thickBot="1" x14ac:dyDescent="0.3">
      <c r="A5666" s="56" t="s">
        <v>2622</v>
      </c>
      <c r="B5666" s="122" t="s">
        <v>2503</v>
      </c>
      <c r="C5666" s="123" t="s">
        <v>586</v>
      </c>
      <c r="D5666" s="124">
        <v>499.46059000000002</v>
      </c>
      <c r="E5666" s="124">
        <v>499.46059000000002</v>
      </c>
      <c r="F5666" s="124">
        <v>0</v>
      </c>
    </row>
    <row r="5667" spans="1:8" ht="15.75" customHeight="1" thickTop="1" x14ac:dyDescent="0.25">
      <c r="A5667" s="56" t="s">
        <v>2622</v>
      </c>
      <c r="B5667" s="117" t="s">
        <v>267</v>
      </c>
      <c r="C5667" s="119" t="s">
        <v>10</v>
      </c>
      <c r="D5667" s="118">
        <v>499.46059000000002</v>
      </c>
      <c r="E5667" s="118">
        <v>499.46059000000002</v>
      </c>
      <c r="F5667" s="118">
        <v>0</v>
      </c>
    </row>
    <row r="5668" spans="1:8" ht="15" customHeight="1" x14ac:dyDescent="0.25">
      <c r="A5668" s="56" t="s">
        <v>2622</v>
      </c>
      <c r="B5668" s="117" t="s">
        <v>267</v>
      </c>
      <c r="C5668" s="121" t="s">
        <v>2</v>
      </c>
      <c r="D5668" s="120">
        <v>499.46059000000002</v>
      </c>
      <c r="E5668" s="120">
        <v>499.46059000000002</v>
      </c>
      <c r="F5668" s="120">
        <v>0</v>
      </c>
    </row>
    <row r="5669" spans="1:8" s="27" customFormat="1" ht="36.75" thickBot="1" x14ac:dyDescent="0.3">
      <c r="A5669" s="136" t="s">
        <v>2622</v>
      </c>
      <c r="B5669" s="127" t="s">
        <v>2504</v>
      </c>
      <c r="C5669" s="128" t="s">
        <v>586</v>
      </c>
      <c r="D5669" s="129">
        <v>499.46059000000002</v>
      </c>
      <c r="E5669" s="129">
        <v>499.46059000000002</v>
      </c>
      <c r="F5669" s="129">
        <v>0</v>
      </c>
      <c r="G5669" s="130"/>
      <c r="H5669" s="130"/>
    </row>
    <row r="5670" spans="1:8" s="27" customFormat="1" ht="15.75" thickTop="1" x14ac:dyDescent="0.25">
      <c r="A5670" s="136" t="s">
        <v>2622</v>
      </c>
      <c r="B5670" s="131" t="s">
        <v>267</v>
      </c>
      <c r="C5670" s="132" t="s">
        <v>10</v>
      </c>
      <c r="D5670" s="133">
        <v>499.46059000000002</v>
      </c>
      <c r="E5670" s="133">
        <v>499.46059000000002</v>
      </c>
      <c r="F5670" s="133">
        <v>0</v>
      </c>
      <c r="G5670" s="130"/>
      <c r="H5670" s="130"/>
    </row>
    <row r="5671" spans="1:8" s="27" customFormat="1" x14ac:dyDescent="0.25">
      <c r="A5671" s="136" t="s">
        <v>2622</v>
      </c>
      <c r="B5671" s="131" t="s">
        <v>267</v>
      </c>
      <c r="C5671" s="134" t="s">
        <v>2</v>
      </c>
      <c r="D5671" s="135">
        <v>499.46059000000002</v>
      </c>
      <c r="E5671" s="135">
        <v>499.46059000000002</v>
      </c>
      <c r="F5671" s="135">
        <v>0</v>
      </c>
      <c r="G5671" s="130"/>
      <c r="H5671" s="130"/>
    </row>
    <row r="5672" spans="1:8" s="27" customFormat="1" ht="54.75" thickBot="1" x14ac:dyDescent="0.3">
      <c r="A5672" s="136" t="s">
        <v>2622</v>
      </c>
      <c r="B5672" s="127" t="s">
        <v>2505</v>
      </c>
      <c r="C5672" s="128" t="s">
        <v>2506</v>
      </c>
      <c r="D5672" s="129">
        <v>474.46059000000002</v>
      </c>
      <c r="E5672" s="129">
        <v>474.46059000000002</v>
      </c>
      <c r="F5672" s="129">
        <v>0</v>
      </c>
      <c r="G5672" s="130"/>
      <c r="H5672" s="130"/>
    </row>
    <row r="5673" spans="1:8" s="27" customFormat="1" ht="15.75" thickTop="1" x14ac:dyDescent="0.25">
      <c r="A5673" s="136" t="s">
        <v>2622</v>
      </c>
      <c r="B5673" s="131" t="s">
        <v>267</v>
      </c>
      <c r="C5673" s="132" t="s">
        <v>10</v>
      </c>
      <c r="D5673" s="133">
        <v>474.46059000000002</v>
      </c>
      <c r="E5673" s="133">
        <v>474.46059000000002</v>
      </c>
      <c r="F5673" s="133">
        <v>0</v>
      </c>
      <c r="G5673" s="130"/>
      <c r="H5673" s="130"/>
    </row>
    <row r="5674" spans="1:8" s="27" customFormat="1" x14ac:dyDescent="0.25">
      <c r="A5674" s="136" t="s">
        <v>2622</v>
      </c>
      <c r="B5674" s="131" t="s">
        <v>267</v>
      </c>
      <c r="C5674" s="134" t="s">
        <v>2</v>
      </c>
      <c r="D5674" s="135">
        <v>474.46059000000002</v>
      </c>
      <c r="E5674" s="135">
        <v>474.46059000000002</v>
      </c>
      <c r="F5674" s="135">
        <v>0</v>
      </c>
      <c r="G5674" s="130"/>
      <c r="H5674" s="130"/>
    </row>
    <row r="5675" spans="1:8" s="27" customFormat="1" ht="54.75" thickBot="1" x14ac:dyDescent="0.3">
      <c r="A5675" s="136" t="s">
        <v>2622</v>
      </c>
      <c r="B5675" s="127" t="s">
        <v>2507</v>
      </c>
      <c r="C5675" s="128" t="s">
        <v>2508</v>
      </c>
      <c r="D5675" s="129">
        <v>25</v>
      </c>
      <c r="E5675" s="129">
        <v>25</v>
      </c>
      <c r="F5675" s="129">
        <v>0</v>
      </c>
      <c r="G5675" s="130"/>
      <c r="H5675" s="130"/>
    </row>
    <row r="5676" spans="1:8" s="27" customFormat="1" ht="15.75" thickTop="1" x14ac:dyDescent="0.25">
      <c r="A5676" s="136" t="s">
        <v>2622</v>
      </c>
      <c r="B5676" s="131" t="s">
        <v>267</v>
      </c>
      <c r="C5676" s="132" t="s">
        <v>10</v>
      </c>
      <c r="D5676" s="133">
        <v>25</v>
      </c>
      <c r="E5676" s="133">
        <v>25</v>
      </c>
      <c r="F5676" s="133">
        <v>0</v>
      </c>
      <c r="G5676" s="130"/>
      <c r="H5676" s="130"/>
    </row>
    <row r="5677" spans="1:8" s="27" customFormat="1" x14ac:dyDescent="0.25">
      <c r="A5677" s="136" t="s">
        <v>2622</v>
      </c>
      <c r="B5677" s="131" t="s">
        <v>267</v>
      </c>
      <c r="C5677" s="134" t="s">
        <v>2</v>
      </c>
      <c r="D5677" s="135">
        <v>25</v>
      </c>
      <c r="E5677" s="135">
        <v>25</v>
      </c>
      <c r="F5677" s="135">
        <v>0</v>
      </c>
      <c r="G5677" s="130"/>
      <c r="H5677" s="130"/>
    </row>
    <row r="5678" spans="1:8" ht="18.75" customHeight="1" thickBot="1" x14ac:dyDescent="0.3">
      <c r="A5678" s="56" t="s">
        <v>2622</v>
      </c>
      <c r="B5678" s="122" t="s">
        <v>2509</v>
      </c>
      <c r="C5678" s="123" t="s">
        <v>2510</v>
      </c>
      <c r="D5678" s="124">
        <v>130.30000000000001</v>
      </c>
      <c r="E5678" s="124">
        <v>130.30000000000001</v>
      </c>
      <c r="F5678" s="124">
        <v>0</v>
      </c>
    </row>
    <row r="5679" spans="1:8" ht="15.75" customHeight="1" thickTop="1" x14ac:dyDescent="0.25">
      <c r="A5679" s="56" t="s">
        <v>2622</v>
      </c>
      <c r="B5679" s="117" t="s">
        <v>267</v>
      </c>
      <c r="C5679" s="119" t="s">
        <v>10</v>
      </c>
      <c r="D5679" s="118">
        <v>130.30000000000001</v>
      </c>
      <c r="E5679" s="118">
        <v>130.30000000000001</v>
      </c>
      <c r="F5679" s="118">
        <v>0</v>
      </c>
    </row>
    <row r="5680" spans="1:8" ht="15" customHeight="1" x14ac:dyDescent="0.25">
      <c r="A5680" s="56" t="s">
        <v>2622</v>
      </c>
      <c r="B5680" s="117" t="s">
        <v>267</v>
      </c>
      <c r="C5680" s="121" t="s">
        <v>2</v>
      </c>
      <c r="D5680" s="120">
        <v>130.30000000000001</v>
      </c>
      <c r="E5680" s="120">
        <v>130.30000000000001</v>
      </c>
      <c r="F5680" s="120">
        <v>0</v>
      </c>
    </row>
    <row r="5681" spans="1:8" ht="54.75" customHeight="1" thickBot="1" x14ac:dyDescent="0.3">
      <c r="A5681" s="56" t="s">
        <v>2622</v>
      </c>
      <c r="B5681" s="122" t="s">
        <v>2513</v>
      </c>
      <c r="C5681" s="123" t="s">
        <v>2514</v>
      </c>
      <c r="D5681" s="124">
        <v>16.96331</v>
      </c>
      <c r="E5681" s="124">
        <v>16.96331</v>
      </c>
      <c r="F5681" s="124">
        <v>0</v>
      </c>
    </row>
    <row r="5682" spans="1:8" ht="15.75" customHeight="1" thickTop="1" x14ac:dyDescent="0.25">
      <c r="A5682" s="56" t="s">
        <v>2622</v>
      </c>
      <c r="B5682" s="117" t="s">
        <v>267</v>
      </c>
      <c r="C5682" s="119" t="s">
        <v>10</v>
      </c>
      <c r="D5682" s="118">
        <v>16.96331</v>
      </c>
      <c r="E5682" s="118">
        <v>16.96331</v>
      </c>
      <c r="F5682" s="118">
        <v>0</v>
      </c>
    </row>
    <row r="5683" spans="1:8" ht="15" customHeight="1" x14ac:dyDescent="0.25">
      <c r="A5683" s="56" t="s">
        <v>2622</v>
      </c>
      <c r="B5683" s="117" t="s">
        <v>267</v>
      </c>
      <c r="C5683" s="121" t="s">
        <v>2</v>
      </c>
      <c r="D5683" s="120">
        <v>16.96331</v>
      </c>
      <c r="E5683" s="120">
        <v>16.96331</v>
      </c>
      <c r="F5683" s="120">
        <v>0</v>
      </c>
    </row>
    <row r="5684" spans="1:8" ht="18.75" customHeight="1" thickBot="1" x14ac:dyDescent="0.3">
      <c r="A5684" s="56" t="s">
        <v>2622</v>
      </c>
      <c r="B5684" s="122" t="s">
        <v>2517</v>
      </c>
      <c r="C5684" s="123" t="s">
        <v>256</v>
      </c>
      <c r="D5684" s="124">
        <v>1704.2637500000001</v>
      </c>
      <c r="E5684" s="124">
        <v>431.32083</v>
      </c>
      <c r="F5684" s="124">
        <v>1272.94292</v>
      </c>
    </row>
    <row r="5685" spans="1:8" ht="15.75" customHeight="1" thickTop="1" x14ac:dyDescent="0.25">
      <c r="A5685" s="56" t="s">
        <v>2622</v>
      </c>
      <c r="B5685" s="117" t="s">
        <v>267</v>
      </c>
      <c r="C5685" s="119" t="s">
        <v>10</v>
      </c>
      <c r="D5685" s="118">
        <v>1704.2637500000001</v>
      </c>
      <c r="E5685" s="118">
        <v>431.32083</v>
      </c>
      <c r="F5685" s="118">
        <v>1272.94292</v>
      </c>
    </row>
    <row r="5686" spans="1:8" ht="15" customHeight="1" x14ac:dyDescent="0.25">
      <c r="A5686" s="56" t="s">
        <v>2622</v>
      </c>
      <c r="B5686" s="117" t="s">
        <v>267</v>
      </c>
      <c r="C5686" s="121" t="s">
        <v>11</v>
      </c>
      <c r="D5686" s="120">
        <v>489.12377000000004</v>
      </c>
      <c r="E5686" s="120">
        <v>295.32083</v>
      </c>
      <c r="F5686" s="120">
        <v>193.80294000000001</v>
      </c>
    </row>
    <row r="5687" spans="1:8" ht="15" customHeight="1" x14ac:dyDescent="0.25">
      <c r="A5687" s="56" t="s">
        <v>2622</v>
      </c>
      <c r="B5687" s="117" t="s">
        <v>267</v>
      </c>
      <c r="C5687" s="121" t="s">
        <v>12</v>
      </c>
      <c r="D5687" s="120">
        <v>843.08036000000004</v>
      </c>
      <c r="E5687" s="120">
        <v>0</v>
      </c>
      <c r="F5687" s="120">
        <v>843.08036000000004</v>
      </c>
    </row>
    <row r="5688" spans="1:8" ht="15" customHeight="1" x14ac:dyDescent="0.25">
      <c r="A5688" s="56" t="s">
        <v>2622</v>
      </c>
      <c r="B5688" s="117" t="s">
        <v>267</v>
      </c>
      <c r="C5688" s="121" t="s">
        <v>15</v>
      </c>
      <c r="D5688" s="120">
        <v>12.1875</v>
      </c>
      <c r="E5688" s="120">
        <v>0</v>
      </c>
      <c r="F5688" s="120">
        <v>12.1875</v>
      </c>
    </row>
    <row r="5689" spans="1:8" ht="15" customHeight="1" x14ac:dyDescent="0.25">
      <c r="A5689" s="56" t="s">
        <v>2622</v>
      </c>
      <c r="B5689" s="117" t="s">
        <v>267</v>
      </c>
      <c r="C5689" s="121" t="s">
        <v>16</v>
      </c>
      <c r="D5689" s="120">
        <v>359.87212</v>
      </c>
      <c r="E5689" s="120">
        <v>136</v>
      </c>
      <c r="F5689" s="120">
        <v>223.87212</v>
      </c>
    </row>
    <row r="5690" spans="1:8" ht="18.75" customHeight="1" thickBot="1" x14ac:dyDescent="0.3">
      <c r="A5690" s="56" t="s">
        <v>2622</v>
      </c>
      <c r="B5690" s="122" t="s">
        <v>2518</v>
      </c>
      <c r="C5690" s="123" t="s">
        <v>257</v>
      </c>
      <c r="D5690" s="124">
        <v>152.04307999999997</v>
      </c>
      <c r="E5690" s="124">
        <v>0</v>
      </c>
      <c r="F5690" s="124">
        <v>152.04307999999997</v>
      </c>
    </row>
    <row r="5691" spans="1:8" ht="15.75" customHeight="1" thickTop="1" x14ac:dyDescent="0.25">
      <c r="A5691" s="56" t="s">
        <v>2622</v>
      </c>
      <c r="B5691" s="117" t="s">
        <v>267</v>
      </c>
      <c r="C5691" s="119" t="s">
        <v>10</v>
      </c>
      <c r="D5691" s="118">
        <v>152.04307999999997</v>
      </c>
      <c r="E5691" s="118">
        <v>0</v>
      </c>
      <c r="F5691" s="118">
        <v>152.04307999999997</v>
      </c>
    </row>
    <row r="5692" spans="1:8" ht="15" customHeight="1" x14ac:dyDescent="0.25">
      <c r="A5692" s="56" t="s">
        <v>2622</v>
      </c>
      <c r="B5692" s="117" t="s">
        <v>267</v>
      </c>
      <c r="C5692" s="121" t="s">
        <v>11</v>
      </c>
      <c r="D5692" s="120">
        <v>136.98732000000001</v>
      </c>
      <c r="E5692" s="120">
        <v>0</v>
      </c>
      <c r="F5692" s="120">
        <v>136.98732000000001</v>
      </c>
    </row>
    <row r="5693" spans="1:8" ht="15" customHeight="1" x14ac:dyDescent="0.25">
      <c r="A5693" s="56" t="s">
        <v>2622</v>
      </c>
      <c r="B5693" s="117" t="s">
        <v>267</v>
      </c>
      <c r="C5693" s="121" t="s">
        <v>12</v>
      </c>
      <c r="D5693" s="120">
        <v>8.9357699999999998</v>
      </c>
      <c r="E5693" s="120">
        <v>0</v>
      </c>
      <c r="F5693" s="120">
        <v>8.9357699999999998</v>
      </c>
    </row>
    <row r="5694" spans="1:8" ht="15" customHeight="1" x14ac:dyDescent="0.25">
      <c r="A5694" s="56" t="s">
        <v>2622</v>
      </c>
      <c r="B5694" s="117" t="s">
        <v>267</v>
      </c>
      <c r="C5694" s="121" t="s">
        <v>16</v>
      </c>
      <c r="D5694" s="120">
        <v>6.1199899999999996</v>
      </c>
      <c r="E5694" s="120">
        <v>0</v>
      </c>
      <c r="F5694" s="120">
        <v>6.1199899999999996</v>
      </c>
    </row>
    <row r="5695" spans="1:8" s="27" customFormat="1" ht="18.75" thickBot="1" x14ac:dyDescent="0.3">
      <c r="A5695" s="136" t="s">
        <v>2622</v>
      </c>
      <c r="B5695" s="127" t="s">
        <v>2519</v>
      </c>
      <c r="C5695" s="128" t="s">
        <v>2520</v>
      </c>
      <c r="D5695" s="129">
        <v>152.04307999999997</v>
      </c>
      <c r="E5695" s="129">
        <v>0</v>
      </c>
      <c r="F5695" s="129">
        <v>152.04307999999997</v>
      </c>
      <c r="G5695" s="130"/>
      <c r="H5695" s="130"/>
    </row>
    <row r="5696" spans="1:8" s="27" customFormat="1" ht="15.75" thickTop="1" x14ac:dyDescent="0.25">
      <c r="A5696" s="136" t="s">
        <v>2622</v>
      </c>
      <c r="B5696" s="131" t="s">
        <v>267</v>
      </c>
      <c r="C5696" s="132" t="s">
        <v>10</v>
      </c>
      <c r="D5696" s="133">
        <v>152.04307999999997</v>
      </c>
      <c r="E5696" s="133">
        <v>0</v>
      </c>
      <c r="F5696" s="133">
        <v>152.04307999999997</v>
      </c>
      <c r="G5696" s="130"/>
      <c r="H5696" s="130"/>
    </row>
    <row r="5697" spans="1:8" s="27" customFormat="1" x14ac:dyDescent="0.25">
      <c r="A5697" s="136" t="s">
        <v>2622</v>
      </c>
      <c r="B5697" s="131" t="s">
        <v>267</v>
      </c>
      <c r="C5697" s="134" t="s">
        <v>11</v>
      </c>
      <c r="D5697" s="135">
        <v>136.98732000000001</v>
      </c>
      <c r="E5697" s="135">
        <v>0</v>
      </c>
      <c r="F5697" s="135">
        <v>136.98732000000001</v>
      </c>
      <c r="G5697" s="130"/>
      <c r="H5697" s="130"/>
    </row>
    <row r="5698" spans="1:8" s="27" customFormat="1" x14ac:dyDescent="0.25">
      <c r="A5698" s="136" t="s">
        <v>2622</v>
      </c>
      <c r="B5698" s="131" t="s">
        <v>267</v>
      </c>
      <c r="C5698" s="134" t="s">
        <v>12</v>
      </c>
      <c r="D5698" s="135">
        <v>8.9357699999999998</v>
      </c>
      <c r="E5698" s="135">
        <v>0</v>
      </c>
      <c r="F5698" s="135">
        <v>8.9357699999999998</v>
      </c>
      <c r="G5698" s="130"/>
      <c r="H5698" s="130"/>
    </row>
    <row r="5699" spans="1:8" s="27" customFormat="1" x14ac:dyDescent="0.25">
      <c r="A5699" s="136" t="s">
        <v>2622</v>
      </c>
      <c r="B5699" s="131" t="s">
        <v>267</v>
      </c>
      <c r="C5699" s="134" t="s">
        <v>16</v>
      </c>
      <c r="D5699" s="135">
        <v>6.1199899999999996</v>
      </c>
      <c r="E5699" s="135">
        <v>0</v>
      </c>
      <c r="F5699" s="135">
        <v>6.1199899999999996</v>
      </c>
      <c r="G5699" s="130"/>
      <c r="H5699" s="130"/>
    </row>
    <row r="5700" spans="1:8" ht="18.75" customHeight="1" thickBot="1" x14ac:dyDescent="0.3">
      <c r="A5700" s="56" t="s">
        <v>2622</v>
      </c>
      <c r="B5700" s="122" t="s">
        <v>2521</v>
      </c>
      <c r="C5700" s="123" t="s">
        <v>258</v>
      </c>
      <c r="D5700" s="124">
        <v>117.35446999999999</v>
      </c>
      <c r="E5700" s="124">
        <v>44.88</v>
      </c>
      <c r="F5700" s="124">
        <v>72.474469999999982</v>
      </c>
    </row>
    <row r="5701" spans="1:8" ht="15.75" customHeight="1" thickTop="1" x14ac:dyDescent="0.25">
      <c r="A5701" s="56" t="s">
        <v>2622</v>
      </c>
      <c r="B5701" s="117" t="s">
        <v>267</v>
      </c>
      <c r="C5701" s="119" t="s">
        <v>10</v>
      </c>
      <c r="D5701" s="118">
        <v>117.35446999999999</v>
      </c>
      <c r="E5701" s="118">
        <v>44.88</v>
      </c>
      <c r="F5701" s="118">
        <v>72.474469999999982</v>
      </c>
    </row>
    <row r="5702" spans="1:8" ht="15" customHeight="1" x14ac:dyDescent="0.25">
      <c r="A5702" s="56" t="s">
        <v>2622</v>
      </c>
      <c r="B5702" s="117" t="s">
        <v>267</v>
      </c>
      <c r="C5702" s="121" t="s">
        <v>11</v>
      </c>
      <c r="D5702" s="120">
        <v>66.429000000000002</v>
      </c>
      <c r="E5702" s="120">
        <v>0</v>
      </c>
      <c r="F5702" s="120">
        <v>66.429000000000002</v>
      </c>
    </row>
    <row r="5703" spans="1:8" ht="15" customHeight="1" x14ac:dyDescent="0.25">
      <c r="A5703" s="56" t="s">
        <v>2622</v>
      </c>
      <c r="B5703" s="117" t="s">
        <v>267</v>
      </c>
      <c r="C5703" s="121" t="s">
        <v>12</v>
      </c>
      <c r="D5703" s="120">
        <v>5.9994300000000003</v>
      </c>
      <c r="E5703" s="120">
        <v>0</v>
      </c>
      <c r="F5703" s="120">
        <v>5.9994300000000003</v>
      </c>
    </row>
    <row r="5704" spans="1:8" ht="15" customHeight="1" x14ac:dyDescent="0.25">
      <c r="A5704" s="56" t="s">
        <v>2622</v>
      </c>
      <c r="B5704" s="117" t="s">
        <v>267</v>
      </c>
      <c r="C5704" s="121" t="s">
        <v>16</v>
      </c>
      <c r="D5704" s="120">
        <v>44.92604</v>
      </c>
      <c r="E5704" s="120">
        <v>44.88</v>
      </c>
      <c r="F5704" s="120">
        <v>4.6039999999999998E-2</v>
      </c>
    </row>
    <row r="5705" spans="1:8" ht="18.75" customHeight="1" thickBot="1" x14ac:dyDescent="0.3">
      <c r="A5705" s="56" t="s">
        <v>2622</v>
      </c>
      <c r="B5705" s="122" t="s">
        <v>2522</v>
      </c>
      <c r="C5705" s="123" t="s">
        <v>2523</v>
      </c>
      <c r="D5705" s="124">
        <v>2318.7390599999994</v>
      </c>
      <c r="E5705" s="124">
        <v>0</v>
      </c>
      <c r="F5705" s="124">
        <v>2318.7390599999994</v>
      </c>
    </row>
    <row r="5706" spans="1:8" ht="15.75" customHeight="1" thickTop="1" x14ac:dyDescent="0.25">
      <c r="A5706" s="56" t="s">
        <v>2622</v>
      </c>
      <c r="B5706" s="117" t="s">
        <v>267</v>
      </c>
      <c r="C5706" s="119" t="s">
        <v>10</v>
      </c>
      <c r="D5706" s="118">
        <v>2294.1990599999995</v>
      </c>
      <c r="E5706" s="118">
        <v>0</v>
      </c>
      <c r="F5706" s="118">
        <v>2294.1990599999995</v>
      </c>
    </row>
    <row r="5707" spans="1:8" ht="15" customHeight="1" x14ac:dyDescent="0.25">
      <c r="A5707" s="56" t="s">
        <v>2622</v>
      </c>
      <c r="B5707" s="117" t="s">
        <v>267</v>
      </c>
      <c r="C5707" s="121" t="s">
        <v>11</v>
      </c>
      <c r="D5707" s="120">
        <v>1655.68676</v>
      </c>
      <c r="E5707" s="120">
        <v>0</v>
      </c>
      <c r="F5707" s="120">
        <v>1655.68676</v>
      </c>
    </row>
    <row r="5708" spans="1:8" ht="15" customHeight="1" x14ac:dyDescent="0.25">
      <c r="A5708" s="56" t="s">
        <v>2622</v>
      </c>
      <c r="B5708" s="117" t="s">
        <v>267</v>
      </c>
      <c r="C5708" s="121" t="s">
        <v>12</v>
      </c>
      <c r="D5708" s="120">
        <v>591.58641</v>
      </c>
      <c r="E5708" s="120">
        <v>0</v>
      </c>
      <c r="F5708" s="120">
        <v>591.58641</v>
      </c>
    </row>
    <row r="5709" spans="1:8" ht="15" customHeight="1" x14ac:dyDescent="0.25">
      <c r="A5709" s="56" t="s">
        <v>2622</v>
      </c>
      <c r="B5709" s="117" t="s">
        <v>267</v>
      </c>
      <c r="C5709" s="121" t="s">
        <v>15</v>
      </c>
      <c r="D5709" s="120">
        <v>14.558530000000001</v>
      </c>
      <c r="E5709" s="120">
        <v>0</v>
      </c>
      <c r="F5709" s="120">
        <v>14.558530000000001</v>
      </c>
    </row>
    <row r="5710" spans="1:8" ht="15" customHeight="1" x14ac:dyDescent="0.25">
      <c r="A5710" s="56" t="s">
        <v>2622</v>
      </c>
      <c r="B5710" s="117" t="s">
        <v>267</v>
      </c>
      <c r="C5710" s="121" t="s">
        <v>16</v>
      </c>
      <c r="D5710" s="120">
        <v>32.367359999999998</v>
      </c>
      <c r="E5710" s="120">
        <v>0</v>
      </c>
      <c r="F5710" s="120">
        <v>32.367359999999998</v>
      </c>
    </row>
    <row r="5711" spans="1:8" ht="15" customHeight="1" x14ac:dyDescent="0.25">
      <c r="A5711" s="56" t="s">
        <v>2622</v>
      </c>
      <c r="B5711" s="117" t="s">
        <v>267</v>
      </c>
      <c r="C5711" s="119" t="s">
        <v>17</v>
      </c>
      <c r="D5711" s="118">
        <v>24.54</v>
      </c>
      <c r="E5711" s="118">
        <v>0</v>
      </c>
      <c r="F5711" s="118">
        <v>24.54</v>
      </c>
    </row>
    <row r="5712" spans="1:8" ht="36.75" customHeight="1" thickBot="1" x14ac:dyDescent="0.3">
      <c r="A5712" s="56" t="s">
        <v>2622</v>
      </c>
      <c r="B5712" s="122" t="s">
        <v>2524</v>
      </c>
      <c r="C5712" s="123" t="s">
        <v>2525</v>
      </c>
      <c r="D5712" s="124">
        <v>1841.5567600000002</v>
      </c>
      <c r="E5712" s="124">
        <v>0</v>
      </c>
      <c r="F5712" s="124">
        <v>1841.5567600000002</v>
      </c>
    </row>
    <row r="5713" spans="1:8" ht="15.75" customHeight="1" thickTop="1" x14ac:dyDescent="0.25">
      <c r="A5713" s="56" t="s">
        <v>2622</v>
      </c>
      <c r="B5713" s="117" t="s">
        <v>267</v>
      </c>
      <c r="C5713" s="119" t="s">
        <v>10</v>
      </c>
      <c r="D5713" s="118">
        <v>1841.4067600000003</v>
      </c>
      <c r="E5713" s="118">
        <v>0</v>
      </c>
      <c r="F5713" s="118">
        <v>1841.4067600000003</v>
      </c>
    </row>
    <row r="5714" spans="1:8" ht="15" customHeight="1" x14ac:dyDescent="0.25">
      <c r="A5714" s="56" t="s">
        <v>2622</v>
      </c>
      <c r="B5714" s="117" t="s">
        <v>267</v>
      </c>
      <c r="C5714" s="121" t="s">
        <v>11</v>
      </c>
      <c r="D5714" s="120">
        <v>1046.7423799999999</v>
      </c>
      <c r="E5714" s="120">
        <v>0</v>
      </c>
      <c r="F5714" s="120">
        <v>1046.7423799999999</v>
      </c>
    </row>
    <row r="5715" spans="1:8" ht="15" customHeight="1" x14ac:dyDescent="0.25">
      <c r="A5715" s="56" t="s">
        <v>2622</v>
      </c>
      <c r="B5715" s="117" t="s">
        <v>267</v>
      </c>
      <c r="C5715" s="121" t="s">
        <v>12</v>
      </c>
      <c r="D5715" s="120">
        <v>437.17813000000001</v>
      </c>
      <c r="E5715" s="120">
        <v>0</v>
      </c>
      <c r="F5715" s="120">
        <v>437.17813000000001</v>
      </c>
    </row>
    <row r="5716" spans="1:8" ht="15" customHeight="1" x14ac:dyDescent="0.25">
      <c r="A5716" s="56" t="s">
        <v>2622</v>
      </c>
      <c r="B5716" s="117" t="s">
        <v>267</v>
      </c>
      <c r="C5716" s="121" t="s">
        <v>14</v>
      </c>
      <c r="D5716" s="120">
        <v>5</v>
      </c>
      <c r="E5716" s="120">
        <v>0</v>
      </c>
      <c r="F5716" s="120">
        <v>5</v>
      </c>
    </row>
    <row r="5717" spans="1:8" ht="15" customHeight="1" x14ac:dyDescent="0.25">
      <c r="A5717" s="56" t="s">
        <v>2622</v>
      </c>
      <c r="B5717" s="117" t="s">
        <v>267</v>
      </c>
      <c r="C5717" s="121" t="s">
        <v>2</v>
      </c>
      <c r="D5717" s="120">
        <v>116.25301999999999</v>
      </c>
      <c r="E5717" s="120">
        <v>0</v>
      </c>
      <c r="F5717" s="120">
        <v>116.25301999999999</v>
      </c>
    </row>
    <row r="5718" spans="1:8" ht="15" customHeight="1" x14ac:dyDescent="0.25">
      <c r="A5718" s="56" t="s">
        <v>2622</v>
      </c>
      <c r="B5718" s="117" t="s">
        <v>267</v>
      </c>
      <c r="C5718" s="121" t="s">
        <v>15</v>
      </c>
      <c r="D5718" s="120">
        <v>79.835380000000001</v>
      </c>
      <c r="E5718" s="120">
        <v>0</v>
      </c>
      <c r="F5718" s="120">
        <v>79.835380000000001</v>
      </c>
    </row>
    <row r="5719" spans="1:8" ht="15" customHeight="1" x14ac:dyDescent="0.25">
      <c r="A5719" s="56" t="s">
        <v>2622</v>
      </c>
      <c r="B5719" s="117" t="s">
        <v>267</v>
      </c>
      <c r="C5719" s="121" t="s">
        <v>16</v>
      </c>
      <c r="D5719" s="120">
        <v>156.39785000000001</v>
      </c>
      <c r="E5719" s="120">
        <v>0</v>
      </c>
      <c r="F5719" s="120">
        <v>156.39785000000001</v>
      </c>
    </row>
    <row r="5720" spans="1:8" ht="15" customHeight="1" x14ac:dyDescent="0.25">
      <c r="A5720" s="56" t="s">
        <v>2622</v>
      </c>
      <c r="B5720" s="117" t="s">
        <v>267</v>
      </c>
      <c r="C5720" s="119" t="s">
        <v>17</v>
      </c>
      <c r="D5720" s="118">
        <v>0.15</v>
      </c>
      <c r="E5720" s="118">
        <v>0</v>
      </c>
      <c r="F5720" s="118">
        <v>0.15</v>
      </c>
    </row>
    <row r="5721" spans="1:8" s="27" customFormat="1" ht="36.75" thickBot="1" x14ac:dyDescent="0.3">
      <c r="A5721" s="136" t="s">
        <v>2622</v>
      </c>
      <c r="B5721" s="127" t="s">
        <v>2526</v>
      </c>
      <c r="C5721" s="128" t="s">
        <v>2525</v>
      </c>
      <c r="D5721" s="129">
        <v>1802.5726400000001</v>
      </c>
      <c r="E5721" s="129">
        <v>0</v>
      </c>
      <c r="F5721" s="129">
        <v>1802.5726400000001</v>
      </c>
      <c r="G5721" s="130"/>
      <c r="H5721" s="130"/>
    </row>
    <row r="5722" spans="1:8" s="27" customFormat="1" ht="15.75" thickTop="1" x14ac:dyDescent="0.25">
      <c r="A5722" s="136" t="s">
        <v>2622</v>
      </c>
      <c r="B5722" s="131" t="s">
        <v>267</v>
      </c>
      <c r="C5722" s="132" t="s">
        <v>10</v>
      </c>
      <c r="D5722" s="133">
        <v>1802.4226400000002</v>
      </c>
      <c r="E5722" s="133">
        <v>0</v>
      </c>
      <c r="F5722" s="133">
        <v>1802.4226400000002</v>
      </c>
      <c r="G5722" s="130"/>
      <c r="H5722" s="130"/>
    </row>
    <row r="5723" spans="1:8" s="27" customFormat="1" x14ac:dyDescent="0.25">
      <c r="A5723" s="136" t="s">
        <v>2622</v>
      </c>
      <c r="B5723" s="131" t="s">
        <v>267</v>
      </c>
      <c r="C5723" s="134" t="s">
        <v>11</v>
      </c>
      <c r="D5723" s="135">
        <v>1023.64238</v>
      </c>
      <c r="E5723" s="135">
        <v>0</v>
      </c>
      <c r="F5723" s="135">
        <v>1023.64238</v>
      </c>
      <c r="G5723" s="130"/>
      <c r="H5723" s="130"/>
    </row>
    <row r="5724" spans="1:8" s="27" customFormat="1" x14ac:dyDescent="0.25">
      <c r="A5724" s="136" t="s">
        <v>2622</v>
      </c>
      <c r="B5724" s="131" t="s">
        <v>267</v>
      </c>
      <c r="C5724" s="134" t="s">
        <v>12</v>
      </c>
      <c r="D5724" s="135">
        <v>429.96813000000003</v>
      </c>
      <c r="E5724" s="135">
        <v>0</v>
      </c>
      <c r="F5724" s="135">
        <v>429.96813000000003</v>
      </c>
      <c r="G5724" s="130"/>
      <c r="H5724" s="130"/>
    </row>
    <row r="5725" spans="1:8" s="27" customFormat="1" x14ac:dyDescent="0.25">
      <c r="A5725" s="136" t="s">
        <v>2622</v>
      </c>
      <c r="B5725" s="131" t="s">
        <v>267</v>
      </c>
      <c r="C5725" s="134" t="s">
        <v>14</v>
      </c>
      <c r="D5725" s="135">
        <v>5</v>
      </c>
      <c r="E5725" s="135">
        <v>0</v>
      </c>
      <c r="F5725" s="135">
        <v>5</v>
      </c>
      <c r="G5725" s="130"/>
      <c r="H5725" s="130"/>
    </row>
    <row r="5726" spans="1:8" s="27" customFormat="1" x14ac:dyDescent="0.25">
      <c r="A5726" s="136" t="s">
        <v>2622</v>
      </c>
      <c r="B5726" s="131" t="s">
        <v>267</v>
      </c>
      <c r="C5726" s="134" t="s">
        <v>2</v>
      </c>
      <c r="D5726" s="135">
        <v>107.57889999999999</v>
      </c>
      <c r="E5726" s="135">
        <v>0</v>
      </c>
      <c r="F5726" s="135">
        <v>107.57889999999999</v>
      </c>
      <c r="G5726" s="130"/>
      <c r="H5726" s="130"/>
    </row>
    <row r="5727" spans="1:8" s="27" customFormat="1" x14ac:dyDescent="0.25">
      <c r="A5727" s="136" t="s">
        <v>2622</v>
      </c>
      <c r="B5727" s="131" t="s">
        <v>267</v>
      </c>
      <c r="C5727" s="134" t="s">
        <v>15</v>
      </c>
      <c r="D5727" s="135">
        <v>79.835380000000001</v>
      </c>
      <c r="E5727" s="135">
        <v>0</v>
      </c>
      <c r="F5727" s="135">
        <v>79.835380000000001</v>
      </c>
      <c r="G5727" s="130"/>
      <c r="H5727" s="130"/>
    </row>
    <row r="5728" spans="1:8" s="27" customFormat="1" x14ac:dyDescent="0.25">
      <c r="A5728" s="136" t="s">
        <v>2622</v>
      </c>
      <c r="B5728" s="131" t="s">
        <v>267</v>
      </c>
      <c r="C5728" s="134" t="s">
        <v>16</v>
      </c>
      <c r="D5728" s="135">
        <v>156.39785000000001</v>
      </c>
      <c r="E5728" s="135">
        <v>0</v>
      </c>
      <c r="F5728" s="135">
        <v>156.39785000000001</v>
      </c>
      <c r="G5728" s="130"/>
      <c r="H5728" s="130"/>
    </row>
    <row r="5729" spans="1:8" s="27" customFormat="1" x14ac:dyDescent="0.25">
      <c r="A5729" s="136" t="s">
        <v>2622</v>
      </c>
      <c r="B5729" s="131" t="s">
        <v>267</v>
      </c>
      <c r="C5729" s="132" t="s">
        <v>17</v>
      </c>
      <c r="D5729" s="133">
        <v>0.15</v>
      </c>
      <c r="E5729" s="133">
        <v>0</v>
      </c>
      <c r="F5729" s="133">
        <v>0.15</v>
      </c>
      <c r="G5729" s="130"/>
      <c r="H5729" s="130"/>
    </row>
    <row r="5730" spans="1:8" s="27" customFormat="1" ht="18.75" thickBot="1" x14ac:dyDescent="0.3">
      <c r="A5730" s="136" t="s">
        <v>2622</v>
      </c>
      <c r="B5730" s="127" t="s">
        <v>2527</v>
      </c>
      <c r="C5730" s="128" t="s">
        <v>260</v>
      </c>
      <c r="D5730" s="129">
        <v>38.984120000000004</v>
      </c>
      <c r="E5730" s="129">
        <v>0</v>
      </c>
      <c r="F5730" s="129">
        <v>38.984120000000004</v>
      </c>
      <c r="G5730" s="130"/>
      <c r="H5730" s="130"/>
    </row>
    <row r="5731" spans="1:8" s="27" customFormat="1" ht="15.75" thickTop="1" x14ac:dyDescent="0.25">
      <c r="A5731" s="136" t="s">
        <v>2622</v>
      </c>
      <c r="B5731" s="131" t="s">
        <v>267</v>
      </c>
      <c r="C5731" s="132" t="s">
        <v>10</v>
      </c>
      <c r="D5731" s="133">
        <v>38.984120000000004</v>
      </c>
      <c r="E5731" s="133">
        <v>0</v>
      </c>
      <c r="F5731" s="133">
        <v>38.984120000000004</v>
      </c>
      <c r="G5731" s="130"/>
      <c r="H5731" s="130"/>
    </row>
    <row r="5732" spans="1:8" s="27" customFormat="1" x14ac:dyDescent="0.25">
      <c r="A5732" s="136" t="s">
        <v>2622</v>
      </c>
      <c r="B5732" s="131" t="s">
        <v>267</v>
      </c>
      <c r="C5732" s="134" t="s">
        <v>11</v>
      </c>
      <c r="D5732" s="135">
        <v>23.1</v>
      </c>
      <c r="E5732" s="135">
        <v>0</v>
      </c>
      <c r="F5732" s="135">
        <v>23.1</v>
      </c>
      <c r="G5732" s="130"/>
      <c r="H5732" s="130"/>
    </row>
    <row r="5733" spans="1:8" s="27" customFormat="1" x14ac:dyDescent="0.25">
      <c r="A5733" s="136" t="s">
        <v>2622</v>
      </c>
      <c r="B5733" s="131" t="s">
        <v>267</v>
      </c>
      <c r="C5733" s="134" t="s">
        <v>12</v>
      </c>
      <c r="D5733" s="135">
        <v>7.21</v>
      </c>
      <c r="E5733" s="135">
        <v>0</v>
      </c>
      <c r="F5733" s="135">
        <v>7.21</v>
      </c>
      <c r="G5733" s="130"/>
      <c r="H5733" s="130"/>
    </row>
    <row r="5734" spans="1:8" s="27" customFormat="1" x14ac:dyDescent="0.25">
      <c r="A5734" s="136" t="s">
        <v>2622</v>
      </c>
      <c r="B5734" s="131" t="s">
        <v>267</v>
      </c>
      <c r="C5734" s="134" t="s">
        <v>2</v>
      </c>
      <c r="D5734" s="135">
        <v>8.6741200000000003</v>
      </c>
      <c r="E5734" s="135">
        <v>0</v>
      </c>
      <c r="F5734" s="135">
        <v>8.6741200000000003</v>
      </c>
      <c r="G5734" s="130"/>
      <c r="H5734" s="130"/>
    </row>
    <row r="5735" spans="1:8" ht="18.75" customHeight="1" thickBot="1" x14ac:dyDescent="0.3">
      <c r="A5735" s="56" t="s">
        <v>2622</v>
      </c>
      <c r="B5735" s="122" t="s">
        <v>2528</v>
      </c>
      <c r="C5735" s="123" t="s">
        <v>262</v>
      </c>
      <c r="D5735" s="124">
        <v>1685.5755300000001</v>
      </c>
      <c r="E5735" s="124">
        <v>0</v>
      </c>
      <c r="F5735" s="124">
        <v>1685.5755300000001</v>
      </c>
    </row>
    <row r="5736" spans="1:8" ht="15.75" customHeight="1" thickTop="1" x14ac:dyDescent="0.25">
      <c r="A5736" s="56" t="s">
        <v>2622</v>
      </c>
      <c r="B5736" s="117" t="s">
        <v>267</v>
      </c>
      <c r="C5736" s="119" t="s">
        <v>10</v>
      </c>
      <c r="D5736" s="118">
        <v>1680.07653</v>
      </c>
      <c r="E5736" s="118">
        <v>0</v>
      </c>
      <c r="F5736" s="118">
        <v>1680.07653</v>
      </c>
    </row>
    <row r="5737" spans="1:8" ht="15" customHeight="1" x14ac:dyDescent="0.25">
      <c r="A5737" s="56" t="s">
        <v>2622</v>
      </c>
      <c r="B5737" s="117" t="s">
        <v>267</v>
      </c>
      <c r="C5737" s="121" t="s">
        <v>11</v>
      </c>
      <c r="D5737" s="120">
        <v>998.58870999999999</v>
      </c>
      <c r="E5737" s="120">
        <v>0</v>
      </c>
      <c r="F5737" s="120">
        <v>998.58870999999999</v>
      </c>
    </row>
    <row r="5738" spans="1:8" ht="15" customHeight="1" x14ac:dyDescent="0.25">
      <c r="A5738" s="56" t="s">
        <v>2622</v>
      </c>
      <c r="B5738" s="117" t="s">
        <v>267</v>
      </c>
      <c r="C5738" s="121" t="s">
        <v>12</v>
      </c>
      <c r="D5738" s="120">
        <v>411.55020999999999</v>
      </c>
      <c r="E5738" s="120">
        <v>0</v>
      </c>
      <c r="F5738" s="120">
        <v>411.55020999999999</v>
      </c>
    </row>
    <row r="5739" spans="1:8" ht="15" customHeight="1" x14ac:dyDescent="0.25">
      <c r="A5739" s="56" t="s">
        <v>2622</v>
      </c>
      <c r="B5739" s="117" t="s">
        <v>267</v>
      </c>
      <c r="C5739" s="121" t="s">
        <v>2</v>
      </c>
      <c r="D5739" s="120">
        <v>200</v>
      </c>
      <c r="E5739" s="120">
        <v>0</v>
      </c>
      <c r="F5739" s="120">
        <v>200</v>
      </c>
    </row>
    <row r="5740" spans="1:8" ht="15" customHeight="1" x14ac:dyDescent="0.25">
      <c r="A5740" s="56" t="s">
        <v>2622</v>
      </c>
      <c r="B5740" s="117" t="s">
        <v>267</v>
      </c>
      <c r="C5740" s="121" t="s">
        <v>15</v>
      </c>
      <c r="D5740" s="120">
        <v>41.738550000000004</v>
      </c>
      <c r="E5740" s="120">
        <v>0</v>
      </c>
      <c r="F5740" s="120">
        <v>41.738550000000004</v>
      </c>
    </row>
    <row r="5741" spans="1:8" ht="15" customHeight="1" x14ac:dyDescent="0.25">
      <c r="A5741" s="56" t="s">
        <v>2622</v>
      </c>
      <c r="B5741" s="117" t="s">
        <v>267</v>
      </c>
      <c r="C5741" s="121" t="s">
        <v>16</v>
      </c>
      <c r="D5741" s="120">
        <v>28.199060000000003</v>
      </c>
      <c r="E5741" s="120">
        <v>0</v>
      </c>
      <c r="F5741" s="120">
        <v>28.199060000000003</v>
      </c>
    </row>
    <row r="5742" spans="1:8" ht="15" customHeight="1" x14ac:dyDescent="0.25">
      <c r="A5742" s="56" t="s">
        <v>2622</v>
      </c>
      <c r="B5742" s="117" t="s">
        <v>267</v>
      </c>
      <c r="C5742" s="119" t="s">
        <v>17</v>
      </c>
      <c r="D5742" s="118">
        <v>5.4989999999999997</v>
      </c>
      <c r="E5742" s="118">
        <v>0</v>
      </c>
      <c r="F5742" s="118">
        <v>5.4989999999999997</v>
      </c>
    </row>
    <row r="5743" spans="1:8" ht="36.75" customHeight="1" thickBot="1" x14ac:dyDescent="0.3">
      <c r="A5743" s="56" t="s">
        <v>2622</v>
      </c>
      <c r="B5743" s="122" t="s">
        <v>2529</v>
      </c>
      <c r="C5743" s="123" t="s">
        <v>263</v>
      </c>
      <c r="D5743" s="124">
        <v>1233.1304000000002</v>
      </c>
      <c r="E5743" s="124">
        <v>0</v>
      </c>
      <c r="F5743" s="124">
        <v>1233.1304000000002</v>
      </c>
    </row>
    <row r="5744" spans="1:8" ht="15.75" customHeight="1" thickTop="1" x14ac:dyDescent="0.25">
      <c r="A5744" s="56" t="s">
        <v>2622</v>
      </c>
      <c r="B5744" s="117" t="s">
        <v>267</v>
      </c>
      <c r="C5744" s="119" t="s">
        <v>10</v>
      </c>
      <c r="D5744" s="118">
        <v>1179.1304000000002</v>
      </c>
      <c r="E5744" s="118">
        <v>0</v>
      </c>
      <c r="F5744" s="118">
        <v>1179.1304000000002</v>
      </c>
    </row>
    <row r="5745" spans="1:6" ht="15" customHeight="1" x14ac:dyDescent="0.25">
      <c r="A5745" s="56" t="s">
        <v>2622</v>
      </c>
      <c r="B5745" s="117" t="s">
        <v>267</v>
      </c>
      <c r="C5745" s="121" t="s">
        <v>11</v>
      </c>
      <c r="D5745" s="120">
        <v>636.15314999999998</v>
      </c>
      <c r="E5745" s="120">
        <v>0</v>
      </c>
      <c r="F5745" s="120">
        <v>636.15314999999998</v>
      </c>
    </row>
    <row r="5746" spans="1:6" ht="15" customHeight="1" x14ac:dyDescent="0.25">
      <c r="A5746" s="56" t="s">
        <v>2622</v>
      </c>
      <c r="B5746" s="117" t="s">
        <v>267</v>
      </c>
      <c r="C5746" s="121" t="s">
        <v>12</v>
      </c>
      <c r="D5746" s="120">
        <v>246.88120000000001</v>
      </c>
      <c r="E5746" s="120">
        <v>0</v>
      </c>
      <c r="F5746" s="120">
        <v>246.88120000000001</v>
      </c>
    </row>
    <row r="5747" spans="1:6" ht="15" customHeight="1" x14ac:dyDescent="0.25">
      <c r="A5747" s="56" t="s">
        <v>2622</v>
      </c>
      <c r="B5747" s="117" t="s">
        <v>267</v>
      </c>
      <c r="C5747" s="121" t="s">
        <v>2</v>
      </c>
      <c r="D5747" s="120">
        <v>293.25229000000002</v>
      </c>
      <c r="E5747" s="120">
        <v>0</v>
      </c>
      <c r="F5747" s="120">
        <v>293.25229000000002</v>
      </c>
    </row>
    <row r="5748" spans="1:6" ht="15" customHeight="1" x14ac:dyDescent="0.25">
      <c r="A5748" s="56" t="s">
        <v>2622</v>
      </c>
      <c r="B5748" s="117" t="s">
        <v>267</v>
      </c>
      <c r="C5748" s="121" t="s">
        <v>15</v>
      </c>
      <c r="D5748" s="120">
        <v>1.0170599999999999</v>
      </c>
      <c r="E5748" s="120">
        <v>0</v>
      </c>
      <c r="F5748" s="120">
        <v>1.0170599999999999</v>
      </c>
    </row>
    <row r="5749" spans="1:6" ht="15" customHeight="1" x14ac:dyDescent="0.25">
      <c r="A5749" s="56" t="s">
        <v>2622</v>
      </c>
      <c r="B5749" s="117" t="s">
        <v>267</v>
      </c>
      <c r="C5749" s="121" t="s">
        <v>16</v>
      </c>
      <c r="D5749" s="120">
        <v>1.8267</v>
      </c>
      <c r="E5749" s="120">
        <v>0</v>
      </c>
      <c r="F5749" s="120">
        <v>1.8267</v>
      </c>
    </row>
    <row r="5750" spans="1:6" ht="15" customHeight="1" x14ac:dyDescent="0.25">
      <c r="A5750" s="56" t="s">
        <v>2622</v>
      </c>
      <c r="B5750" s="117" t="s">
        <v>267</v>
      </c>
      <c r="C5750" s="119" t="s">
        <v>17</v>
      </c>
      <c r="D5750" s="118">
        <v>54</v>
      </c>
      <c r="E5750" s="118">
        <v>0</v>
      </c>
      <c r="F5750" s="118">
        <v>54</v>
      </c>
    </row>
    <row r="5751" spans="1:6" ht="18.75" customHeight="1" thickBot="1" x14ac:dyDescent="0.3">
      <c r="A5751" s="56" t="s">
        <v>2622</v>
      </c>
      <c r="B5751" s="122" t="s">
        <v>2530</v>
      </c>
      <c r="C5751" s="123" t="s">
        <v>264</v>
      </c>
      <c r="D5751" s="124">
        <v>186.8227</v>
      </c>
      <c r="E5751" s="124">
        <v>0</v>
      </c>
      <c r="F5751" s="124">
        <v>186.8227</v>
      </c>
    </row>
    <row r="5752" spans="1:6" ht="15.75" customHeight="1" thickTop="1" x14ac:dyDescent="0.25">
      <c r="A5752" s="56" t="s">
        <v>2622</v>
      </c>
      <c r="B5752" s="117" t="s">
        <v>267</v>
      </c>
      <c r="C5752" s="119" t="s">
        <v>10</v>
      </c>
      <c r="D5752" s="118">
        <v>186.3227</v>
      </c>
      <c r="E5752" s="118">
        <v>0</v>
      </c>
      <c r="F5752" s="118">
        <v>186.3227</v>
      </c>
    </row>
    <row r="5753" spans="1:6" ht="15" customHeight="1" x14ac:dyDescent="0.25">
      <c r="A5753" s="56" t="s">
        <v>2622</v>
      </c>
      <c r="B5753" s="117" t="s">
        <v>267</v>
      </c>
      <c r="C5753" s="121" t="s">
        <v>11</v>
      </c>
      <c r="D5753" s="120">
        <v>104.6288</v>
      </c>
      <c r="E5753" s="120">
        <v>0</v>
      </c>
      <c r="F5753" s="120">
        <v>104.6288</v>
      </c>
    </row>
    <row r="5754" spans="1:6" ht="15" customHeight="1" x14ac:dyDescent="0.25">
      <c r="A5754" s="56" t="s">
        <v>2622</v>
      </c>
      <c r="B5754" s="117" t="s">
        <v>267</v>
      </c>
      <c r="C5754" s="121" t="s">
        <v>12</v>
      </c>
      <c r="D5754" s="120">
        <v>79.79728999999999</v>
      </c>
      <c r="E5754" s="120">
        <v>0</v>
      </c>
      <c r="F5754" s="120">
        <v>79.79728999999999</v>
      </c>
    </row>
    <row r="5755" spans="1:6" ht="15" customHeight="1" x14ac:dyDescent="0.25">
      <c r="A5755" s="56" t="s">
        <v>2622</v>
      </c>
      <c r="B5755" s="117" t="s">
        <v>267</v>
      </c>
      <c r="C5755" s="121" t="s">
        <v>15</v>
      </c>
      <c r="D5755" s="120">
        <v>1.7555999999999998</v>
      </c>
      <c r="E5755" s="120">
        <v>0</v>
      </c>
      <c r="F5755" s="120">
        <v>1.7555999999999998</v>
      </c>
    </row>
    <row r="5756" spans="1:6" ht="15" customHeight="1" x14ac:dyDescent="0.25">
      <c r="A5756" s="56" t="s">
        <v>2622</v>
      </c>
      <c r="B5756" s="117" t="s">
        <v>267</v>
      </c>
      <c r="C5756" s="121" t="s">
        <v>16</v>
      </c>
      <c r="D5756" s="120">
        <v>0.14101</v>
      </c>
      <c r="E5756" s="120">
        <v>0</v>
      </c>
      <c r="F5756" s="120">
        <v>0.14101</v>
      </c>
    </row>
    <row r="5757" spans="1:6" ht="15" customHeight="1" x14ac:dyDescent="0.25">
      <c r="A5757" s="56" t="s">
        <v>2622</v>
      </c>
      <c r="B5757" s="117" t="s">
        <v>267</v>
      </c>
      <c r="C5757" s="119" t="s">
        <v>17</v>
      </c>
      <c r="D5757" s="118">
        <v>0.5</v>
      </c>
      <c r="E5757" s="118">
        <v>0</v>
      </c>
      <c r="F5757" s="118">
        <v>0.5</v>
      </c>
    </row>
  </sheetData>
  <autoFilter ref="A2:H5757"/>
  <pageMargins left="1" right="1" top="1" bottom="1" header="1" footer="1"/>
  <pageSetup scale="49" orientation="portrait" horizontalDpi="300" verticalDpi="300" r:id="rId1"/>
  <headerFooter alignWithMargins="0"/>
  <colBreaks count="1" manualBreakCount="1">
    <brk id="6" max="63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60"/>
  <sheetViews>
    <sheetView view="pageBreakPreview" zoomScale="115" zoomScaleNormal="100" zoomScaleSheetLayoutView="115" workbookViewId="0">
      <pane xSplit="2" ySplit="2" topLeftCell="C36" activePane="bottomRight" state="frozen"/>
      <selection activeCell="J21" sqref="J21"/>
      <selection pane="topRight" activeCell="J21" sqref="J21"/>
      <selection pane="bottomLeft" activeCell="J21" sqref="J21"/>
      <selection pane="bottomRight" activeCell="C20" sqref="C20"/>
    </sheetView>
  </sheetViews>
  <sheetFormatPr defaultColWidth="9" defaultRowHeight="15" outlineLevelRow="1" x14ac:dyDescent="0.25"/>
  <cols>
    <col min="1" max="1" width="9" style="139"/>
    <col min="2" max="2" width="47.5703125" style="139" customWidth="1"/>
    <col min="3" max="3" width="19.28515625" style="139" customWidth="1"/>
    <col min="4" max="4" width="16.28515625" style="139" customWidth="1"/>
    <col min="5" max="5" width="17.140625" style="139" customWidth="1"/>
    <col min="6" max="6" width="19.28515625" style="139" customWidth="1"/>
    <col min="7" max="7" width="13.140625" style="139" bestFit="1" customWidth="1"/>
    <col min="8" max="8" width="12.28515625" style="139" bestFit="1" customWidth="1"/>
    <col min="9" max="16384" width="9" style="139"/>
  </cols>
  <sheetData>
    <row r="1" spans="2:8" ht="15.75" thickBot="1" x14ac:dyDescent="0.3"/>
    <row r="2" spans="2:8" ht="77.25" thickBot="1" x14ac:dyDescent="0.3">
      <c r="B2" s="140" t="s">
        <v>265</v>
      </c>
      <c r="C2" s="141" t="s">
        <v>2597</v>
      </c>
      <c r="D2" s="141" t="s">
        <v>2595</v>
      </c>
      <c r="E2" s="141" t="s">
        <v>2596</v>
      </c>
      <c r="F2" s="141" t="s">
        <v>2598</v>
      </c>
    </row>
    <row r="3" spans="2:8" ht="15.75" thickBot="1" x14ac:dyDescent="0.3">
      <c r="B3" s="142" t="s">
        <v>0</v>
      </c>
      <c r="C3" s="143">
        <v>6442020.4264012445</v>
      </c>
      <c r="D3" s="143">
        <v>5593477.19429</v>
      </c>
      <c r="E3" s="143">
        <v>525569.26968999964</v>
      </c>
      <c r="F3" s="143">
        <v>525097.49616124516</v>
      </c>
    </row>
    <row r="4" spans="2:8" ht="15.75" thickBot="1" x14ac:dyDescent="0.3">
      <c r="B4" s="144" t="s">
        <v>1</v>
      </c>
      <c r="C4" s="145">
        <v>5212347.4557400001</v>
      </c>
      <c r="D4" s="145">
        <v>5212347.4557400001</v>
      </c>
      <c r="E4" s="145">
        <v>0</v>
      </c>
      <c r="F4" s="146">
        <v>0</v>
      </c>
    </row>
    <row r="5" spans="2:8" ht="15.75" thickBot="1" x14ac:dyDescent="0.3">
      <c r="B5" s="144" t="s">
        <v>2</v>
      </c>
      <c r="C5" s="145">
        <v>80400.289010000008</v>
      </c>
      <c r="D5" s="145">
        <v>116874.81765</v>
      </c>
      <c r="E5" s="145">
        <v>45896.412100000001</v>
      </c>
      <c r="F5" s="146">
        <v>109429.16371000001</v>
      </c>
    </row>
    <row r="6" spans="2:8" ht="15.75" thickBot="1" x14ac:dyDescent="0.3">
      <c r="B6" s="144" t="s">
        <v>3</v>
      </c>
      <c r="C6" s="145">
        <v>1149272.6816512449</v>
      </c>
      <c r="D6" s="145">
        <v>264254.92090000003</v>
      </c>
      <c r="E6" s="145">
        <v>479672.85758999962</v>
      </c>
      <c r="F6" s="146">
        <v>415668.33245124517</v>
      </c>
    </row>
    <row r="7" spans="2:8" ht="15.75" thickBot="1" x14ac:dyDescent="0.3">
      <c r="B7" s="142" t="s">
        <v>10</v>
      </c>
      <c r="C7" s="143">
        <v>5042338.0689455718</v>
      </c>
      <c r="D7" s="143">
        <v>4512154.1960200006</v>
      </c>
      <c r="E7" s="143">
        <v>370533.99690000003</v>
      </c>
      <c r="F7" s="147">
        <v>361773.40976557101</v>
      </c>
      <c r="G7" s="148"/>
    </row>
    <row r="8" spans="2:8" ht="15.75" thickBot="1" x14ac:dyDescent="0.3">
      <c r="B8" s="144" t="s">
        <v>11</v>
      </c>
      <c r="C8" s="145">
        <v>778135.67786000029</v>
      </c>
      <c r="D8" s="145">
        <v>590092.46228000033</v>
      </c>
      <c r="E8" s="145">
        <v>142024.69614999997</v>
      </c>
      <c r="F8" s="146">
        <v>46018.51943</v>
      </c>
      <c r="G8" s="148"/>
      <c r="H8" s="149"/>
    </row>
    <row r="9" spans="2:8" ht="15.75" thickBot="1" x14ac:dyDescent="0.3">
      <c r="B9" s="144" t="s">
        <v>12</v>
      </c>
      <c r="C9" s="145">
        <v>944013.57148000016</v>
      </c>
      <c r="D9" s="145">
        <v>517315.54916000005</v>
      </c>
      <c r="E9" s="145">
        <v>149609.71409000002</v>
      </c>
      <c r="F9" s="146">
        <v>277088.30823000002</v>
      </c>
      <c r="G9" s="148"/>
      <c r="H9" s="149"/>
    </row>
    <row r="10" spans="2:8" ht="15.75" thickBot="1" x14ac:dyDescent="0.3">
      <c r="B10" s="144" t="s">
        <v>13</v>
      </c>
      <c r="C10" s="145">
        <v>420979.03848999995</v>
      </c>
      <c r="D10" s="145">
        <v>418301.17283999996</v>
      </c>
      <c r="E10" s="145">
        <v>4232.7127999999993</v>
      </c>
      <c r="F10" s="146">
        <v>8768.5821400000004</v>
      </c>
      <c r="G10" s="148"/>
      <c r="H10" s="149"/>
    </row>
    <row r="11" spans="2:8" ht="15.75" thickBot="1" x14ac:dyDescent="0.3">
      <c r="B11" s="144" t="s">
        <v>14</v>
      </c>
      <c r="C11" s="145">
        <v>236465.66589</v>
      </c>
      <c r="D11" s="145">
        <v>258366.14791</v>
      </c>
      <c r="E11" s="145">
        <v>137.42313999999999</v>
      </c>
      <c r="F11" s="146">
        <v>0</v>
      </c>
      <c r="G11" s="148"/>
      <c r="H11" s="149"/>
    </row>
    <row r="12" spans="2:8" ht="15.75" thickBot="1" x14ac:dyDescent="0.3">
      <c r="B12" s="144" t="s">
        <v>2</v>
      </c>
      <c r="C12" s="145">
        <v>248720.37321000002</v>
      </c>
      <c r="D12" s="145">
        <v>295272.28960000002</v>
      </c>
      <c r="E12" s="145">
        <v>35819.024349999992</v>
      </c>
      <c r="F12" s="146">
        <v>0</v>
      </c>
      <c r="G12" s="150"/>
      <c r="H12" s="149"/>
    </row>
    <row r="13" spans="2:8" ht="15.75" thickBot="1" x14ac:dyDescent="0.3">
      <c r="B13" s="151" t="s">
        <v>2599</v>
      </c>
      <c r="C13" s="152">
        <v>203478.02771999998</v>
      </c>
      <c r="D13" s="152">
        <v>209786.51413</v>
      </c>
      <c r="E13" s="153">
        <v>0</v>
      </c>
      <c r="F13" s="153">
        <v>0</v>
      </c>
      <c r="G13" s="109"/>
      <c r="H13" s="149"/>
    </row>
    <row r="14" spans="2:8" ht="15.75" thickBot="1" x14ac:dyDescent="0.3">
      <c r="B14" s="144" t="s">
        <v>15</v>
      </c>
      <c r="C14" s="145">
        <v>1851766.1557600002</v>
      </c>
      <c r="D14" s="145">
        <v>1846498.4771400003</v>
      </c>
      <c r="E14" s="145">
        <v>4695.4534600000006</v>
      </c>
      <c r="F14" s="146">
        <v>572.22515999999996</v>
      </c>
      <c r="G14" s="148"/>
      <c r="H14" s="149"/>
    </row>
    <row r="15" spans="2:8" ht="15.75" thickBot="1" x14ac:dyDescent="0.3">
      <c r="B15" s="144" t="s">
        <v>16</v>
      </c>
      <c r="C15" s="145">
        <v>562257.58625557111</v>
      </c>
      <c r="D15" s="145">
        <v>586308.09709000005</v>
      </c>
      <c r="E15" s="145">
        <v>34014.972909999989</v>
      </c>
      <c r="F15" s="146">
        <v>29325.774805571025</v>
      </c>
      <c r="G15" s="148"/>
      <c r="H15" s="149"/>
    </row>
    <row r="16" spans="2:8" ht="23.25" thickBot="1" x14ac:dyDescent="0.3">
      <c r="B16" s="151" t="s">
        <v>2600</v>
      </c>
      <c r="C16" s="152">
        <v>80398.834590000013</v>
      </c>
      <c r="D16" s="152">
        <v>154759.64049000002</v>
      </c>
      <c r="E16" s="153">
        <v>13030.452649999999</v>
      </c>
      <c r="F16" s="152">
        <v>0</v>
      </c>
      <c r="G16" s="148"/>
      <c r="H16" s="149"/>
    </row>
    <row r="17" spans="2:8" x14ac:dyDescent="0.25">
      <c r="B17" s="200"/>
      <c r="C17" s="201"/>
      <c r="D17" s="201"/>
      <c r="E17" s="201"/>
      <c r="F17" s="201"/>
      <c r="G17" s="149"/>
    </row>
    <row r="18" spans="2:8" ht="15.75" thickBot="1" x14ac:dyDescent="0.3">
      <c r="B18" s="142" t="s">
        <v>2540</v>
      </c>
      <c r="C18" s="143">
        <v>1399682.3574556732</v>
      </c>
      <c r="D18" s="143">
        <v>1081322.9982699994</v>
      </c>
      <c r="E18" s="143">
        <v>155035.27278999961</v>
      </c>
      <c r="F18" s="143">
        <v>163324.08639567415</v>
      </c>
    </row>
    <row r="19" spans="2:8" x14ac:dyDescent="0.25">
      <c r="B19" s="200"/>
      <c r="C19" s="201"/>
      <c r="D19" s="201"/>
      <c r="E19" s="201"/>
      <c r="F19" s="201"/>
    </row>
    <row r="20" spans="2:8" ht="15.75" thickBot="1" x14ac:dyDescent="0.3">
      <c r="B20" s="142" t="s">
        <v>2541</v>
      </c>
      <c r="C20" s="143">
        <v>978927.40222879988</v>
      </c>
      <c r="D20" s="143">
        <v>800096.41264999995</v>
      </c>
      <c r="E20" s="143">
        <v>42283.360729999993</v>
      </c>
      <c r="F20" s="143">
        <v>136547.6288488</v>
      </c>
    </row>
    <row r="21" spans="2:8" ht="15.75" thickBot="1" x14ac:dyDescent="0.3">
      <c r="B21" s="144" t="s">
        <v>2542</v>
      </c>
      <c r="C21" s="145">
        <v>1042855.3165587999</v>
      </c>
      <c r="D21" s="145">
        <v>861015.28397999995</v>
      </c>
      <c r="E21" s="145">
        <v>42297.260729999995</v>
      </c>
      <c r="F21" s="145">
        <v>139542.77184880001</v>
      </c>
      <c r="G21" s="109"/>
      <c r="H21" s="149"/>
    </row>
    <row r="22" spans="2:8" ht="15.75" thickBot="1" x14ac:dyDescent="0.3">
      <c r="B22" s="144" t="s">
        <v>2543</v>
      </c>
      <c r="C22" s="145">
        <v>63927.91433</v>
      </c>
      <c r="D22" s="145">
        <v>60918.871329999994</v>
      </c>
      <c r="E22" s="145">
        <v>13.9</v>
      </c>
      <c r="F22" s="145">
        <v>2995.143</v>
      </c>
      <c r="G22" s="109"/>
    </row>
    <row r="23" spans="2:8" x14ac:dyDescent="0.25">
      <c r="B23" s="200"/>
      <c r="C23" s="201"/>
      <c r="D23" s="201"/>
      <c r="E23" s="201"/>
      <c r="F23" s="201"/>
      <c r="G23" s="109"/>
    </row>
    <row r="24" spans="2:8" ht="15.75" thickBot="1" x14ac:dyDescent="0.3">
      <c r="B24" s="142" t="s">
        <v>2544</v>
      </c>
      <c r="C24" s="143">
        <v>420754.95522687328</v>
      </c>
      <c r="D24" s="143">
        <v>281226.58561999945</v>
      </c>
      <c r="E24" s="143">
        <v>112751.91205999962</v>
      </c>
      <c r="F24" s="143">
        <v>26776.457546874153</v>
      </c>
      <c r="G24" s="109"/>
    </row>
    <row r="25" spans="2:8" x14ac:dyDescent="0.25">
      <c r="B25" s="200"/>
      <c r="C25" s="201"/>
      <c r="D25" s="201"/>
      <c r="E25" s="201"/>
      <c r="F25" s="201"/>
      <c r="G25" s="109"/>
    </row>
    <row r="26" spans="2:8" ht="15.75" thickBot="1" x14ac:dyDescent="0.3">
      <c r="B26" s="142" t="s">
        <v>2552</v>
      </c>
      <c r="C26" s="143">
        <v>572067.54406687315</v>
      </c>
      <c r="D26" s="143">
        <v>471945.66679999896</v>
      </c>
      <c r="E26" s="143">
        <v>107480.88982</v>
      </c>
      <c r="F26" s="143">
        <v>12118.95391687415</v>
      </c>
      <c r="G26" s="109"/>
    </row>
    <row r="27" spans="2:8" ht="15.75" thickBot="1" x14ac:dyDescent="0.3">
      <c r="B27" s="144" t="s">
        <v>2542</v>
      </c>
      <c r="C27" s="145">
        <v>726663.94788687315</v>
      </c>
      <c r="D27" s="145">
        <v>624500.14647999895</v>
      </c>
      <c r="E27" s="145">
        <v>113602.39681999999</v>
      </c>
      <c r="F27" s="145">
        <v>13277.75391687415</v>
      </c>
      <c r="G27" s="109"/>
    </row>
    <row r="28" spans="2:8" ht="15.75" customHeight="1" outlineLevel="1" thickBot="1" x14ac:dyDescent="0.3">
      <c r="B28" s="154" t="s">
        <v>2601</v>
      </c>
      <c r="C28" s="152">
        <v>681213.18555687333</v>
      </c>
      <c r="D28" s="152">
        <v>562743.03481999948</v>
      </c>
      <c r="E28" s="152">
        <v>112602.39681999973</v>
      </c>
      <c r="F28" s="152">
        <v>5867.7539168741532</v>
      </c>
      <c r="G28" s="109"/>
    </row>
    <row r="29" spans="2:8" ht="15.75" thickBot="1" x14ac:dyDescent="0.3">
      <c r="B29" s="144" t="s">
        <v>2543</v>
      </c>
      <c r="C29" s="145">
        <v>154596.40381999998</v>
      </c>
      <c r="D29" s="145">
        <v>152554.47967999999</v>
      </c>
      <c r="E29" s="145">
        <v>6121.5069999999996</v>
      </c>
      <c r="F29" s="145">
        <v>1158.8</v>
      </c>
      <c r="G29" s="109"/>
    </row>
    <row r="30" spans="2:8" ht="15.75" customHeight="1" outlineLevel="1" thickBot="1" x14ac:dyDescent="0.3">
      <c r="B30" s="154" t="s">
        <v>2601</v>
      </c>
      <c r="C30" s="152">
        <v>0</v>
      </c>
      <c r="D30" s="152">
        <v>0</v>
      </c>
      <c r="E30" s="152">
        <v>0</v>
      </c>
      <c r="F30" s="152">
        <v>0</v>
      </c>
      <c r="G30" s="109"/>
    </row>
    <row r="31" spans="2:8" ht="15.75" thickBot="1" x14ac:dyDescent="0.3">
      <c r="B31" s="142" t="s">
        <v>2547</v>
      </c>
      <c r="C31" s="143">
        <v>151312.58884000007</v>
      </c>
      <c r="D31" s="143">
        <v>190719.08118000004</v>
      </c>
      <c r="E31" s="143">
        <v>-5271.0222400000002</v>
      </c>
      <c r="F31" s="143">
        <v>-14657.503629999999</v>
      </c>
      <c r="G31" s="109"/>
    </row>
    <row r="32" spans="2:8" ht="15.75" thickBot="1" x14ac:dyDescent="0.3">
      <c r="B32" s="144" t="s">
        <v>2542</v>
      </c>
      <c r="C32" s="145">
        <v>517269.73202</v>
      </c>
      <c r="D32" s="145">
        <v>509252.66201999999</v>
      </c>
      <c r="E32" s="145">
        <v>2597.0700000000002</v>
      </c>
      <c r="F32" s="145">
        <v>30136.349329999997</v>
      </c>
      <c r="G32" s="109"/>
    </row>
    <row r="33" spans="2:11" ht="15.75" thickBot="1" x14ac:dyDescent="0.3">
      <c r="B33" s="154" t="s">
        <v>2548</v>
      </c>
      <c r="C33" s="152">
        <v>256639.93387000001</v>
      </c>
      <c r="D33" s="152">
        <v>248622.86387</v>
      </c>
      <c r="E33" s="152">
        <v>2597.0700000000002</v>
      </c>
      <c r="F33" s="152">
        <v>30136.349329999997</v>
      </c>
      <c r="G33" s="109"/>
      <c r="H33" s="149"/>
    </row>
    <row r="34" spans="2:11" ht="15.75" thickBot="1" x14ac:dyDescent="0.3">
      <c r="B34" s="154" t="s">
        <v>2549</v>
      </c>
      <c r="C34" s="152">
        <v>260629.79814999999</v>
      </c>
      <c r="D34" s="152">
        <v>260629.79814999999</v>
      </c>
      <c r="E34" s="152">
        <v>0</v>
      </c>
      <c r="F34" s="152">
        <v>0</v>
      </c>
      <c r="G34" s="109"/>
    </row>
    <row r="35" spans="2:11" ht="15.75" thickBot="1" x14ac:dyDescent="0.3">
      <c r="B35" s="144" t="s">
        <v>2543</v>
      </c>
      <c r="C35" s="145">
        <v>365957.14317999996</v>
      </c>
      <c r="D35" s="145">
        <v>318533.58083999995</v>
      </c>
      <c r="E35" s="145">
        <v>7868.0922399999999</v>
      </c>
      <c r="F35" s="145">
        <v>44793.852959999997</v>
      </c>
      <c r="G35" s="109"/>
    </row>
    <row r="36" spans="2:11" ht="15.75" thickBot="1" x14ac:dyDescent="0.3">
      <c r="B36" s="154" t="s">
        <v>2548</v>
      </c>
      <c r="C36" s="152">
        <v>60112.992339999997</v>
      </c>
      <c r="D36" s="152">
        <v>12689.43</v>
      </c>
      <c r="E36" s="152">
        <v>7868.0922399999999</v>
      </c>
      <c r="F36" s="152">
        <v>44793.852959999997</v>
      </c>
      <c r="G36" s="109"/>
    </row>
    <row r="37" spans="2:11" ht="15.75" thickBot="1" x14ac:dyDescent="0.3">
      <c r="B37" s="154" t="s">
        <v>2549</v>
      </c>
      <c r="C37" s="152">
        <v>305844.15083999996</v>
      </c>
      <c r="D37" s="152">
        <v>305844.15083999996</v>
      </c>
      <c r="E37" s="152">
        <v>0</v>
      </c>
      <c r="F37" s="152">
        <v>0</v>
      </c>
      <c r="G37" s="109"/>
    </row>
    <row r="38" spans="2:11" ht="15.75" thickBot="1" x14ac:dyDescent="0.3">
      <c r="B38" s="142" t="s">
        <v>2551</v>
      </c>
      <c r="C38" s="143">
        <v>1.5097612049430609E-10</v>
      </c>
      <c r="D38" s="143">
        <v>5.2386894822120667E-10</v>
      </c>
      <c r="E38" s="143">
        <v>-3.7289282772690058E-10</v>
      </c>
      <c r="F38" s="143">
        <v>0</v>
      </c>
      <c r="G38" s="109"/>
    </row>
    <row r="39" spans="2:11" ht="15.75" thickBot="1" x14ac:dyDescent="0.3"/>
    <row r="40" spans="2:11" ht="77.25" thickBot="1" x14ac:dyDescent="0.3">
      <c r="B40" s="140" t="s">
        <v>265</v>
      </c>
      <c r="C40" s="155" t="s">
        <v>2597</v>
      </c>
      <c r="D40" s="155" t="s">
        <v>2595</v>
      </c>
      <c r="E40" s="155" t="s">
        <v>2596</v>
      </c>
      <c r="F40" s="155" t="s">
        <v>2598</v>
      </c>
    </row>
    <row r="41" spans="2:11" ht="15.75" thickBot="1" x14ac:dyDescent="0.3">
      <c r="B41" s="142" t="s">
        <v>22</v>
      </c>
      <c r="C41" s="143">
        <v>7177814.4765712433</v>
      </c>
      <c r="D41" s="143">
        <v>6316203.2073199991</v>
      </c>
      <c r="E41" s="143">
        <v>534301.74668999959</v>
      </c>
      <c r="F41" s="143">
        <v>559387.78849124524</v>
      </c>
      <c r="G41" s="109"/>
      <c r="H41" s="156"/>
    </row>
    <row r="42" spans="2:11" ht="15.75" thickBot="1" x14ac:dyDescent="0.3">
      <c r="B42" s="144" t="s">
        <v>0</v>
      </c>
      <c r="C42" s="145">
        <v>6442020.4264012445</v>
      </c>
      <c r="D42" s="145">
        <v>5593477.19429</v>
      </c>
      <c r="E42" s="145">
        <v>525569.26968999964</v>
      </c>
      <c r="F42" s="145">
        <v>525097.49616124516</v>
      </c>
      <c r="G42" s="109"/>
      <c r="H42" s="156"/>
    </row>
    <row r="43" spans="2:11" ht="15.75" thickBot="1" x14ac:dyDescent="0.3">
      <c r="B43" s="144" t="s">
        <v>4</v>
      </c>
      <c r="C43" s="145">
        <v>63927.91433</v>
      </c>
      <c r="D43" s="145">
        <v>60918.871329999994</v>
      </c>
      <c r="E43" s="145">
        <v>13.9</v>
      </c>
      <c r="F43" s="145">
        <v>2995.143</v>
      </c>
      <c r="G43" s="109"/>
      <c r="H43" s="149"/>
    </row>
    <row r="44" spans="2:11" ht="15.75" thickBot="1" x14ac:dyDescent="0.3">
      <c r="B44" s="144" t="s">
        <v>23</v>
      </c>
      <c r="C44" s="145">
        <v>154596.40381999998</v>
      </c>
      <c r="D44" s="145">
        <v>152554.47967999999</v>
      </c>
      <c r="E44" s="145">
        <v>6121.5069999999996</v>
      </c>
      <c r="F44" s="145">
        <v>1158.8</v>
      </c>
      <c r="G44" s="109"/>
      <c r="H44" s="149"/>
    </row>
    <row r="45" spans="2:11" ht="15.75" thickBot="1" x14ac:dyDescent="0.3">
      <c r="B45" s="144" t="s">
        <v>7</v>
      </c>
      <c r="C45" s="145">
        <v>517269.73202</v>
      </c>
      <c r="D45" s="145">
        <v>509252.66201999999</v>
      </c>
      <c r="E45" s="145">
        <v>2597.0700000000002</v>
      </c>
      <c r="F45" s="145">
        <v>30136.349329999997</v>
      </c>
      <c r="G45" s="109"/>
      <c r="H45" s="149"/>
    </row>
    <row r="46" spans="2:11" ht="15.75" thickBot="1" x14ac:dyDescent="0.3">
      <c r="B46" s="142" t="s">
        <v>24</v>
      </c>
      <c r="C46" s="143">
        <v>6496601.2910143705</v>
      </c>
      <c r="D46" s="143">
        <v>5753460.1725000003</v>
      </c>
      <c r="E46" s="143">
        <v>421699.34987000027</v>
      </c>
      <c r="F46" s="143">
        <v>553520.03457437106</v>
      </c>
      <c r="G46" s="109"/>
      <c r="H46" s="156"/>
      <c r="I46" s="157"/>
      <c r="J46" s="157"/>
      <c r="K46" s="157"/>
    </row>
    <row r="47" spans="2:11" ht="15.75" thickBot="1" x14ac:dyDescent="0.3">
      <c r="B47" s="144" t="s">
        <v>10</v>
      </c>
      <c r="C47" s="145">
        <v>5042338.0689455718</v>
      </c>
      <c r="D47" s="145">
        <v>4512154.1960200006</v>
      </c>
      <c r="E47" s="145">
        <v>370533.99690000003</v>
      </c>
      <c r="F47" s="145">
        <v>361773.40976557101</v>
      </c>
      <c r="G47" s="109"/>
      <c r="H47" s="149"/>
      <c r="I47" s="157"/>
      <c r="J47" s="157"/>
      <c r="K47" s="157"/>
    </row>
    <row r="48" spans="2:11" ht="15.75" thickBot="1" x14ac:dyDescent="0.3">
      <c r="B48" s="144" t="s">
        <v>17</v>
      </c>
      <c r="C48" s="145">
        <v>1042855.3165587999</v>
      </c>
      <c r="D48" s="145">
        <v>861015.28397999995</v>
      </c>
      <c r="E48" s="145">
        <v>42297.260729999995</v>
      </c>
      <c r="F48" s="145">
        <v>139542.77184880001</v>
      </c>
      <c r="G48" s="109"/>
      <c r="H48" s="149"/>
      <c r="I48" s="157"/>
      <c r="J48" s="157"/>
      <c r="K48" s="157"/>
    </row>
    <row r="49" spans="2:11" ht="15.75" thickBot="1" x14ac:dyDescent="0.3">
      <c r="B49" s="144" t="s">
        <v>25</v>
      </c>
      <c r="C49" s="145">
        <v>45450.762329999736</v>
      </c>
      <c r="D49" s="145">
        <v>61757.111659999471</v>
      </c>
      <c r="E49" s="145">
        <v>1000.0000000002619</v>
      </c>
      <c r="F49" s="145">
        <v>7409.9999999999964</v>
      </c>
      <c r="G49" s="109"/>
      <c r="H49" s="149"/>
      <c r="I49" s="157"/>
      <c r="J49" s="157"/>
      <c r="K49" s="157"/>
    </row>
    <row r="50" spans="2:11" ht="15.75" thickBot="1" x14ac:dyDescent="0.3">
      <c r="B50" s="144" t="s">
        <v>20</v>
      </c>
      <c r="C50" s="145">
        <v>365957.14317999996</v>
      </c>
      <c r="D50" s="145">
        <v>318533.58083999995</v>
      </c>
      <c r="E50" s="145">
        <v>7868.0922399999999</v>
      </c>
      <c r="F50" s="145">
        <v>44793.852959999997</v>
      </c>
      <c r="G50" s="109"/>
      <c r="H50" s="149"/>
      <c r="I50" s="157"/>
      <c r="J50" s="157"/>
      <c r="K50" s="157"/>
    </row>
    <row r="51" spans="2:11" ht="15.75" thickBot="1" x14ac:dyDescent="0.3">
      <c r="B51" s="142" t="s">
        <v>26</v>
      </c>
      <c r="C51" s="143">
        <v>681213.18555687228</v>
      </c>
      <c r="D51" s="143">
        <v>562743.03481999878</v>
      </c>
      <c r="E51" s="143">
        <v>112602.39681999933</v>
      </c>
      <c r="F51" s="143">
        <v>5867.7539168741787</v>
      </c>
      <c r="G51" s="109"/>
      <c r="H51" s="156"/>
    </row>
    <row r="54" spans="2:11" x14ac:dyDescent="0.25">
      <c r="C54" s="148"/>
    </row>
    <row r="60" spans="2:11" x14ac:dyDescent="0.25">
      <c r="F60" s="158"/>
    </row>
  </sheetData>
  <mergeCells count="4">
    <mergeCell ref="B17:F17"/>
    <mergeCell ref="B19:F19"/>
    <mergeCell ref="B23:F23"/>
    <mergeCell ref="B25:F25"/>
  </mergeCells>
  <pageMargins left="0.7" right="0.7" top="0.75" bottom="0.75" header="0.3" footer="0.3"/>
  <pageSetup scale="55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F3941"/>
  <sheetViews>
    <sheetView showGridLines="0" view="pageBreakPreview" zoomScaleNormal="100" zoomScaleSheetLayoutView="100" workbookViewId="0">
      <selection activeCell="B11" sqref="B11"/>
    </sheetView>
  </sheetViews>
  <sheetFormatPr defaultColWidth="9.140625" defaultRowHeight="12.75" x14ac:dyDescent="0.2"/>
  <cols>
    <col min="1" max="1" width="18.85546875" customWidth="1"/>
    <col min="2" max="2" width="60.28515625" customWidth="1"/>
    <col min="3" max="3" width="28.5703125" style="4" customWidth="1"/>
    <col min="4" max="12" width="16.28515625" customWidth="1"/>
  </cols>
  <sheetData>
    <row r="2" spans="1:6" ht="24" x14ac:dyDescent="0.2">
      <c r="B2" s="204" t="s">
        <v>266</v>
      </c>
      <c r="C2" s="204"/>
    </row>
    <row r="3" spans="1:6" ht="45" x14ac:dyDescent="0.2">
      <c r="B3" s="9" t="s">
        <v>265</v>
      </c>
      <c r="C3" s="10" t="s">
        <v>29</v>
      </c>
    </row>
    <row r="4" spans="1:6" ht="15" x14ac:dyDescent="0.2">
      <c r="A4" s="11"/>
      <c r="B4" s="13" t="s">
        <v>0</v>
      </c>
      <c r="C4" s="14">
        <v>525569.26968999999</v>
      </c>
    </row>
    <row r="5" spans="1:6" ht="15" x14ac:dyDescent="0.25">
      <c r="A5" s="11"/>
      <c r="B5" s="15" t="s">
        <v>2</v>
      </c>
      <c r="C5" s="14">
        <v>45896.412100000001</v>
      </c>
      <c r="F5" s="109"/>
    </row>
    <row r="6" spans="1:6" ht="15" x14ac:dyDescent="0.25">
      <c r="A6" s="11"/>
      <c r="B6" s="15" t="s">
        <v>3</v>
      </c>
      <c r="C6" s="14">
        <v>479672.85758999962</v>
      </c>
      <c r="F6" s="109"/>
    </row>
    <row r="7" spans="1:6" ht="15" x14ac:dyDescent="0.25">
      <c r="A7" s="11"/>
      <c r="B7" s="13" t="s">
        <v>4</v>
      </c>
      <c r="C7" s="14">
        <v>13.9</v>
      </c>
      <c r="F7" s="109"/>
    </row>
    <row r="8" spans="1:6" ht="15" x14ac:dyDescent="0.2">
      <c r="A8" s="11"/>
      <c r="B8" s="13" t="s">
        <v>5</v>
      </c>
      <c r="C8" s="14">
        <v>6121.5069999999996</v>
      </c>
    </row>
    <row r="9" spans="1:6" ht="15" x14ac:dyDescent="0.2">
      <c r="A9" s="11"/>
      <c r="B9" s="13" t="s">
        <v>7</v>
      </c>
      <c r="C9" s="14">
        <v>2597.0700000000002</v>
      </c>
    </row>
    <row r="10" spans="1:6" ht="15" x14ac:dyDescent="0.2">
      <c r="A10" s="11"/>
      <c r="B10" s="20" t="s">
        <v>30</v>
      </c>
      <c r="C10" s="7">
        <v>89024</v>
      </c>
    </row>
    <row r="11" spans="1:6" ht="15" x14ac:dyDescent="0.2">
      <c r="A11" s="11"/>
      <c r="B11" s="21" t="s">
        <v>31</v>
      </c>
      <c r="C11" s="5">
        <v>46547</v>
      </c>
    </row>
    <row r="12" spans="1:6" ht="15" x14ac:dyDescent="0.2">
      <c r="A12" s="11"/>
      <c r="B12" s="21" t="s">
        <v>32</v>
      </c>
      <c r="C12" s="5">
        <v>42477</v>
      </c>
    </row>
    <row r="13" spans="1:6" ht="15" x14ac:dyDescent="0.2">
      <c r="A13" s="11"/>
      <c r="B13" s="16" t="s">
        <v>10</v>
      </c>
      <c r="C13" s="17">
        <v>370533.99690000003</v>
      </c>
    </row>
    <row r="14" spans="1:6" ht="15" x14ac:dyDescent="0.2">
      <c r="A14" s="11"/>
      <c r="B14" s="15" t="s">
        <v>11</v>
      </c>
      <c r="C14" s="6">
        <v>142024.69614999997</v>
      </c>
    </row>
    <row r="15" spans="1:6" ht="15" x14ac:dyDescent="0.2">
      <c r="A15" s="11"/>
      <c r="B15" s="18" t="s">
        <v>12</v>
      </c>
      <c r="C15" s="6">
        <v>149609.71409000002</v>
      </c>
    </row>
    <row r="16" spans="1:6" ht="15" x14ac:dyDescent="0.2">
      <c r="A16" s="11"/>
      <c r="B16" s="18" t="s">
        <v>13</v>
      </c>
      <c r="C16" s="6">
        <v>4232.7127999999993</v>
      </c>
    </row>
    <row r="17" spans="1:3" ht="15" x14ac:dyDescent="0.2">
      <c r="A17" s="11"/>
      <c r="B17" s="15" t="s">
        <v>14</v>
      </c>
      <c r="C17" s="14">
        <v>137.42313999999999</v>
      </c>
    </row>
    <row r="18" spans="1:3" ht="15" x14ac:dyDescent="0.2">
      <c r="A18" s="11"/>
      <c r="B18" s="15" t="s">
        <v>2</v>
      </c>
      <c r="C18" s="14">
        <v>35819.024349999992</v>
      </c>
    </row>
    <row r="19" spans="1:3" ht="15" x14ac:dyDescent="0.2">
      <c r="A19" s="11"/>
      <c r="B19" s="15" t="s">
        <v>15</v>
      </c>
      <c r="C19" s="6">
        <v>4695.4534600000006</v>
      </c>
    </row>
    <row r="20" spans="1:3" ht="15" x14ac:dyDescent="0.2">
      <c r="A20" s="11"/>
      <c r="B20" s="18" t="s">
        <v>16</v>
      </c>
      <c r="C20" s="6">
        <v>34014.972909999989</v>
      </c>
    </row>
    <row r="21" spans="1:3" ht="15" x14ac:dyDescent="0.2">
      <c r="A21" s="11"/>
      <c r="B21" s="16" t="s">
        <v>17</v>
      </c>
      <c r="C21" s="17">
        <v>42297.260729999995</v>
      </c>
    </row>
    <row r="22" spans="1:3" ht="15" x14ac:dyDescent="0.2">
      <c r="A22" s="11"/>
      <c r="B22" s="16" t="s">
        <v>18</v>
      </c>
      <c r="C22" s="17">
        <v>1000</v>
      </c>
    </row>
    <row r="23" spans="1:3" ht="15" x14ac:dyDescent="0.2">
      <c r="A23" s="11"/>
      <c r="B23" s="16" t="s">
        <v>20</v>
      </c>
      <c r="C23" s="17">
        <v>7868.0922399999999</v>
      </c>
    </row>
    <row r="24" spans="1:3" ht="15" x14ac:dyDescent="0.2">
      <c r="A24" s="11"/>
      <c r="B24" s="20" t="s">
        <v>22</v>
      </c>
      <c r="C24" s="7">
        <v>534301.74668999994</v>
      </c>
    </row>
    <row r="25" spans="1:3" ht="15" x14ac:dyDescent="0.2">
      <c r="A25" s="11"/>
      <c r="B25" s="22" t="s">
        <v>0</v>
      </c>
      <c r="C25" s="14">
        <v>525569.26968999999</v>
      </c>
    </row>
    <row r="26" spans="1:3" ht="15" x14ac:dyDescent="0.2">
      <c r="A26" s="11"/>
      <c r="B26" s="22" t="s">
        <v>4</v>
      </c>
      <c r="C26" s="14">
        <v>13.9</v>
      </c>
    </row>
    <row r="27" spans="1:3" ht="15" x14ac:dyDescent="0.2">
      <c r="A27" s="11"/>
      <c r="B27" s="23" t="s">
        <v>23</v>
      </c>
      <c r="C27" s="6">
        <v>6121.5069999999996</v>
      </c>
    </row>
    <row r="28" spans="1:3" ht="15" x14ac:dyDescent="0.2">
      <c r="A28" s="11"/>
      <c r="B28" s="22" t="s">
        <v>7</v>
      </c>
      <c r="C28" s="14">
        <v>2597.0700000000002</v>
      </c>
    </row>
    <row r="29" spans="1:3" ht="15" x14ac:dyDescent="0.2">
      <c r="A29" s="11"/>
      <c r="B29" s="20" t="s">
        <v>24</v>
      </c>
      <c r="C29" s="7">
        <v>421699.34987000003</v>
      </c>
    </row>
    <row r="30" spans="1:3" ht="15" x14ac:dyDescent="0.2">
      <c r="A30" s="11"/>
      <c r="B30" s="22" t="s">
        <v>10</v>
      </c>
      <c r="C30" s="17">
        <v>370533.99690000003</v>
      </c>
    </row>
    <row r="31" spans="1:3" ht="15" x14ac:dyDescent="0.2">
      <c r="A31" s="11"/>
      <c r="B31" s="22" t="s">
        <v>17</v>
      </c>
      <c r="C31" s="17">
        <v>42297.260729999995</v>
      </c>
    </row>
    <row r="32" spans="1:3" ht="15" x14ac:dyDescent="0.2">
      <c r="A32" s="11"/>
      <c r="B32" s="22" t="s">
        <v>25</v>
      </c>
      <c r="C32" s="6">
        <v>1000</v>
      </c>
    </row>
    <row r="33" spans="1:4" ht="15" x14ac:dyDescent="0.2">
      <c r="A33" s="11"/>
      <c r="B33" s="22" t="s">
        <v>20</v>
      </c>
      <c r="C33" s="17">
        <v>7868.0922399999999</v>
      </c>
    </row>
    <row r="34" spans="1:4" ht="15" x14ac:dyDescent="0.2">
      <c r="A34" s="11"/>
      <c r="B34" s="24" t="s">
        <v>26</v>
      </c>
      <c r="C34" s="25">
        <v>112602.39681999999</v>
      </c>
    </row>
    <row r="35" spans="1:4" ht="15" x14ac:dyDescent="0.2">
      <c r="A35" s="11"/>
      <c r="B35" s="24" t="s">
        <v>27</v>
      </c>
      <c r="C35" s="25">
        <v>1267689.1340300005</v>
      </c>
    </row>
    <row r="36" spans="1:4" ht="15" x14ac:dyDescent="0.2">
      <c r="A36" s="11"/>
      <c r="B36" s="24" t="s">
        <v>28</v>
      </c>
      <c r="C36" s="25">
        <v>1380291.5308200002</v>
      </c>
    </row>
    <row r="37" spans="1:4" ht="15" x14ac:dyDescent="0.2">
      <c r="A37" s="11"/>
      <c r="B37" s="202" t="s">
        <v>33</v>
      </c>
      <c r="C37" s="203"/>
      <c r="D37" s="12"/>
    </row>
    <row r="38" spans="1:4" ht="15" x14ac:dyDescent="0.2">
      <c r="A38" s="11"/>
      <c r="B38" s="13" t="s">
        <v>0</v>
      </c>
      <c r="C38" s="14">
        <v>243.92807999999999</v>
      </c>
      <c r="D38" s="12"/>
    </row>
    <row r="39" spans="1:4" ht="15" x14ac:dyDescent="0.2">
      <c r="A39" s="11"/>
      <c r="B39" s="15" t="s">
        <v>3</v>
      </c>
      <c r="C39" s="14">
        <v>243.92807999999999</v>
      </c>
      <c r="D39" s="12"/>
    </row>
    <row r="40" spans="1:4" ht="15" x14ac:dyDescent="0.2">
      <c r="A40" s="11"/>
      <c r="B40" s="16" t="s">
        <v>10</v>
      </c>
      <c r="C40" s="17">
        <v>23.127139999999997</v>
      </c>
      <c r="D40" s="12"/>
    </row>
    <row r="41" spans="1:4" ht="15" x14ac:dyDescent="0.2">
      <c r="A41" s="11"/>
      <c r="B41" s="18" t="s">
        <v>12</v>
      </c>
      <c r="C41" s="6">
        <v>17.939869999999999</v>
      </c>
      <c r="D41" s="12"/>
    </row>
    <row r="42" spans="1:4" ht="15" x14ac:dyDescent="0.2">
      <c r="A42" s="11"/>
      <c r="B42" s="18" t="s">
        <v>16</v>
      </c>
      <c r="C42" s="6">
        <v>5.1872699999999998</v>
      </c>
      <c r="D42" s="12"/>
    </row>
    <row r="43" spans="1:4" ht="15" x14ac:dyDescent="0.2">
      <c r="A43" s="11"/>
      <c r="B43" s="19" t="s">
        <v>17</v>
      </c>
      <c r="C43" s="17">
        <v>14.8802</v>
      </c>
      <c r="D43" s="12"/>
    </row>
    <row r="44" spans="1:4" ht="15" x14ac:dyDescent="0.2">
      <c r="A44" s="11"/>
      <c r="B44" s="1" t="s">
        <v>22</v>
      </c>
      <c r="C44" s="7">
        <v>243.92807999999999</v>
      </c>
      <c r="D44" s="12"/>
    </row>
    <row r="45" spans="1:4" ht="15" x14ac:dyDescent="0.2">
      <c r="A45" s="11"/>
      <c r="B45" s="3" t="s">
        <v>0</v>
      </c>
      <c r="C45" s="6">
        <v>243.92807999999999</v>
      </c>
      <c r="D45" s="12"/>
    </row>
    <row r="46" spans="1:4" ht="15" x14ac:dyDescent="0.2">
      <c r="A46" s="11"/>
      <c r="B46" s="1" t="s">
        <v>24</v>
      </c>
      <c r="C46" s="7">
        <v>38.007339999999999</v>
      </c>
      <c r="D46" s="12"/>
    </row>
    <row r="47" spans="1:4" ht="15" x14ac:dyDescent="0.2">
      <c r="A47" s="11"/>
      <c r="B47" s="3" t="s">
        <v>10</v>
      </c>
      <c r="C47" s="6">
        <v>23.127140000000001</v>
      </c>
      <c r="D47" s="12"/>
    </row>
    <row r="48" spans="1:4" ht="15" x14ac:dyDescent="0.2">
      <c r="A48" s="11"/>
      <c r="B48" s="3" t="s">
        <v>17</v>
      </c>
      <c r="C48" s="6">
        <v>14.8802</v>
      </c>
      <c r="D48" s="12"/>
    </row>
    <row r="49" spans="1:4" ht="15" x14ac:dyDescent="0.2">
      <c r="A49" s="11"/>
      <c r="B49" s="26" t="s">
        <v>26</v>
      </c>
      <c r="C49" s="25">
        <v>205.92074</v>
      </c>
      <c r="D49" s="12"/>
    </row>
    <row r="50" spans="1:4" ht="15" x14ac:dyDescent="0.2">
      <c r="A50" s="11"/>
      <c r="B50" s="26" t="s">
        <v>27</v>
      </c>
      <c r="C50" s="25">
        <v>692.38021000000003</v>
      </c>
      <c r="D50" s="12"/>
    </row>
    <row r="51" spans="1:4" ht="15" x14ac:dyDescent="0.2">
      <c r="A51" s="11"/>
      <c r="B51" s="26" t="s">
        <v>28</v>
      </c>
      <c r="C51" s="25">
        <v>898.30094999999994</v>
      </c>
      <c r="D51" s="12"/>
    </row>
    <row r="52" spans="1:4" ht="15" x14ac:dyDescent="0.2">
      <c r="A52" s="11"/>
      <c r="B52" s="1" t="s">
        <v>30</v>
      </c>
      <c r="C52" s="8">
        <v>13</v>
      </c>
      <c r="D52" s="12"/>
    </row>
    <row r="53" spans="1:4" ht="15" x14ac:dyDescent="0.2">
      <c r="A53" s="11"/>
      <c r="B53" s="2" t="s">
        <v>31</v>
      </c>
      <c r="C53" s="8">
        <v>8</v>
      </c>
      <c r="D53" s="12"/>
    </row>
    <row r="54" spans="1:4" ht="15" x14ac:dyDescent="0.2">
      <c r="A54" s="11"/>
      <c r="B54" s="2" t="s">
        <v>32</v>
      </c>
      <c r="C54" s="8">
        <v>5</v>
      </c>
      <c r="D54" s="12"/>
    </row>
    <row r="55" spans="1:4" ht="15" x14ac:dyDescent="0.2">
      <c r="A55" s="11"/>
      <c r="B55" s="202" t="s">
        <v>34</v>
      </c>
      <c r="C55" s="203"/>
      <c r="D55" s="12"/>
    </row>
    <row r="56" spans="1:4" ht="15" x14ac:dyDescent="0.2">
      <c r="A56" s="11"/>
      <c r="B56" s="13" t="s">
        <v>0</v>
      </c>
      <c r="C56" s="14">
        <v>147.87921</v>
      </c>
      <c r="D56" s="12"/>
    </row>
    <row r="57" spans="1:4" ht="15" x14ac:dyDescent="0.2">
      <c r="A57" s="11"/>
      <c r="B57" s="15" t="s">
        <v>3</v>
      </c>
      <c r="C57" s="14">
        <v>147.87921</v>
      </c>
      <c r="D57" s="12"/>
    </row>
    <row r="58" spans="1:4" ht="15" x14ac:dyDescent="0.2">
      <c r="A58" s="11"/>
      <c r="B58" s="16" t="s">
        <v>10</v>
      </c>
      <c r="C58" s="17">
        <v>14.09779</v>
      </c>
      <c r="D58" s="12"/>
    </row>
    <row r="59" spans="1:4" ht="15" x14ac:dyDescent="0.2">
      <c r="A59" s="11"/>
      <c r="B59" s="18" t="s">
        <v>12</v>
      </c>
      <c r="C59" s="6">
        <v>8.1257899999999985</v>
      </c>
      <c r="D59" s="12"/>
    </row>
    <row r="60" spans="1:4" ht="15" x14ac:dyDescent="0.2">
      <c r="A60" s="11"/>
      <c r="B60" s="18" t="s">
        <v>16</v>
      </c>
      <c r="C60" s="6">
        <v>5.9720000000000004</v>
      </c>
      <c r="D60" s="12"/>
    </row>
    <row r="61" spans="1:4" ht="15" x14ac:dyDescent="0.2">
      <c r="A61" s="11"/>
      <c r="B61" s="19" t="s">
        <v>17</v>
      </c>
      <c r="C61" s="17">
        <v>1.899</v>
      </c>
      <c r="D61" s="12"/>
    </row>
    <row r="62" spans="1:4" ht="15" x14ac:dyDescent="0.2">
      <c r="A62" s="11"/>
      <c r="B62" s="1" t="s">
        <v>22</v>
      </c>
      <c r="C62" s="7">
        <v>147.87921</v>
      </c>
      <c r="D62" s="12"/>
    </row>
    <row r="63" spans="1:4" ht="15" x14ac:dyDescent="0.2">
      <c r="A63" s="11"/>
      <c r="B63" s="3" t="s">
        <v>0</v>
      </c>
      <c r="C63" s="6">
        <v>147.87921</v>
      </c>
      <c r="D63" s="12"/>
    </row>
    <row r="64" spans="1:4" ht="15" x14ac:dyDescent="0.2">
      <c r="A64" s="11"/>
      <c r="B64" s="1" t="s">
        <v>24</v>
      </c>
      <c r="C64" s="7">
        <v>15.996790000000001</v>
      </c>
      <c r="D64" s="12"/>
    </row>
    <row r="65" spans="1:4" ht="15" x14ac:dyDescent="0.2">
      <c r="A65" s="11"/>
      <c r="B65" s="3" t="s">
        <v>10</v>
      </c>
      <c r="C65" s="6">
        <v>14.09779</v>
      </c>
      <c r="D65" s="12"/>
    </row>
    <row r="66" spans="1:4" ht="15" x14ac:dyDescent="0.2">
      <c r="A66" s="11"/>
      <c r="B66" s="3" t="s">
        <v>17</v>
      </c>
      <c r="C66" s="6">
        <v>1.899</v>
      </c>
      <c r="D66" s="12"/>
    </row>
    <row r="67" spans="1:4" ht="15" x14ac:dyDescent="0.2">
      <c r="A67" s="11"/>
      <c r="B67" s="26" t="s">
        <v>26</v>
      </c>
      <c r="C67" s="25">
        <v>131.88242</v>
      </c>
      <c r="D67" s="12"/>
    </row>
    <row r="68" spans="1:4" ht="15" x14ac:dyDescent="0.2">
      <c r="A68" s="11"/>
      <c r="B68" s="26" t="s">
        <v>27</v>
      </c>
      <c r="C68" s="25">
        <v>1764.98569</v>
      </c>
      <c r="D68" s="12"/>
    </row>
    <row r="69" spans="1:4" ht="15" x14ac:dyDescent="0.2">
      <c r="A69" s="11"/>
      <c r="B69" s="26" t="s">
        <v>28</v>
      </c>
      <c r="C69" s="25">
        <v>1896.8681099999999</v>
      </c>
      <c r="D69" s="12"/>
    </row>
    <row r="70" spans="1:4" ht="15" x14ac:dyDescent="0.2">
      <c r="A70" s="11"/>
      <c r="B70" s="1" t="s">
        <v>30</v>
      </c>
      <c r="C70" s="8">
        <v>91</v>
      </c>
      <c r="D70" s="12"/>
    </row>
    <row r="71" spans="1:4" ht="15" x14ac:dyDescent="0.2">
      <c r="A71" s="11"/>
      <c r="B71" s="2" t="s">
        <v>31</v>
      </c>
      <c r="C71" s="8">
        <v>66</v>
      </c>
      <c r="D71" s="12"/>
    </row>
    <row r="72" spans="1:4" ht="15" x14ac:dyDescent="0.2">
      <c r="A72" s="11"/>
      <c r="B72" s="2" t="s">
        <v>32</v>
      </c>
      <c r="C72" s="8">
        <v>25</v>
      </c>
      <c r="D72" s="12"/>
    </row>
    <row r="73" spans="1:4" ht="15" x14ac:dyDescent="0.2">
      <c r="A73" s="11"/>
      <c r="B73" s="202" t="s">
        <v>35</v>
      </c>
      <c r="C73" s="203"/>
      <c r="D73" s="12"/>
    </row>
    <row r="74" spans="1:4" ht="15" x14ac:dyDescent="0.2">
      <c r="A74" s="11"/>
      <c r="B74" s="13" t="s">
        <v>0</v>
      </c>
      <c r="C74" s="14">
        <v>256.14670000000001</v>
      </c>
      <c r="D74" s="12"/>
    </row>
    <row r="75" spans="1:4" ht="15" x14ac:dyDescent="0.2">
      <c r="A75" s="11"/>
      <c r="B75" s="15" t="s">
        <v>3</v>
      </c>
      <c r="C75" s="14">
        <v>256.14670000000001</v>
      </c>
      <c r="D75" s="12"/>
    </row>
    <row r="76" spans="1:4" ht="15" x14ac:dyDescent="0.2">
      <c r="A76" s="11"/>
      <c r="B76" s="16" t="s">
        <v>10</v>
      </c>
      <c r="C76" s="17">
        <v>378.51249999999999</v>
      </c>
      <c r="D76" s="12"/>
    </row>
    <row r="77" spans="1:4" ht="15" x14ac:dyDescent="0.2">
      <c r="A77" s="11"/>
      <c r="B77" s="18" t="s">
        <v>16</v>
      </c>
      <c r="C77" s="6">
        <v>378.51249999999999</v>
      </c>
      <c r="D77" s="12"/>
    </row>
    <row r="78" spans="1:4" ht="15" x14ac:dyDescent="0.2">
      <c r="A78" s="11"/>
      <c r="B78" s="19" t="s">
        <v>17</v>
      </c>
      <c r="C78" s="17">
        <v>226.87790000000001</v>
      </c>
      <c r="D78" s="12"/>
    </row>
    <row r="79" spans="1:4" ht="15" x14ac:dyDescent="0.2">
      <c r="A79" s="11"/>
      <c r="B79" s="1" t="s">
        <v>22</v>
      </c>
      <c r="C79" s="7">
        <v>256.14670000000001</v>
      </c>
      <c r="D79" s="12"/>
    </row>
    <row r="80" spans="1:4" ht="15" x14ac:dyDescent="0.2">
      <c r="A80" s="11"/>
      <c r="B80" s="3" t="s">
        <v>0</v>
      </c>
      <c r="C80" s="6">
        <v>256.14670000000001</v>
      </c>
      <c r="D80" s="12"/>
    </row>
    <row r="81" spans="1:4" ht="15" x14ac:dyDescent="0.2">
      <c r="A81" s="11"/>
      <c r="B81" s="1" t="s">
        <v>24</v>
      </c>
      <c r="C81" s="7">
        <v>605.3904</v>
      </c>
      <c r="D81" s="12"/>
    </row>
    <row r="82" spans="1:4" ht="15" x14ac:dyDescent="0.2">
      <c r="A82" s="11"/>
      <c r="B82" s="3" t="s">
        <v>10</v>
      </c>
      <c r="C82" s="6">
        <v>378.51249999999999</v>
      </c>
      <c r="D82" s="12"/>
    </row>
    <row r="83" spans="1:4" ht="15" x14ac:dyDescent="0.2">
      <c r="A83" s="11"/>
      <c r="B83" s="3" t="s">
        <v>17</v>
      </c>
      <c r="C83" s="6">
        <v>226.87790000000001</v>
      </c>
      <c r="D83" s="12"/>
    </row>
    <row r="84" spans="1:4" ht="15" x14ac:dyDescent="0.2">
      <c r="A84" s="11"/>
      <c r="B84" s="26" t="s">
        <v>26</v>
      </c>
      <c r="C84" s="25">
        <v>-349.24369999999999</v>
      </c>
      <c r="D84" s="12"/>
    </row>
    <row r="85" spans="1:4" ht="15" x14ac:dyDescent="0.2">
      <c r="A85" s="11"/>
      <c r="B85" s="26" t="s">
        <v>27</v>
      </c>
      <c r="C85" s="25">
        <v>2732.04565</v>
      </c>
      <c r="D85" s="12"/>
    </row>
    <row r="86" spans="1:4" ht="15" x14ac:dyDescent="0.2">
      <c r="A86" s="11"/>
      <c r="B86" s="26" t="s">
        <v>28</v>
      </c>
      <c r="C86" s="25">
        <v>2382.80195</v>
      </c>
      <c r="D86" s="12"/>
    </row>
    <row r="87" spans="1:4" ht="15" x14ac:dyDescent="0.2">
      <c r="A87" s="11"/>
      <c r="B87" s="1" t="s">
        <v>30</v>
      </c>
      <c r="C87" s="8">
        <v>434</v>
      </c>
      <c r="D87" s="12"/>
    </row>
    <row r="88" spans="1:4" ht="15" x14ac:dyDescent="0.2">
      <c r="A88" s="11"/>
      <c r="B88" s="2" t="s">
        <v>31</v>
      </c>
      <c r="C88" s="8">
        <v>325</v>
      </c>
      <c r="D88" s="12"/>
    </row>
    <row r="89" spans="1:4" ht="15" x14ac:dyDescent="0.2">
      <c r="A89" s="11"/>
      <c r="B89" s="2" t="s">
        <v>32</v>
      </c>
      <c r="C89" s="8">
        <v>109</v>
      </c>
      <c r="D89" s="12"/>
    </row>
    <row r="90" spans="1:4" ht="15" x14ac:dyDescent="0.2">
      <c r="A90" s="11"/>
      <c r="B90" s="202" t="s">
        <v>36</v>
      </c>
      <c r="C90" s="203"/>
      <c r="D90" s="12"/>
    </row>
    <row r="91" spans="1:4" ht="15" x14ac:dyDescent="0.2">
      <c r="A91" s="11"/>
      <c r="B91" s="13" t="s">
        <v>0</v>
      </c>
      <c r="C91" s="14">
        <v>58600.546260000003</v>
      </c>
      <c r="D91" s="12"/>
    </row>
    <row r="92" spans="1:4" ht="15" x14ac:dyDescent="0.2">
      <c r="A92" s="11"/>
      <c r="B92" s="15" t="s">
        <v>3</v>
      </c>
      <c r="C92" s="14">
        <v>58600.546260000003</v>
      </c>
      <c r="D92" s="12"/>
    </row>
    <row r="93" spans="1:4" ht="15" x14ac:dyDescent="0.2">
      <c r="A93" s="11"/>
      <c r="B93" s="16" t="s">
        <v>10</v>
      </c>
      <c r="C93" s="17">
        <v>46828.974040000001</v>
      </c>
      <c r="D93" s="12"/>
    </row>
    <row r="94" spans="1:4" ht="15" x14ac:dyDescent="0.2">
      <c r="A94" s="11"/>
      <c r="B94" s="18" t="s">
        <v>11</v>
      </c>
      <c r="C94" s="6">
        <v>26585.62053</v>
      </c>
      <c r="D94" s="12"/>
    </row>
    <row r="95" spans="1:4" ht="15" x14ac:dyDescent="0.2">
      <c r="A95" s="11"/>
      <c r="B95" s="18" t="s">
        <v>12</v>
      </c>
      <c r="C95" s="6">
        <v>12405.184150000001</v>
      </c>
      <c r="D95" s="12"/>
    </row>
    <row r="96" spans="1:4" ht="15" x14ac:dyDescent="0.2">
      <c r="A96" s="11"/>
      <c r="B96" s="15" t="s">
        <v>2</v>
      </c>
      <c r="C96" s="14">
        <v>5906.5862800000004</v>
      </c>
      <c r="D96" s="12"/>
    </row>
    <row r="97" spans="1:4" ht="15" x14ac:dyDescent="0.2">
      <c r="A97" s="11"/>
      <c r="B97" s="18" t="s">
        <v>15</v>
      </c>
      <c r="C97" s="6">
        <v>1177.7197799999999</v>
      </c>
      <c r="D97" s="12"/>
    </row>
    <row r="98" spans="1:4" ht="15" x14ac:dyDescent="0.2">
      <c r="A98" s="11"/>
      <c r="B98" s="18" t="s">
        <v>16</v>
      </c>
      <c r="C98" s="6">
        <v>753.86329999999998</v>
      </c>
      <c r="D98" s="12"/>
    </row>
    <row r="99" spans="1:4" ht="15" x14ac:dyDescent="0.2">
      <c r="A99" s="11"/>
      <c r="B99" s="19" t="s">
        <v>17</v>
      </c>
      <c r="C99" s="17">
        <v>1447.28637</v>
      </c>
      <c r="D99" s="12"/>
    </row>
    <row r="100" spans="1:4" ht="15" x14ac:dyDescent="0.2">
      <c r="A100" s="11"/>
      <c r="B100" s="1" t="s">
        <v>22</v>
      </c>
      <c r="C100" s="7">
        <v>58600.546260000003</v>
      </c>
      <c r="D100" s="12"/>
    </row>
    <row r="101" spans="1:4" ht="15" x14ac:dyDescent="0.2">
      <c r="A101" s="11"/>
      <c r="B101" s="3" t="s">
        <v>0</v>
      </c>
      <c r="C101" s="6">
        <v>58600.546260000003</v>
      </c>
      <c r="D101" s="12"/>
    </row>
    <row r="102" spans="1:4" ht="15" x14ac:dyDescent="0.2">
      <c r="A102" s="11"/>
      <c r="B102" s="1" t="s">
        <v>24</v>
      </c>
      <c r="C102" s="7">
        <v>48276.260410000003</v>
      </c>
      <c r="D102" s="12"/>
    </row>
    <row r="103" spans="1:4" ht="15" x14ac:dyDescent="0.2">
      <c r="A103" s="11"/>
      <c r="B103" s="3" t="s">
        <v>10</v>
      </c>
      <c r="C103" s="6">
        <v>46828.974040000001</v>
      </c>
      <c r="D103" s="12"/>
    </row>
    <row r="104" spans="1:4" ht="15" x14ac:dyDescent="0.2">
      <c r="A104" s="11"/>
      <c r="B104" s="3" t="s">
        <v>17</v>
      </c>
      <c r="C104" s="6">
        <v>1447.28637</v>
      </c>
      <c r="D104" s="12"/>
    </row>
    <row r="105" spans="1:4" ht="15" x14ac:dyDescent="0.2">
      <c r="A105" s="11"/>
      <c r="B105" s="26" t="s">
        <v>26</v>
      </c>
      <c r="C105" s="25">
        <v>10324.28585</v>
      </c>
      <c r="D105" s="12"/>
    </row>
    <row r="106" spans="1:4" ht="15" x14ac:dyDescent="0.2">
      <c r="A106" s="11"/>
      <c r="B106" s="26" t="s">
        <v>27</v>
      </c>
      <c r="C106" s="25">
        <v>96007.107430000004</v>
      </c>
      <c r="D106" s="12"/>
    </row>
    <row r="107" spans="1:4" ht="15" x14ac:dyDescent="0.2">
      <c r="A107" s="11"/>
      <c r="B107" s="26" t="s">
        <v>28</v>
      </c>
      <c r="C107" s="25">
        <v>106331.3933</v>
      </c>
      <c r="D107" s="12"/>
    </row>
    <row r="108" spans="1:4" ht="15" x14ac:dyDescent="0.2">
      <c r="A108" s="11"/>
      <c r="B108" s="1" t="s">
        <v>30</v>
      </c>
      <c r="C108" s="8">
        <v>3861</v>
      </c>
      <c r="D108" s="12"/>
    </row>
    <row r="109" spans="1:4" ht="15" x14ac:dyDescent="0.2">
      <c r="A109" s="11"/>
      <c r="B109" s="2" t="s">
        <v>31</v>
      </c>
      <c r="C109" s="8">
        <v>3516</v>
      </c>
      <c r="D109" s="12"/>
    </row>
    <row r="110" spans="1:4" ht="15" x14ac:dyDescent="0.2">
      <c r="A110" s="11"/>
      <c r="B110" s="2" t="s">
        <v>32</v>
      </c>
      <c r="C110" s="8">
        <v>345</v>
      </c>
      <c r="D110" s="12"/>
    </row>
    <row r="111" spans="1:4" ht="15" x14ac:dyDescent="0.2">
      <c r="A111" s="11"/>
      <c r="B111" s="202" t="s">
        <v>37</v>
      </c>
      <c r="C111" s="203"/>
      <c r="D111" s="12"/>
    </row>
    <row r="112" spans="1:4" ht="15" x14ac:dyDescent="0.2">
      <c r="A112" s="11"/>
      <c r="B112" s="13" t="s">
        <v>0</v>
      </c>
      <c r="C112" s="14">
        <v>990.93344999999999</v>
      </c>
      <c r="D112" s="12"/>
    </row>
    <row r="113" spans="1:4" ht="15" x14ac:dyDescent="0.2">
      <c r="A113" s="11"/>
      <c r="B113" s="15" t="s">
        <v>3</v>
      </c>
      <c r="C113" s="14">
        <v>990.93344999999999</v>
      </c>
      <c r="D113" s="12"/>
    </row>
    <row r="114" spans="1:4" ht="15" x14ac:dyDescent="0.2">
      <c r="A114" s="11"/>
      <c r="B114" s="16" t="s">
        <v>10</v>
      </c>
      <c r="C114" s="17">
        <v>260.22800000000001</v>
      </c>
      <c r="D114" s="12"/>
    </row>
    <row r="115" spans="1:4" ht="15" x14ac:dyDescent="0.2">
      <c r="A115" s="11"/>
      <c r="B115" s="18" t="s">
        <v>12</v>
      </c>
      <c r="C115" s="6">
        <v>0.64500000000000002</v>
      </c>
      <c r="D115" s="12"/>
    </row>
    <row r="116" spans="1:4" ht="15" x14ac:dyDescent="0.2">
      <c r="A116" s="11"/>
      <c r="B116" s="15" t="s">
        <v>2</v>
      </c>
      <c r="C116" s="14">
        <v>95</v>
      </c>
      <c r="D116" s="12"/>
    </row>
    <row r="117" spans="1:4" ht="15" x14ac:dyDescent="0.2">
      <c r="A117" s="11"/>
      <c r="B117" s="18" t="s">
        <v>15</v>
      </c>
      <c r="C117" s="6">
        <v>20</v>
      </c>
      <c r="D117" s="12"/>
    </row>
    <row r="118" spans="1:4" ht="15" x14ac:dyDescent="0.2">
      <c r="A118" s="11"/>
      <c r="B118" s="18" t="s">
        <v>16</v>
      </c>
      <c r="C118" s="6">
        <v>144.583</v>
      </c>
      <c r="D118" s="12"/>
    </row>
    <row r="119" spans="1:4" ht="15" x14ac:dyDescent="0.2">
      <c r="A119" s="11"/>
      <c r="B119" s="1" t="s">
        <v>22</v>
      </c>
      <c r="C119" s="7">
        <v>990.93344999999999</v>
      </c>
      <c r="D119" s="12"/>
    </row>
    <row r="120" spans="1:4" ht="15" x14ac:dyDescent="0.2">
      <c r="A120" s="11"/>
      <c r="B120" s="3" t="s">
        <v>0</v>
      </c>
      <c r="C120" s="6">
        <v>990.93344999999999</v>
      </c>
      <c r="D120" s="12"/>
    </row>
    <row r="121" spans="1:4" ht="15" x14ac:dyDescent="0.2">
      <c r="A121" s="11"/>
      <c r="B121" s="1" t="s">
        <v>24</v>
      </c>
      <c r="C121" s="7">
        <v>260.22800000000001</v>
      </c>
      <c r="D121" s="12"/>
    </row>
    <row r="122" spans="1:4" ht="15" x14ac:dyDescent="0.2">
      <c r="A122" s="11"/>
      <c r="B122" s="3" t="s">
        <v>10</v>
      </c>
      <c r="C122" s="6">
        <v>260.22800000000001</v>
      </c>
      <c r="D122" s="12"/>
    </row>
    <row r="123" spans="1:4" ht="15" x14ac:dyDescent="0.2">
      <c r="A123" s="11"/>
      <c r="B123" s="26" t="s">
        <v>26</v>
      </c>
      <c r="C123" s="25">
        <v>730.70545000000004</v>
      </c>
      <c r="D123" s="12"/>
    </row>
    <row r="124" spans="1:4" ht="15" x14ac:dyDescent="0.2">
      <c r="A124" s="11"/>
      <c r="B124" s="26" t="s">
        <v>27</v>
      </c>
      <c r="C124" s="25">
        <v>9106.0206999999991</v>
      </c>
      <c r="D124" s="12"/>
    </row>
    <row r="125" spans="1:4" ht="15" x14ac:dyDescent="0.2">
      <c r="A125" s="11"/>
      <c r="B125" s="26" t="s">
        <v>28</v>
      </c>
      <c r="C125" s="25">
        <v>9836.7261500000004</v>
      </c>
      <c r="D125" s="12"/>
    </row>
    <row r="126" spans="1:4" ht="15" x14ac:dyDescent="0.2">
      <c r="A126" s="11"/>
      <c r="B126" s="1" t="s">
        <v>30</v>
      </c>
      <c r="C126" s="8">
        <v>130</v>
      </c>
      <c r="D126" s="12"/>
    </row>
    <row r="127" spans="1:4" ht="15" x14ac:dyDescent="0.2">
      <c r="A127" s="11"/>
      <c r="B127" s="2" t="s">
        <v>31</v>
      </c>
      <c r="C127" s="8">
        <v>85</v>
      </c>
      <c r="D127" s="12"/>
    </row>
    <row r="128" spans="1:4" ht="15" x14ac:dyDescent="0.2">
      <c r="A128" s="11"/>
      <c r="B128" s="2" t="s">
        <v>32</v>
      </c>
      <c r="C128" s="8">
        <v>45</v>
      </c>
      <c r="D128" s="12"/>
    </row>
    <row r="129" spans="1:4" ht="15" x14ac:dyDescent="0.2">
      <c r="A129" s="11"/>
      <c r="B129" s="202" t="s">
        <v>38</v>
      </c>
      <c r="C129" s="203"/>
      <c r="D129" s="12"/>
    </row>
    <row r="130" spans="1:4" ht="15" x14ac:dyDescent="0.2">
      <c r="A130" s="11"/>
      <c r="B130" s="13" t="s">
        <v>0</v>
      </c>
      <c r="C130" s="14">
        <v>114.60145</v>
      </c>
      <c r="D130" s="12"/>
    </row>
    <row r="131" spans="1:4" ht="15" x14ac:dyDescent="0.2">
      <c r="A131" s="11"/>
      <c r="B131" s="15" t="s">
        <v>3</v>
      </c>
      <c r="C131" s="14">
        <v>114.60145</v>
      </c>
      <c r="D131" s="12"/>
    </row>
    <row r="132" spans="1:4" ht="15" x14ac:dyDescent="0.2">
      <c r="A132" s="11"/>
      <c r="B132" s="16" t="s">
        <v>10</v>
      </c>
      <c r="C132" s="17">
        <v>113.68912</v>
      </c>
      <c r="D132" s="12"/>
    </row>
    <row r="133" spans="1:4" ht="15" x14ac:dyDescent="0.2">
      <c r="A133" s="11"/>
      <c r="B133" s="18" t="s">
        <v>12</v>
      </c>
      <c r="C133" s="6">
        <v>74.725650000000002</v>
      </c>
      <c r="D133" s="12"/>
    </row>
    <row r="134" spans="1:4" ht="15" x14ac:dyDescent="0.2">
      <c r="A134" s="11"/>
      <c r="B134" s="18" t="s">
        <v>16</v>
      </c>
      <c r="C134" s="6">
        <v>38.963470000000001</v>
      </c>
      <c r="D134" s="12"/>
    </row>
    <row r="135" spans="1:4" ht="15" x14ac:dyDescent="0.2">
      <c r="A135" s="11"/>
      <c r="B135" s="19" t="s">
        <v>17</v>
      </c>
      <c r="C135" s="17">
        <v>35.449249999999999</v>
      </c>
      <c r="D135" s="12"/>
    </row>
    <row r="136" spans="1:4" ht="15" x14ac:dyDescent="0.2">
      <c r="A136" s="11"/>
      <c r="B136" s="1" t="s">
        <v>22</v>
      </c>
      <c r="C136" s="7">
        <v>114.60145</v>
      </c>
      <c r="D136" s="12"/>
    </row>
    <row r="137" spans="1:4" ht="15" x14ac:dyDescent="0.2">
      <c r="A137" s="11"/>
      <c r="B137" s="3" t="s">
        <v>0</v>
      </c>
      <c r="C137" s="6">
        <v>114.60145</v>
      </c>
      <c r="D137" s="12"/>
    </row>
    <row r="138" spans="1:4" ht="15" x14ac:dyDescent="0.2">
      <c r="A138" s="11"/>
      <c r="B138" s="1" t="s">
        <v>24</v>
      </c>
      <c r="C138" s="7">
        <v>149.13837000000001</v>
      </c>
      <c r="D138" s="12"/>
    </row>
    <row r="139" spans="1:4" ht="15" x14ac:dyDescent="0.2">
      <c r="A139" s="11"/>
      <c r="B139" s="3" t="s">
        <v>10</v>
      </c>
      <c r="C139" s="6">
        <v>113.68912</v>
      </c>
      <c r="D139" s="12"/>
    </row>
    <row r="140" spans="1:4" ht="15" x14ac:dyDescent="0.2">
      <c r="A140" s="11"/>
      <c r="B140" s="3" t="s">
        <v>17</v>
      </c>
      <c r="C140" s="6">
        <v>35.449249999999999</v>
      </c>
      <c r="D140" s="12"/>
    </row>
    <row r="141" spans="1:4" ht="15" x14ac:dyDescent="0.2">
      <c r="A141" s="11"/>
      <c r="B141" s="26" t="s">
        <v>26</v>
      </c>
      <c r="C141" s="25">
        <v>-34.536920000000002</v>
      </c>
      <c r="D141" s="12"/>
    </row>
    <row r="142" spans="1:4" ht="15" x14ac:dyDescent="0.2">
      <c r="A142" s="11"/>
      <c r="B142" s="26" t="s">
        <v>27</v>
      </c>
      <c r="C142" s="25">
        <v>311.57538</v>
      </c>
      <c r="D142" s="12"/>
    </row>
    <row r="143" spans="1:4" ht="15" x14ac:dyDescent="0.2">
      <c r="A143" s="11"/>
      <c r="B143" s="26" t="s">
        <v>28</v>
      </c>
      <c r="C143" s="25">
        <v>277.03845999999999</v>
      </c>
      <c r="D143" s="12"/>
    </row>
    <row r="144" spans="1:4" ht="15" x14ac:dyDescent="0.2">
      <c r="A144" s="11"/>
      <c r="B144" s="1" t="s">
        <v>30</v>
      </c>
      <c r="C144" s="8">
        <v>90</v>
      </c>
      <c r="D144" s="12"/>
    </row>
    <row r="145" spans="1:4" ht="15" x14ac:dyDescent="0.2">
      <c r="A145" s="11"/>
      <c r="B145" s="2" t="s">
        <v>31</v>
      </c>
      <c r="C145" s="8">
        <v>22</v>
      </c>
      <c r="D145" s="12"/>
    </row>
    <row r="146" spans="1:4" ht="15" x14ac:dyDescent="0.2">
      <c r="A146" s="11"/>
      <c r="B146" s="2" t="s">
        <v>32</v>
      </c>
      <c r="C146" s="8">
        <v>68</v>
      </c>
      <c r="D146" s="12"/>
    </row>
    <row r="147" spans="1:4" ht="15" x14ac:dyDescent="0.2">
      <c r="A147" s="11"/>
      <c r="B147" s="202" t="s">
        <v>39</v>
      </c>
      <c r="C147" s="203"/>
      <c r="D147" s="12"/>
    </row>
    <row r="148" spans="1:4" ht="15" x14ac:dyDescent="0.2">
      <c r="A148" s="11"/>
      <c r="B148" s="13" t="s">
        <v>0</v>
      </c>
      <c r="C148" s="14">
        <v>763.29436999999996</v>
      </c>
      <c r="D148" s="12"/>
    </row>
    <row r="149" spans="1:4" ht="15" x14ac:dyDescent="0.2">
      <c r="A149" s="11"/>
      <c r="B149" s="15" t="s">
        <v>2</v>
      </c>
      <c r="C149" s="14">
        <v>110.6382</v>
      </c>
      <c r="D149" s="12"/>
    </row>
    <row r="150" spans="1:4" ht="15" x14ac:dyDescent="0.2">
      <c r="A150" s="11"/>
      <c r="B150" s="15" t="s">
        <v>3</v>
      </c>
      <c r="C150" s="14">
        <v>652.65616999999997</v>
      </c>
      <c r="D150" s="12"/>
    </row>
    <row r="151" spans="1:4" ht="15" x14ac:dyDescent="0.2">
      <c r="A151" s="11"/>
      <c r="B151" s="16" t="s">
        <v>10</v>
      </c>
      <c r="C151" s="17">
        <v>576.58740999999998</v>
      </c>
      <c r="D151" s="12"/>
    </row>
    <row r="152" spans="1:4" ht="15" x14ac:dyDescent="0.2">
      <c r="A152" s="11"/>
      <c r="B152" s="18" t="s">
        <v>12</v>
      </c>
      <c r="C152" s="6">
        <v>576.58740999999998</v>
      </c>
      <c r="D152" s="12"/>
    </row>
    <row r="153" spans="1:4" ht="15" x14ac:dyDescent="0.2">
      <c r="A153" s="11"/>
      <c r="B153" s="1" t="s">
        <v>22</v>
      </c>
      <c r="C153" s="7">
        <v>763.29436999999996</v>
      </c>
      <c r="D153" s="12"/>
    </row>
    <row r="154" spans="1:4" ht="15" x14ac:dyDescent="0.2">
      <c r="A154" s="11"/>
      <c r="B154" s="3" t="s">
        <v>0</v>
      </c>
      <c r="C154" s="6">
        <v>763.29436999999996</v>
      </c>
      <c r="D154" s="12"/>
    </row>
    <row r="155" spans="1:4" ht="15" x14ac:dyDescent="0.2">
      <c r="A155" s="11"/>
      <c r="B155" s="1" t="s">
        <v>24</v>
      </c>
      <c r="C155" s="7">
        <v>576.58740999999998</v>
      </c>
      <c r="D155" s="12"/>
    </row>
    <row r="156" spans="1:4" ht="15" x14ac:dyDescent="0.2">
      <c r="A156" s="11"/>
      <c r="B156" s="3" t="s">
        <v>10</v>
      </c>
      <c r="C156" s="6">
        <v>576.58740999999998</v>
      </c>
      <c r="D156" s="12"/>
    </row>
    <row r="157" spans="1:4" ht="15" x14ac:dyDescent="0.2">
      <c r="A157" s="11"/>
      <c r="B157" s="26" t="s">
        <v>26</v>
      </c>
      <c r="C157" s="25">
        <v>186.70696000000001</v>
      </c>
      <c r="D157" s="12"/>
    </row>
    <row r="158" spans="1:4" ht="15" x14ac:dyDescent="0.2">
      <c r="A158" s="11"/>
      <c r="B158" s="26" t="s">
        <v>27</v>
      </c>
      <c r="C158" s="25">
        <v>40.667789999999997</v>
      </c>
      <c r="D158" s="12"/>
    </row>
    <row r="159" spans="1:4" ht="15" x14ac:dyDescent="0.2">
      <c r="A159" s="11"/>
      <c r="B159" s="26" t="s">
        <v>28</v>
      </c>
      <c r="C159" s="25">
        <v>227.37475000000001</v>
      </c>
      <c r="D159" s="12"/>
    </row>
    <row r="160" spans="1:4" ht="15" x14ac:dyDescent="0.2">
      <c r="A160" s="11"/>
      <c r="B160" s="1" t="s">
        <v>30</v>
      </c>
      <c r="C160" s="8">
        <v>114</v>
      </c>
      <c r="D160" s="12"/>
    </row>
    <row r="161" spans="1:4" ht="15" x14ac:dyDescent="0.2">
      <c r="A161" s="11"/>
      <c r="B161" s="2" t="s">
        <v>31</v>
      </c>
      <c r="C161" s="8">
        <v>63</v>
      </c>
      <c r="D161" s="12"/>
    </row>
    <row r="162" spans="1:4" ht="15" x14ac:dyDescent="0.2">
      <c r="A162" s="11"/>
      <c r="B162" s="2" t="s">
        <v>32</v>
      </c>
      <c r="C162" s="8">
        <v>51</v>
      </c>
      <c r="D162" s="12"/>
    </row>
    <row r="163" spans="1:4" ht="15" x14ac:dyDescent="0.2">
      <c r="A163" s="11"/>
      <c r="B163" s="202" t="s">
        <v>40</v>
      </c>
      <c r="C163" s="203"/>
      <c r="D163" s="12"/>
    </row>
    <row r="164" spans="1:4" ht="15" x14ac:dyDescent="0.2">
      <c r="A164" s="11"/>
      <c r="B164" s="13" t="s">
        <v>0</v>
      </c>
      <c r="C164" s="14">
        <v>2611.7615700000001</v>
      </c>
      <c r="D164" s="12"/>
    </row>
    <row r="165" spans="1:4" ht="15" x14ac:dyDescent="0.2">
      <c r="A165" s="11"/>
      <c r="B165" s="15" t="s">
        <v>2</v>
      </c>
      <c r="C165" s="14">
        <v>-26.809670000000001</v>
      </c>
      <c r="D165" s="12"/>
    </row>
    <row r="166" spans="1:4" ht="15" x14ac:dyDescent="0.2">
      <c r="A166" s="11"/>
      <c r="B166" s="15" t="s">
        <v>3</v>
      </c>
      <c r="C166" s="14">
        <v>2638.5712400000002</v>
      </c>
      <c r="D166" s="12"/>
    </row>
    <row r="167" spans="1:4" ht="15" x14ac:dyDescent="0.2">
      <c r="A167" s="11"/>
      <c r="B167" s="16" t="s">
        <v>10</v>
      </c>
      <c r="C167" s="17">
        <v>1978.9810800000002</v>
      </c>
      <c r="D167" s="12"/>
    </row>
    <row r="168" spans="1:4" ht="15" x14ac:dyDescent="0.2">
      <c r="A168" s="11"/>
      <c r="B168" s="18" t="s">
        <v>11</v>
      </c>
      <c r="C168" s="6">
        <v>1174.73703</v>
      </c>
      <c r="D168" s="12"/>
    </row>
    <row r="169" spans="1:4" ht="15" x14ac:dyDescent="0.2">
      <c r="A169" s="11"/>
      <c r="B169" s="18" t="s">
        <v>12</v>
      </c>
      <c r="C169" s="6">
        <v>760.77650000000006</v>
      </c>
      <c r="D169" s="12"/>
    </row>
    <row r="170" spans="1:4" ht="15" x14ac:dyDescent="0.2">
      <c r="A170" s="11"/>
      <c r="B170" s="18" t="s">
        <v>16</v>
      </c>
      <c r="C170" s="6">
        <v>43.467550000000003</v>
      </c>
      <c r="D170" s="12"/>
    </row>
    <row r="171" spans="1:4" ht="15" x14ac:dyDescent="0.2">
      <c r="A171" s="11"/>
      <c r="B171" s="19" t="s">
        <v>17</v>
      </c>
      <c r="C171" s="17">
        <v>379.57193000000001</v>
      </c>
      <c r="D171" s="12"/>
    </row>
    <row r="172" spans="1:4" ht="15" x14ac:dyDescent="0.2">
      <c r="A172" s="11"/>
      <c r="B172" s="1" t="s">
        <v>22</v>
      </c>
      <c r="C172" s="7">
        <v>2611.7615700000001</v>
      </c>
      <c r="D172" s="12"/>
    </row>
    <row r="173" spans="1:4" ht="15" x14ac:dyDescent="0.2">
      <c r="A173" s="11"/>
      <c r="B173" s="3" t="s">
        <v>0</v>
      </c>
      <c r="C173" s="6">
        <v>2611.7615700000001</v>
      </c>
      <c r="D173" s="12"/>
    </row>
    <row r="174" spans="1:4" ht="15" x14ac:dyDescent="0.2">
      <c r="A174" s="11"/>
      <c r="B174" s="1" t="s">
        <v>24</v>
      </c>
      <c r="C174" s="7">
        <v>2358.5530100000001</v>
      </c>
      <c r="D174" s="12"/>
    </row>
    <row r="175" spans="1:4" ht="15" x14ac:dyDescent="0.2">
      <c r="A175" s="11"/>
      <c r="B175" s="3" t="s">
        <v>10</v>
      </c>
      <c r="C175" s="6">
        <v>1978.98108</v>
      </c>
      <c r="D175" s="12"/>
    </row>
    <row r="176" spans="1:4" ht="15" x14ac:dyDescent="0.2">
      <c r="A176" s="11"/>
      <c r="B176" s="3" t="s">
        <v>17</v>
      </c>
      <c r="C176" s="6">
        <v>379.57193000000001</v>
      </c>
      <c r="D176" s="12"/>
    </row>
    <row r="177" spans="1:4" ht="15" x14ac:dyDescent="0.2">
      <c r="A177" s="11"/>
      <c r="B177" s="26" t="s">
        <v>26</v>
      </c>
      <c r="C177" s="25">
        <v>253.20856000000001</v>
      </c>
      <c r="D177" s="12"/>
    </row>
    <row r="178" spans="1:4" ht="15" x14ac:dyDescent="0.2">
      <c r="A178" s="11"/>
      <c r="B178" s="26" t="s">
        <v>27</v>
      </c>
      <c r="C178" s="25">
        <v>1006.20111</v>
      </c>
      <c r="D178" s="12"/>
    </row>
    <row r="179" spans="1:4" ht="15" x14ac:dyDescent="0.2">
      <c r="A179" s="11"/>
      <c r="B179" s="26" t="s">
        <v>28</v>
      </c>
      <c r="C179" s="25">
        <v>1259.40967</v>
      </c>
      <c r="D179" s="12"/>
    </row>
    <row r="180" spans="1:4" ht="15" x14ac:dyDescent="0.2">
      <c r="A180" s="11"/>
      <c r="B180" s="1" t="s">
        <v>30</v>
      </c>
      <c r="C180" s="8">
        <v>615</v>
      </c>
      <c r="D180" s="12"/>
    </row>
    <row r="181" spans="1:4" ht="15" x14ac:dyDescent="0.2">
      <c r="A181" s="11"/>
      <c r="B181" s="2" t="s">
        <v>31</v>
      </c>
      <c r="C181" s="8">
        <v>245</v>
      </c>
      <c r="D181" s="12"/>
    </row>
    <row r="182" spans="1:4" ht="15" x14ac:dyDescent="0.2">
      <c r="A182" s="11"/>
      <c r="B182" s="2" t="s">
        <v>32</v>
      </c>
      <c r="C182" s="8">
        <v>370</v>
      </c>
      <c r="D182" s="12"/>
    </row>
    <row r="183" spans="1:4" ht="15" x14ac:dyDescent="0.2">
      <c r="A183" s="11"/>
      <c r="B183" s="202" t="s">
        <v>41</v>
      </c>
      <c r="C183" s="203"/>
      <c r="D183" s="12"/>
    </row>
    <row r="184" spans="1:4" ht="15" x14ac:dyDescent="0.2">
      <c r="A184" s="11"/>
      <c r="B184" s="13" t="s">
        <v>0</v>
      </c>
      <c r="C184" s="14">
        <v>2768.8879000000002</v>
      </c>
      <c r="D184" s="12"/>
    </row>
    <row r="185" spans="1:4" ht="15" x14ac:dyDescent="0.2">
      <c r="A185" s="11"/>
      <c r="B185" s="15" t="s">
        <v>3</v>
      </c>
      <c r="C185" s="14">
        <v>2768.8879000000002</v>
      </c>
      <c r="D185" s="12"/>
    </row>
    <row r="186" spans="1:4" ht="15" x14ac:dyDescent="0.2">
      <c r="A186" s="11"/>
      <c r="B186" s="16" t="s">
        <v>10</v>
      </c>
      <c r="C186" s="17">
        <v>2411.9868299999998</v>
      </c>
      <c r="D186" s="12"/>
    </row>
    <row r="187" spans="1:4" ht="15" x14ac:dyDescent="0.2">
      <c r="A187" s="11"/>
      <c r="B187" s="18" t="s">
        <v>11</v>
      </c>
      <c r="C187" s="6">
        <v>727.31799000000001</v>
      </c>
      <c r="D187" s="12"/>
    </row>
    <row r="188" spans="1:4" ht="15" x14ac:dyDescent="0.2">
      <c r="A188" s="11"/>
      <c r="B188" s="18" t="s">
        <v>12</v>
      </c>
      <c r="C188" s="6">
        <v>358.13621000000001</v>
      </c>
      <c r="D188" s="12"/>
    </row>
    <row r="189" spans="1:4" ht="15" x14ac:dyDescent="0.2">
      <c r="A189" s="11"/>
      <c r="B189" s="15" t="s">
        <v>2</v>
      </c>
      <c r="C189" s="14">
        <v>1280</v>
      </c>
      <c r="D189" s="12"/>
    </row>
    <row r="190" spans="1:4" ht="15" x14ac:dyDescent="0.2">
      <c r="A190" s="11"/>
      <c r="B190" s="18" t="s">
        <v>15</v>
      </c>
      <c r="C190" s="6">
        <v>19.12452</v>
      </c>
      <c r="D190" s="12"/>
    </row>
    <row r="191" spans="1:4" ht="15" x14ac:dyDescent="0.2">
      <c r="A191" s="11"/>
      <c r="B191" s="18" t="s">
        <v>16</v>
      </c>
      <c r="C191" s="6">
        <v>27.408110000000001</v>
      </c>
      <c r="D191" s="12"/>
    </row>
    <row r="192" spans="1:4" ht="15" x14ac:dyDescent="0.2">
      <c r="A192" s="11"/>
      <c r="B192" s="19" t="s">
        <v>17</v>
      </c>
      <c r="C192" s="17">
        <v>130.37821</v>
      </c>
      <c r="D192" s="12"/>
    </row>
    <row r="193" spans="1:4" ht="15" x14ac:dyDescent="0.2">
      <c r="A193" s="11"/>
      <c r="B193" s="1" t="s">
        <v>22</v>
      </c>
      <c r="C193" s="7">
        <v>2768.8879000000002</v>
      </c>
      <c r="D193" s="12"/>
    </row>
    <row r="194" spans="1:4" ht="15" x14ac:dyDescent="0.2">
      <c r="A194" s="11"/>
      <c r="B194" s="3" t="s">
        <v>0</v>
      </c>
      <c r="C194" s="6">
        <v>2768.8879000000002</v>
      </c>
      <c r="D194" s="12"/>
    </row>
    <row r="195" spans="1:4" ht="15" x14ac:dyDescent="0.2">
      <c r="A195" s="11"/>
      <c r="B195" s="1" t="s">
        <v>24</v>
      </c>
      <c r="C195" s="7">
        <v>2542.3650399999997</v>
      </c>
      <c r="D195" s="12"/>
    </row>
    <row r="196" spans="1:4" ht="15" x14ac:dyDescent="0.2">
      <c r="A196" s="11"/>
      <c r="B196" s="3" t="s">
        <v>10</v>
      </c>
      <c r="C196" s="6">
        <v>2411.9868299999998</v>
      </c>
      <c r="D196" s="12"/>
    </row>
    <row r="197" spans="1:4" ht="15" x14ac:dyDescent="0.2">
      <c r="A197" s="11"/>
      <c r="B197" s="3" t="s">
        <v>17</v>
      </c>
      <c r="C197" s="6">
        <v>130.37821</v>
      </c>
      <c r="D197" s="12"/>
    </row>
    <row r="198" spans="1:4" ht="15" x14ac:dyDescent="0.2">
      <c r="A198" s="11"/>
      <c r="B198" s="26" t="s">
        <v>26</v>
      </c>
      <c r="C198" s="25">
        <v>226.52286000000001</v>
      </c>
      <c r="D198" s="12"/>
    </row>
    <row r="199" spans="1:4" ht="15" x14ac:dyDescent="0.2">
      <c r="A199" s="11"/>
      <c r="B199" s="26" t="s">
        <v>27</v>
      </c>
      <c r="C199" s="25">
        <v>2324.22082</v>
      </c>
      <c r="D199" s="12"/>
    </row>
    <row r="200" spans="1:4" ht="15" x14ac:dyDescent="0.2">
      <c r="A200" s="11"/>
      <c r="B200" s="26" t="s">
        <v>28</v>
      </c>
      <c r="C200" s="25">
        <v>2550.74368</v>
      </c>
      <c r="D200" s="12"/>
    </row>
    <row r="201" spans="1:4" ht="15" x14ac:dyDescent="0.2">
      <c r="A201" s="11"/>
      <c r="B201" s="1" t="s">
        <v>30</v>
      </c>
      <c r="C201" s="8">
        <v>104</v>
      </c>
      <c r="D201" s="12"/>
    </row>
    <row r="202" spans="1:4" ht="15" x14ac:dyDescent="0.2">
      <c r="A202" s="11"/>
      <c r="B202" s="2" t="s">
        <v>31</v>
      </c>
      <c r="C202" s="8">
        <v>81</v>
      </c>
      <c r="D202" s="12"/>
    </row>
    <row r="203" spans="1:4" ht="15" x14ac:dyDescent="0.2">
      <c r="A203" s="11"/>
      <c r="B203" s="2" t="s">
        <v>32</v>
      </c>
      <c r="C203" s="8">
        <v>23</v>
      </c>
      <c r="D203" s="12"/>
    </row>
    <row r="204" spans="1:4" ht="15" x14ac:dyDescent="0.2">
      <c r="A204" s="11"/>
      <c r="B204" s="202" t="s">
        <v>42</v>
      </c>
      <c r="C204" s="203"/>
      <c r="D204" s="12"/>
    </row>
    <row r="205" spans="1:4" ht="15" x14ac:dyDescent="0.2">
      <c r="A205" s="11"/>
      <c r="B205" s="13" t="s">
        <v>0</v>
      </c>
      <c r="C205" s="14">
        <v>9628.3635099999992</v>
      </c>
      <c r="D205" s="12"/>
    </row>
    <row r="206" spans="1:4" ht="15" x14ac:dyDescent="0.2">
      <c r="A206" s="11"/>
      <c r="B206" s="15" t="s">
        <v>3</v>
      </c>
      <c r="C206" s="14">
        <v>9628.3635099999992</v>
      </c>
      <c r="D206" s="12"/>
    </row>
    <row r="207" spans="1:4" ht="15" x14ac:dyDescent="0.2">
      <c r="A207" s="11"/>
      <c r="B207" s="16" t="s">
        <v>10</v>
      </c>
      <c r="C207" s="17">
        <v>5838.0451499999999</v>
      </c>
      <c r="D207" s="12"/>
    </row>
    <row r="208" spans="1:4" ht="15" x14ac:dyDescent="0.2">
      <c r="A208" s="11"/>
      <c r="B208" s="18" t="s">
        <v>11</v>
      </c>
      <c r="C208" s="6">
        <v>2438.3726299999998</v>
      </c>
      <c r="D208" s="12"/>
    </row>
    <row r="209" spans="1:4" ht="15" x14ac:dyDescent="0.2">
      <c r="A209" s="11"/>
      <c r="B209" s="18" t="s">
        <v>12</v>
      </c>
      <c r="C209" s="6">
        <v>2057.7803800000002</v>
      </c>
      <c r="D209" s="12"/>
    </row>
    <row r="210" spans="1:4" ht="15" x14ac:dyDescent="0.2">
      <c r="A210" s="11"/>
      <c r="B210" s="15" t="s">
        <v>2</v>
      </c>
      <c r="C210" s="14">
        <v>963</v>
      </c>
      <c r="D210" s="12"/>
    </row>
    <row r="211" spans="1:4" ht="15" x14ac:dyDescent="0.2">
      <c r="A211" s="11"/>
      <c r="B211" s="18" t="s">
        <v>15</v>
      </c>
      <c r="C211" s="6">
        <v>69.530969999999996</v>
      </c>
      <c r="D211" s="12"/>
    </row>
    <row r="212" spans="1:4" ht="15" x14ac:dyDescent="0.2">
      <c r="A212" s="11"/>
      <c r="B212" s="18" t="s">
        <v>16</v>
      </c>
      <c r="C212" s="6">
        <v>309.36117000000002</v>
      </c>
      <c r="D212" s="12"/>
    </row>
    <row r="213" spans="1:4" ht="15" x14ac:dyDescent="0.2">
      <c r="A213" s="11"/>
      <c r="B213" s="19" t="s">
        <v>17</v>
      </c>
      <c r="C213" s="17">
        <v>200</v>
      </c>
      <c r="D213" s="12"/>
    </row>
    <row r="214" spans="1:4" ht="15" x14ac:dyDescent="0.2">
      <c r="A214" s="11"/>
      <c r="B214" s="1" t="s">
        <v>22</v>
      </c>
      <c r="C214" s="7">
        <v>9628.3635099999992</v>
      </c>
      <c r="D214" s="12"/>
    </row>
    <row r="215" spans="1:4" ht="15" x14ac:dyDescent="0.2">
      <c r="A215" s="11"/>
      <c r="B215" s="3" t="s">
        <v>0</v>
      </c>
      <c r="C215" s="6">
        <v>9628.3635099999992</v>
      </c>
      <c r="D215" s="12"/>
    </row>
    <row r="216" spans="1:4" ht="15" x14ac:dyDescent="0.2">
      <c r="A216" s="11"/>
      <c r="B216" s="1" t="s">
        <v>24</v>
      </c>
      <c r="C216" s="7">
        <v>6038.0451499999999</v>
      </c>
      <c r="D216" s="12"/>
    </row>
    <row r="217" spans="1:4" ht="15" x14ac:dyDescent="0.2">
      <c r="A217" s="11"/>
      <c r="B217" s="3" t="s">
        <v>10</v>
      </c>
      <c r="C217" s="6">
        <v>5838.0451499999999</v>
      </c>
      <c r="D217" s="12"/>
    </row>
    <row r="218" spans="1:4" ht="15" x14ac:dyDescent="0.2">
      <c r="A218" s="11"/>
      <c r="B218" s="3" t="s">
        <v>17</v>
      </c>
      <c r="C218" s="6">
        <v>200</v>
      </c>
      <c r="D218" s="12"/>
    </row>
    <row r="219" spans="1:4" ht="15" x14ac:dyDescent="0.2">
      <c r="A219" s="11"/>
      <c r="B219" s="26" t="s">
        <v>26</v>
      </c>
      <c r="C219" s="25">
        <v>3590.3183600000002</v>
      </c>
      <c r="D219" s="12"/>
    </row>
    <row r="220" spans="1:4" ht="15" x14ac:dyDescent="0.2">
      <c r="A220" s="11"/>
      <c r="B220" s="26" t="s">
        <v>27</v>
      </c>
      <c r="C220" s="25">
        <v>28572.071970000001</v>
      </c>
      <c r="D220" s="12"/>
    </row>
    <row r="221" spans="1:4" ht="15" x14ac:dyDescent="0.2">
      <c r="A221" s="11"/>
      <c r="B221" s="26" t="s">
        <v>28</v>
      </c>
      <c r="C221" s="25">
        <v>32162.390329999998</v>
      </c>
      <c r="D221" s="12"/>
    </row>
    <row r="222" spans="1:4" ht="15" x14ac:dyDescent="0.2">
      <c r="A222" s="11"/>
      <c r="B222" s="1" t="s">
        <v>30</v>
      </c>
      <c r="C222" s="8">
        <v>493</v>
      </c>
      <c r="D222" s="12"/>
    </row>
    <row r="223" spans="1:4" ht="15" x14ac:dyDescent="0.2">
      <c r="A223" s="11"/>
      <c r="B223" s="2" t="s">
        <v>31</v>
      </c>
      <c r="C223" s="8">
        <v>310</v>
      </c>
      <c r="D223" s="12"/>
    </row>
    <row r="224" spans="1:4" ht="15" x14ac:dyDescent="0.2">
      <c r="A224" s="11"/>
      <c r="B224" s="2" t="s">
        <v>32</v>
      </c>
      <c r="C224" s="8">
        <v>183</v>
      </c>
      <c r="D224" s="12"/>
    </row>
    <row r="225" spans="1:4" ht="15" x14ac:dyDescent="0.2">
      <c r="A225" s="11"/>
      <c r="B225" s="202" t="s">
        <v>43</v>
      </c>
      <c r="C225" s="203"/>
      <c r="D225" s="12"/>
    </row>
    <row r="226" spans="1:4" ht="15" x14ac:dyDescent="0.2">
      <c r="A226" s="11"/>
      <c r="B226" s="13" t="s">
        <v>0</v>
      </c>
      <c r="C226" s="14">
        <v>2118.77936</v>
      </c>
      <c r="D226" s="12"/>
    </row>
    <row r="227" spans="1:4" ht="15" x14ac:dyDescent="0.2">
      <c r="A227" s="11"/>
      <c r="B227" s="15" t="s">
        <v>3</v>
      </c>
      <c r="C227" s="14">
        <v>2118.77936</v>
      </c>
      <c r="D227" s="12"/>
    </row>
    <row r="228" spans="1:4" ht="15" x14ac:dyDescent="0.2">
      <c r="A228" s="11"/>
      <c r="B228" s="16" t="s">
        <v>10</v>
      </c>
      <c r="C228" s="17">
        <v>1512.99146</v>
      </c>
      <c r="D228" s="12"/>
    </row>
    <row r="229" spans="1:4" ht="15" x14ac:dyDescent="0.2">
      <c r="A229" s="11"/>
      <c r="B229" s="18" t="s">
        <v>11</v>
      </c>
      <c r="C229" s="6">
        <v>942.15751999999998</v>
      </c>
      <c r="D229" s="12"/>
    </row>
    <row r="230" spans="1:4" ht="15" x14ac:dyDescent="0.2">
      <c r="A230" s="11"/>
      <c r="B230" s="18" t="s">
        <v>12</v>
      </c>
      <c r="C230" s="6">
        <v>350.22588999999999</v>
      </c>
      <c r="D230" s="12"/>
    </row>
    <row r="231" spans="1:4" ht="15" x14ac:dyDescent="0.2">
      <c r="A231" s="11"/>
      <c r="B231" s="15" t="s">
        <v>2</v>
      </c>
      <c r="C231" s="14">
        <v>213</v>
      </c>
      <c r="D231" s="12"/>
    </row>
    <row r="232" spans="1:4" ht="15" x14ac:dyDescent="0.2">
      <c r="A232" s="11"/>
      <c r="B232" s="18" t="s">
        <v>15</v>
      </c>
      <c r="C232" s="6">
        <v>6.9142900000000003</v>
      </c>
      <c r="D232" s="12"/>
    </row>
    <row r="233" spans="1:4" ht="15" x14ac:dyDescent="0.2">
      <c r="A233" s="11"/>
      <c r="B233" s="18" t="s">
        <v>16</v>
      </c>
      <c r="C233" s="6">
        <v>0.69376000000000004</v>
      </c>
      <c r="D233" s="12"/>
    </row>
    <row r="234" spans="1:4" ht="15" x14ac:dyDescent="0.2">
      <c r="A234" s="11"/>
      <c r="B234" s="1" t="s">
        <v>22</v>
      </c>
      <c r="C234" s="7">
        <v>2118.77936</v>
      </c>
      <c r="D234" s="12"/>
    </row>
    <row r="235" spans="1:4" ht="15" x14ac:dyDescent="0.2">
      <c r="A235" s="11"/>
      <c r="B235" s="3" t="s">
        <v>0</v>
      </c>
      <c r="C235" s="6">
        <v>2118.77936</v>
      </c>
      <c r="D235" s="12"/>
    </row>
    <row r="236" spans="1:4" ht="15" x14ac:dyDescent="0.2">
      <c r="A236" s="11"/>
      <c r="B236" s="1" t="s">
        <v>24</v>
      </c>
      <c r="C236" s="7">
        <v>1512.99146</v>
      </c>
      <c r="D236" s="12"/>
    </row>
    <row r="237" spans="1:4" ht="15" x14ac:dyDescent="0.2">
      <c r="A237" s="11"/>
      <c r="B237" s="3" t="s">
        <v>10</v>
      </c>
      <c r="C237" s="6">
        <v>1512.99146</v>
      </c>
      <c r="D237" s="12"/>
    </row>
    <row r="238" spans="1:4" ht="15" x14ac:dyDescent="0.2">
      <c r="A238" s="11"/>
      <c r="B238" s="26" t="s">
        <v>26</v>
      </c>
      <c r="C238" s="25">
        <v>605.78790000000004</v>
      </c>
      <c r="D238" s="12"/>
    </row>
    <row r="239" spans="1:4" ht="15" x14ac:dyDescent="0.2">
      <c r="A239" s="11"/>
      <c r="B239" s="26" t="s">
        <v>27</v>
      </c>
      <c r="C239" s="25">
        <v>3449.3767899999998</v>
      </c>
      <c r="D239" s="12"/>
    </row>
    <row r="240" spans="1:4" ht="15" x14ac:dyDescent="0.2">
      <c r="A240" s="11"/>
      <c r="B240" s="26" t="s">
        <v>28</v>
      </c>
      <c r="C240" s="25">
        <v>4055.1646900000001</v>
      </c>
      <c r="D240" s="12"/>
    </row>
    <row r="241" spans="1:4" ht="15" x14ac:dyDescent="0.2">
      <c r="A241" s="11"/>
      <c r="B241" s="1" t="s">
        <v>30</v>
      </c>
      <c r="C241" s="8">
        <v>81</v>
      </c>
      <c r="D241" s="12"/>
    </row>
    <row r="242" spans="1:4" ht="15" x14ac:dyDescent="0.2">
      <c r="A242" s="11"/>
      <c r="B242" s="2" t="s">
        <v>31</v>
      </c>
      <c r="C242" s="8">
        <v>10</v>
      </c>
      <c r="D242" s="12"/>
    </row>
    <row r="243" spans="1:4" ht="15" x14ac:dyDescent="0.2">
      <c r="A243" s="11"/>
      <c r="B243" s="2" t="s">
        <v>32</v>
      </c>
      <c r="C243" s="8">
        <v>71</v>
      </c>
      <c r="D243" s="12"/>
    </row>
    <row r="244" spans="1:4" ht="15" x14ac:dyDescent="0.2">
      <c r="A244" s="11"/>
      <c r="B244" s="202" t="s">
        <v>44</v>
      </c>
      <c r="C244" s="203"/>
      <c r="D244" s="12"/>
    </row>
    <row r="245" spans="1:4" ht="15" x14ac:dyDescent="0.2">
      <c r="A245" s="11"/>
      <c r="B245" s="13" t="s">
        <v>0</v>
      </c>
      <c r="C245" s="14">
        <v>18.40643</v>
      </c>
      <c r="D245" s="12"/>
    </row>
    <row r="246" spans="1:4" ht="15" x14ac:dyDescent="0.2">
      <c r="A246" s="11"/>
      <c r="B246" s="15" t="s">
        <v>3</v>
      </c>
      <c r="C246" s="14">
        <v>18.40643</v>
      </c>
      <c r="D246" s="12"/>
    </row>
    <row r="247" spans="1:4" ht="15" x14ac:dyDescent="0.2">
      <c r="A247" s="11"/>
      <c r="B247" s="16" t="s">
        <v>10</v>
      </c>
      <c r="C247" s="17">
        <v>8.4424600000000005</v>
      </c>
      <c r="D247" s="12"/>
    </row>
    <row r="248" spans="1:4" ht="15" x14ac:dyDescent="0.2">
      <c r="A248" s="11"/>
      <c r="B248" s="18" t="s">
        <v>12</v>
      </c>
      <c r="C248" s="6">
        <v>2.1470799999999999</v>
      </c>
      <c r="D248" s="12"/>
    </row>
    <row r="249" spans="1:4" ht="15" x14ac:dyDescent="0.2">
      <c r="A249" s="11"/>
      <c r="B249" s="18" t="s">
        <v>16</v>
      </c>
      <c r="C249" s="6">
        <v>6.2953799999999998</v>
      </c>
      <c r="D249" s="12"/>
    </row>
    <row r="250" spans="1:4" ht="15" x14ac:dyDescent="0.2">
      <c r="A250" s="11"/>
      <c r="B250" s="19" t="s">
        <v>17</v>
      </c>
      <c r="C250" s="17">
        <v>4.6769999999999996</v>
      </c>
      <c r="D250" s="12"/>
    </row>
    <row r="251" spans="1:4" ht="15" x14ac:dyDescent="0.2">
      <c r="A251" s="11"/>
      <c r="B251" s="1" t="s">
        <v>22</v>
      </c>
      <c r="C251" s="7">
        <v>18.40643</v>
      </c>
      <c r="D251" s="12"/>
    </row>
    <row r="252" spans="1:4" ht="15" x14ac:dyDescent="0.2">
      <c r="A252" s="11"/>
      <c r="B252" s="3" t="s">
        <v>0</v>
      </c>
      <c r="C252" s="6">
        <v>18.40643</v>
      </c>
      <c r="D252" s="12"/>
    </row>
    <row r="253" spans="1:4" ht="15" x14ac:dyDescent="0.2">
      <c r="A253" s="11"/>
      <c r="B253" s="1" t="s">
        <v>24</v>
      </c>
      <c r="C253" s="7">
        <v>13.11946</v>
      </c>
      <c r="D253" s="12"/>
    </row>
    <row r="254" spans="1:4" ht="15" x14ac:dyDescent="0.2">
      <c r="A254" s="11"/>
      <c r="B254" s="3" t="s">
        <v>10</v>
      </c>
      <c r="C254" s="6">
        <v>8.4424600000000005</v>
      </c>
      <c r="D254" s="12"/>
    </row>
    <row r="255" spans="1:4" ht="15" x14ac:dyDescent="0.2">
      <c r="A255" s="11"/>
      <c r="B255" s="3" t="s">
        <v>17</v>
      </c>
      <c r="C255" s="6">
        <v>4.6769999999999996</v>
      </c>
      <c r="D255" s="12"/>
    </row>
    <row r="256" spans="1:4" ht="15" x14ac:dyDescent="0.2">
      <c r="A256" s="11"/>
      <c r="B256" s="26" t="s">
        <v>26</v>
      </c>
      <c r="C256" s="25">
        <v>5.2869700000000002</v>
      </c>
      <c r="D256" s="12"/>
    </row>
    <row r="257" spans="1:4" ht="15" x14ac:dyDescent="0.2">
      <c r="A257" s="11"/>
      <c r="B257" s="26" t="s">
        <v>27</v>
      </c>
      <c r="C257" s="25">
        <v>73.486220000000003</v>
      </c>
      <c r="D257" s="12"/>
    </row>
    <row r="258" spans="1:4" ht="15" x14ac:dyDescent="0.2">
      <c r="A258" s="11"/>
      <c r="B258" s="26" t="s">
        <v>28</v>
      </c>
      <c r="C258" s="25">
        <v>78.77319</v>
      </c>
      <c r="D258" s="12"/>
    </row>
    <row r="259" spans="1:4" ht="15" x14ac:dyDescent="0.2">
      <c r="A259" s="11"/>
      <c r="B259" s="1" t="s">
        <v>30</v>
      </c>
      <c r="C259" s="8">
        <v>35</v>
      </c>
      <c r="D259" s="12"/>
    </row>
    <row r="260" spans="1:4" ht="15" x14ac:dyDescent="0.2">
      <c r="A260" s="11"/>
      <c r="B260" s="2" t="s">
        <v>31</v>
      </c>
      <c r="C260" s="8">
        <v>10</v>
      </c>
      <c r="D260" s="12"/>
    </row>
    <row r="261" spans="1:4" ht="15" x14ac:dyDescent="0.2">
      <c r="A261" s="11"/>
      <c r="B261" s="2" t="s">
        <v>32</v>
      </c>
      <c r="C261" s="8">
        <v>25</v>
      </c>
      <c r="D261" s="12"/>
    </row>
    <row r="262" spans="1:4" ht="15" x14ac:dyDescent="0.2">
      <c r="A262" s="11"/>
      <c r="B262" s="202" t="s">
        <v>45</v>
      </c>
      <c r="C262" s="203"/>
      <c r="D262" s="12"/>
    </row>
    <row r="263" spans="1:4" ht="15" x14ac:dyDescent="0.2">
      <c r="A263" s="11"/>
      <c r="B263" s="13" t="s">
        <v>0</v>
      </c>
      <c r="C263" s="14">
        <v>260.99765000000002</v>
      </c>
      <c r="D263" s="12"/>
    </row>
    <row r="264" spans="1:4" ht="15" x14ac:dyDescent="0.2">
      <c r="A264" s="11"/>
      <c r="B264" s="15" t="s">
        <v>3</v>
      </c>
      <c r="C264" s="14">
        <v>260.99765000000002</v>
      </c>
      <c r="D264" s="12"/>
    </row>
    <row r="265" spans="1:4" ht="15" x14ac:dyDescent="0.2">
      <c r="A265" s="11"/>
      <c r="B265" s="16" t="s">
        <v>10</v>
      </c>
      <c r="C265" s="17">
        <v>154.95533</v>
      </c>
      <c r="D265" s="12"/>
    </row>
    <row r="266" spans="1:4" ht="15" x14ac:dyDescent="0.2">
      <c r="A266" s="11"/>
      <c r="B266" s="18" t="s">
        <v>12</v>
      </c>
      <c r="C266" s="6">
        <v>126.25707</v>
      </c>
      <c r="D266" s="12"/>
    </row>
    <row r="267" spans="1:4" ht="15" x14ac:dyDescent="0.2">
      <c r="A267" s="11"/>
      <c r="B267" s="15" t="s">
        <v>2</v>
      </c>
      <c r="C267" s="14">
        <v>26.3</v>
      </c>
      <c r="D267" s="12"/>
    </row>
    <row r="268" spans="1:4" ht="15" x14ac:dyDescent="0.2">
      <c r="A268" s="11"/>
      <c r="B268" s="18" t="s">
        <v>16</v>
      </c>
      <c r="C268" s="6">
        <v>2.3982600000000001</v>
      </c>
      <c r="D268" s="12"/>
    </row>
    <row r="269" spans="1:4" ht="15" x14ac:dyDescent="0.2">
      <c r="A269" s="11"/>
      <c r="B269" s="1" t="s">
        <v>22</v>
      </c>
      <c r="C269" s="7">
        <v>260.99765000000002</v>
      </c>
      <c r="D269" s="12"/>
    </row>
    <row r="270" spans="1:4" ht="15" x14ac:dyDescent="0.2">
      <c r="A270" s="11"/>
      <c r="B270" s="3" t="s">
        <v>0</v>
      </c>
      <c r="C270" s="6">
        <v>260.99765000000002</v>
      </c>
      <c r="D270" s="12"/>
    </row>
    <row r="271" spans="1:4" ht="15" x14ac:dyDescent="0.2">
      <c r="A271" s="11"/>
      <c r="B271" s="1" t="s">
        <v>24</v>
      </c>
      <c r="C271" s="7">
        <v>154.95533</v>
      </c>
      <c r="D271" s="12"/>
    </row>
    <row r="272" spans="1:4" ht="15" x14ac:dyDescent="0.2">
      <c r="A272" s="11"/>
      <c r="B272" s="3" t="s">
        <v>10</v>
      </c>
      <c r="C272" s="6">
        <v>154.95533</v>
      </c>
      <c r="D272" s="12"/>
    </row>
    <row r="273" spans="1:4" ht="15" x14ac:dyDescent="0.2">
      <c r="A273" s="11"/>
      <c r="B273" s="26" t="s">
        <v>26</v>
      </c>
      <c r="C273" s="25">
        <v>106.04232</v>
      </c>
      <c r="D273" s="12"/>
    </row>
    <row r="274" spans="1:4" ht="15" x14ac:dyDescent="0.2">
      <c r="A274" s="11"/>
      <c r="B274" s="26" t="s">
        <v>27</v>
      </c>
      <c r="C274" s="25">
        <v>362.89672000000002</v>
      </c>
      <c r="D274" s="12"/>
    </row>
    <row r="275" spans="1:4" ht="15" x14ac:dyDescent="0.2">
      <c r="A275" s="11"/>
      <c r="B275" s="26" t="s">
        <v>28</v>
      </c>
      <c r="C275" s="25">
        <v>468.93903999999998</v>
      </c>
      <c r="D275" s="12"/>
    </row>
    <row r="276" spans="1:4" ht="15" x14ac:dyDescent="0.2">
      <c r="A276" s="11"/>
      <c r="B276" s="1" t="s">
        <v>30</v>
      </c>
      <c r="C276" s="8">
        <v>75</v>
      </c>
      <c r="D276" s="12"/>
    </row>
    <row r="277" spans="1:4" ht="15" x14ac:dyDescent="0.2">
      <c r="A277" s="11"/>
      <c r="B277" s="2" t="s">
        <v>31</v>
      </c>
      <c r="C277" s="8">
        <v>15</v>
      </c>
      <c r="D277" s="12"/>
    </row>
    <row r="278" spans="1:4" ht="15" x14ac:dyDescent="0.2">
      <c r="A278" s="11"/>
      <c r="B278" s="2" t="s">
        <v>32</v>
      </c>
      <c r="C278" s="8">
        <v>60</v>
      </c>
      <c r="D278" s="12"/>
    </row>
    <row r="279" spans="1:4" ht="15" x14ac:dyDescent="0.2">
      <c r="A279" s="11"/>
      <c r="B279" s="202" t="s">
        <v>46</v>
      </c>
      <c r="C279" s="203"/>
      <c r="D279" s="12"/>
    </row>
    <row r="280" spans="1:4" ht="15" x14ac:dyDescent="0.2">
      <c r="A280" s="11"/>
      <c r="B280" s="13" t="s">
        <v>0</v>
      </c>
      <c r="C280" s="14">
        <v>32.999420000000001</v>
      </c>
      <c r="D280" s="12"/>
    </row>
    <row r="281" spans="1:4" ht="15" x14ac:dyDescent="0.2">
      <c r="A281" s="11"/>
      <c r="B281" s="15" t="s">
        <v>3</v>
      </c>
      <c r="C281" s="14">
        <v>32.999420000000001</v>
      </c>
      <c r="D281" s="12"/>
    </row>
    <row r="282" spans="1:4" ht="15" x14ac:dyDescent="0.2">
      <c r="A282" s="11"/>
      <c r="B282" s="16" t="s">
        <v>10</v>
      </c>
      <c r="C282" s="17">
        <v>0.21</v>
      </c>
      <c r="D282" s="12"/>
    </row>
    <row r="283" spans="1:4" ht="15" x14ac:dyDescent="0.2">
      <c r="A283" s="11"/>
      <c r="B283" s="18" t="s">
        <v>12</v>
      </c>
      <c r="C283" s="6">
        <v>0.21</v>
      </c>
      <c r="D283" s="12"/>
    </row>
    <row r="284" spans="1:4" ht="15" x14ac:dyDescent="0.2">
      <c r="A284" s="11"/>
      <c r="B284" s="1" t="s">
        <v>22</v>
      </c>
      <c r="C284" s="7">
        <v>32.999420000000001</v>
      </c>
      <c r="D284" s="12"/>
    </row>
    <row r="285" spans="1:4" ht="15" x14ac:dyDescent="0.2">
      <c r="A285" s="11"/>
      <c r="B285" s="3" t="s">
        <v>0</v>
      </c>
      <c r="C285" s="6">
        <v>32.999420000000001</v>
      </c>
      <c r="D285" s="12"/>
    </row>
    <row r="286" spans="1:4" ht="15" x14ac:dyDescent="0.2">
      <c r="A286" s="11"/>
      <c r="B286" s="1" t="s">
        <v>24</v>
      </c>
      <c r="C286" s="7">
        <v>0.21</v>
      </c>
      <c r="D286" s="12"/>
    </row>
    <row r="287" spans="1:4" ht="15" x14ac:dyDescent="0.2">
      <c r="A287" s="11"/>
      <c r="B287" s="3" t="s">
        <v>10</v>
      </c>
      <c r="C287" s="6">
        <v>0.21</v>
      </c>
      <c r="D287" s="12"/>
    </row>
    <row r="288" spans="1:4" ht="15" x14ac:dyDescent="0.2">
      <c r="A288" s="11"/>
      <c r="B288" s="26" t="s">
        <v>26</v>
      </c>
      <c r="C288" s="25">
        <v>32.78942</v>
      </c>
      <c r="D288" s="12"/>
    </row>
    <row r="289" spans="1:4" ht="15" x14ac:dyDescent="0.2">
      <c r="A289" s="11"/>
      <c r="B289" s="26" t="s">
        <v>27</v>
      </c>
      <c r="C289" s="25">
        <v>4504.6517899999999</v>
      </c>
      <c r="D289" s="12"/>
    </row>
    <row r="290" spans="1:4" ht="15" x14ac:dyDescent="0.2">
      <c r="A290" s="11"/>
      <c r="B290" s="26" t="s">
        <v>28</v>
      </c>
      <c r="C290" s="25">
        <v>4537.44121</v>
      </c>
      <c r="D290" s="12"/>
    </row>
    <row r="291" spans="1:4" ht="15" x14ac:dyDescent="0.2">
      <c r="A291" s="11"/>
      <c r="B291" s="1" t="s">
        <v>30</v>
      </c>
      <c r="C291" s="8">
        <v>41</v>
      </c>
      <c r="D291" s="12"/>
    </row>
    <row r="292" spans="1:4" ht="15" x14ac:dyDescent="0.2">
      <c r="A292" s="11"/>
      <c r="B292" s="2" t="s">
        <v>31</v>
      </c>
      <c r="C292" s="8">
        <v>20</v>
      </c>
      <c r="D292" s="12"/>
    </row>
    <row r="293" spans="1:4" ht="15" x14ac:dyDescent="0.2">
      <c r="A293" s="11"/>
      <c r="B293" s="2" t="s">
        <v>32</v>
      </c>
      <c r="C293" s="8">
        <v>21</v>
      </c>
      <c r="D293" s="12"/>
    </row>
    <row r="294" spans="1:4" ht="15" x14ac:dyDescent="0.2">
      <c r="A294" s="11"/>
      <c r="B294" s="202" t="s">
        <v>47</v>
      </c>
      <c r="C294" s="203"/>
      <c r="D294" s="12"/>
    </row>
    <row r="295" spans="1:4" ht="15" x14ac:dyDescent="0.2">
      <c r="A295" s="11"/>
      <c r="B295" s="13" t="s">
        <v>0</v>
      </c>
      <c r="C295" s="14">
        <v>1544.67236</v>
      </c>
      <c r="D295" s="12"/>
    </row>
    <row r="296" spans="1:4" ht="15" x14ac:dyDescent="0.2">
      <c r="A296" s="11"/>
      <c r="B296" s="15" t="s">
        <v>3</v>
      </c>
      <c r="C296" s="14">
        <v>1544.67236</v>
      </c>
      <c r="D296" s="12"/>
    </row>
    <row r="297" spans="1:4" ht="15" x14ac:dyDescent="0.2">
      <c r="A297" s="11"/>
      <c r="B297" s="16" t="s">
        <v>10</v>
      </c>
      <c r="C297" s="17">
        <v>648.92784999999992</v>
      </c>
      <c r="D297" s="12"/>
    </row>
    <row r="298" spans="1:4" ht="15" x14ac:dyDescent="0.2">
      <c r="A298" s="11"/>
      <c r="B298" s="18" t="s">
        <v>11</v>
      </c>
      <c r="C298" s="6">
        <v>289.15703999999999</v>
      </c>
      <c r="D298" s="12"/>
    </row>
    <row r="299" spans="1:4" ht="15" x14ac:dyDescent="0.2">
      <c r="A299" s="11"/>
      <c r="B299" s="18" t="s">
        <v>12</v>
      </c>
      <c r="C299" s="6">
        <v>198.49333999999999</v>
      </c>
      <c r="D299" s="12"/>
    </row>
    <row r="300" spans="1:4" ht="15" x14ac:dyDescent="0.2">
      <c r="A300" s="11"/>
      <c r="B300" s="15" t="s">
        <v>2</v>
      </c>
      <c r="C300" s="14">
        <v>154.46724</v>
      </c>
      <c r="D300" s="12"/>
    </row>
    <row r="301" spans="1:4" ht="15" x14ac:dyDescent="0.2">
      <c r="A301" s="11"/>
      <c r="B301" s="18" t="s">
        <v>15</v>
      </c>
      <c r="C301" s="6">
        <v>3.2501099999999998</v>
      </c>
      <c r="D301" s="12"/>
    </row>
    <row r="302" spans="1:4" ht="15" x14ac:dyDescent="0.2">
      <c r="A302" s="11"/>
      <c r="B302" s="18" t="s">
        <v>16</v>
      </c>
      <c r="C302" s="6">
        <v>3.56012</v>
      </c>
      <c r="D302" s="12"/>
    </row>
    <row r="303" spans="1:4" ht="15" x14ac:dyDescent="0.2">
      <c r="A303" s="11"/>
      <c r="B303" s="19" t="s">
        <v>17</v>
      </c>
      <c r="C303" s="17">
        <v>12.6</v>
      </c>
      <c r="D303" s="12"/>
    </row>
    <row r="304" spans="1:4" ht="15" x14ac:dyDescent="0.2">
      <c r="A304" s="11"/>
      <c r="B304" s="1" t="s">
        <v>22</v>
      </c>
      <c r="C304" s="7">
        <v>1544.67236</v>
      </c>
      <c r="D304" s="12"/>
    </row>
    <row r="305" spans="1:4" ht="15" x14ac:dyDescent="0.2">
      <c r="A305" s="11"/>
      <c r="B305" s="3" t="s">
        <v>0</v>
      </c>
      <c r="C305" s="6">
        <v>1544.67236</v>
      </c>
      <c r="D305" s="12"/>
    </row>
    <row r="306" spans="1:4" ht="15" x14ac:dyDescent="0.2">
      <c r="A306" s="11"/>
      <c r="B306" s="1" t="s">
        <v>24</v>
      </c>
      <c r="C306" s="7">
        <v>661.52785000000006</v>
      </c>
      <c r="D306" s="12"/>
    </row>
    <row r="307" spans="1:4" ht="15" x14ac:dyDescent="0.2">
      <c r="A307" s="11"/>
      <c r="B307" s="3" t="s">
        <v>10</v>
      </c>
      <c r="C307" s="6">
        <v>648.92785000000003</v>
      </c>
      <c r="D307" s="12"/>
    </row>
    <row r="308" spans="1:4" ht="15" x14ac:dyDescent="0.2">
      <c r="A308" s="11"/>
      <c r="B308" s="3" t="s">
        <v>17</v>
      </c>
      <c r="C308" s="6">
        <v>12.6</v>
      </c>
      <c r="D308" s="12"/>
    </row>
    <row r="309" spans="1:4" ht="15" x14ac:dyDescent="0.2">
      <c r="A309" s="11"/>
      <c r="B309" s="26" t="s">
        <v>26</v>
      </c>
      <c r="C309" s="25">
        <v>883.14450999999997</v>
      </c>
      <c r="D309" s="12"/>
    </row>
    <row r="310" spans="1:4" ht="15" x14ac:dyDescent="0.2">
      <c r="A310" s="11"/>
      <c r="B310" s="26" t="s">
        <v>27</v>
      </c>
      <c r="C310" s="25">
        <v>11040.67167</v>
      </c>
      <c r="D310" s="12"/>
    </row>
    <row r="311" spans="1:4" ht="15" x14ac:dyDescent="0.2">
      <c r="A311" s="11"/>
      <c r="B311" s="26" t="s">
        <v>28</v>
      </c>
      <c r="C311" s="25">
        <v>11923.81618</v>
      </c>
      <c r="D311" s="12"/>
    </row>
    <row r="312" spans="1:4" ht="15" x14ac:dyDescent="0.2">
      <c r="A312" s="11"/>
      <c r="B312" s="1" t="s">
        <v>30</v>
      </c>
      <c r="C312" s="8">
        <v>21</v>
      </c>
      <c r="D312" s="12"/>
    </row>
    <row r="313" spans="1:4" ht="15" x14ac:dyDescent="0.2">
      <c r="A313" s="11"/>
      <c r="B313" s="2" t="s">
        <v>31</v>
      </c>
      <c r="C313" s="8">
        <v>19</v>
      </c>
      <c r="D313" s="12"/>
    </row>
    <row r="314" spans="1:4" ht="15" x14ac:dyDescent="0.2">
      <c r="A314" s="11"/>
      <c r="B314" s="2" t="s">
        <v>32</v>
      </c>
      <c r="C314" s="8">
        <v>2</v>
      </c>
      <c r="D314" s="12"/>
    </row>
    <row r="315" spans="1:4" ht="15" x14ac:dyDescent="0.2">
      <c r="A315" s="11"/>
      <c r="B315" s="202" t="s">
        <v>48</v>
      </c>
      <c r="C315" s="203"/>
      <c r="D315" s="12"/>
    </row>
    <row r="316" spans="1:4" ht="15" x14ac:dyDescent="0.2">
      <c r="A316" s="11"/>
      <c r="B316" s="13" t="s">
        <v>0</v>
      </c>
      <c r="C316" s="14">
        <v>834.91385000000002</v>
      </c>
      <c r="D316" s="12"/>
    </row>
    <row r="317" spans="1:4" ht="15" x14ac:dyDescent="0.2">
      <c r="A317" s="11"/>
      <c r="B317" s="15" t="s">
        <v>3</v>
      </c>
      <c r="C317" s="14">
        <v>834.91385000000002</v>
      </c>
      <c r="D317" s="12"/>
    </row>
    <row r="318" spans="1:4" ht="15" x14ac:dyDescent="0.2">
      <c r="A318" s="11"/>
      <c r="B318" s="16" t="s">
        <v>10</v>
      </c>
      <c r="C318" s="17">
        <v>642.65460999999993</v>
      </c>
      <c r="D318" s="12"/>
    </row>
    <row r="319" spans="1:4" ht="15" x14ac:dyDescent="0.2">
      <c r="A319" s="11"/>
      <c r="B319" s="18" t="s">
        <v>11</v>
      </c>
      <c r="C319" s="6">
        <v>206.36193</v>
      </c>
      <c r="D319" s="12"/>
    </row>
    <row r="320" spans="1:4" ht="15" x14ac:dyDescent="0.2">
      <c r="A320" s="11"/>
      <c r="B320" s="18" t="s">
        <v>12</v>
      </c>
      <c r="C320" s="6">
        <v>323.47937999999999</v>
      </c>
      <c r="D320" s="12"/>
    </row>
    <row r="321" spans="1:4" ht="15" x14ac:dyDescent="0.2">
      <c r="A321" s="11"/>
      <c r="B321" s="15" t="s">
        <v>2</v>
      </c>
      <c r="C321" s="14">
        <v>84</v>
      </c>
      <c r="D321" s="12"/>
    </row>
    <row r="322" spans="1:4" ht="15" x14ac:dyDescent="0.2">
      <c r="A322" s="11"/>
      <c r="B322" s="18" t="s">
        <v>15</v>
      </c>
      <c r="C322" s="6">
        <v>1.72444</v>
      </c>
      <c r="D322" s="12"/>
    </row>
    <row r="323" spans="1:4" ht="15" x14ac:dyDescent="0.2">
      <c r="A323" s="11"/>
      <c r="B323" s="18" t="s">
        <v>16</v>
      </c>
      <c r="C323" s="6">
        <v>27.08886</v>
      </c>
      <c r="D323" s="12"/>
    </row>
    <row r="324" spans="1:4" ht="15" x14ac:dyDescent="0.2">
      <c r="A324" s="11"/>
      <c r="B324" s="19" t="s">
        <v>17</v>
      </c>
      <c r="C324" s="17">
        <v>9.8849999999999998</v>
      </c>
      <c r="D324" s="12"/>
    </row>
    <row r="325" spans="1:4" ht="15" x14ac:dyDescent="0.2">
      <c r="A325" s="11"/>
      <c r="B325" s="1" t="s">
        <v>22</v>
      </c>
      <c r="C325" s="7">
        <v>834.91385000000002</v>
      </c>
      <c r="D325" s="12"/>
    </row>
    <row r="326" spans="1:4" ht="15" x14ac:dyDescent="0.2">
      <c r="A326" s="11"/>
      <c r="B326" s="3" t="s">
        <v>0</v>
      </c>
      <c r="C326" s="6">
        <v>834.91385000000002</v>
      </c>
      <c r="D326" s="12"/>
    </row>
    <row r="327" spans="1:4" ht="15" x14ac:dyDescent="0.2">
      <c r="A327" s="11"/>
      <c r="B327" s="1" t="s">
        <v>24</v>
      </c>
      <c r="C327" s="7">
        <v>652.53961000000004</v>
      </c>
      <c r="D327" s="12"/>
    </row>
    <row r="328" spans="1:4" ht="15" x14ac:dyDescent="0.2">
      <c r="A328" s="11"/>
      <c r="B328" s="3" t="s">
        <v>10</v>
      </c>
      <c r="C328" s="6">
        <v>642.65461000000005</v>
      </c>
      <c r="D328" s="12"/>
    </row>
    <row r="329" spans="1:4" ht="15" x14ac:dyDescent="0.2">
      <c r="A329" s="11"/>
      <c r="B329" s="3" t="s">
        <v>17</v>
      </c>
      <c r="C329" s="6">
        <v>9.8849999999999998</v>
      </c>
      <c r="D329" s="12"/>
    </row>
    <row r="330" spans="1:4" ht="15" x14ac:dyDescent="0.2">
      <c r="A330" s="11"/>
      <c r="B330" s="26" t="s">
        <v>26</v>
      </c>
      <c r="C330" s="25">
        <v>182.37423999999999</v>
      </c>
      <c r="D330" s="12"/>
    </row>
    <row r="331" spans="1:4" ht="15" x14ac:dyDescent="0.2">
      <c r="A331" s="11"/>
      <c r="B331" s="26" t="s">
        <v>27</v>
      </c>
      <c r="C331" s="25">
        <v>636.08122000000003</v>
      </c>
      <c r="D331" s="12"/>
    </row>
    <row r="332" spans="1:4" ht="15" x14ac:dyDescent="0.2">
      <c r="A332" s="11"/>
      <c r="B332" s="26" t="s">
        <v>28</v>
      </c>
      <c r="C332" s="25">
        <v>818.45546000000002</v>
      </c>
      <c r="D332" s="12"/>
    </row>
    <row r="333" spans="1:4" ht="15" x14ac:dyDescent="0.2">
      <c r="A333" s="11"/>
      <c r="B333" s="1" t="s">
        <v>30</v>
      </c>
      <c r="C333" s="8">
        <v>75</v>
      </c>
      <c r="D333" s="12"/>
    </row>
    <row r="334" spans="1:4" ht="15" x14ac:dyDescent="0.2">
      <c r="A334" s="11"/>
      <c r="B334" s="2" t="s">
        <v>31</v>
      </c>
      <c r="C334" s="8">
        <v>15</v>
      </c>
      <c r="D334" s="12"/>
    </row>
    <row r="335" spans="1:4" ht="15" x14ac:dyDescent="0.2">
      <c r="A335" s="11"/>
      <c r="B335" s="2" t="s">
        <v>32</v>
      </c>
      <c r="C335" s="8">
        <v>60</v>
      </c>
      <c r="D335" s="12"/>
    </row>
    <row r="336" spans="1:4" ht="15" x14ac:dyDescent="0.2">
      <c r="A336" s="11"/>
      <c r="B336" s="202" t="s">
        <v>49</v>
      </c>
      <c r="C336" s="203"/>
      <c r="D336" s="12"/>
    </row>
    <row r="337" spans="1:4" ht="15" x14ac:dyDescent="0.2">
      <c r="A337" s="11"/>
      <c r="B337" s="13" t="s">
        <v>0</v>
      </c>
      <c r="C337" s="14">
        <v>2230.5889400000001</v>
      </c>
      <c r="D337" s="12"/>
    </row>
    <row r="338" spans="1:4" ht="15" x14ac:dyDescent="0.2">
      <c r="A338" s="11"/>
      <c r="B338" s="15" t="s">
        <v>3</v>
      </c>
      <c r="C338" s="14">
        <v>2230.5889400000001</v>
      </c>
      <c r="D338" s="12"/>
    </row>
    <row r="339" spans="1:4" ht="15" x14ac:dyDescent="0.2">
      <c r="A339" s="11"/>
      <c r="B339" s="16" t="s">
        <v>10</v>
      </c>
      <c r="C339" s="17">
        <v>2066.2711100000001</v>
      </c>
      <c r="D339" s="12"/>
    </row>
    <row r="340" spans="1:4" ht="15" x14ac:dyDescent="0.2">
      <c r="A340" s="11"/>
      <c r="B340" s="18" t="s">
        <v>11</v>
      </c>
      <c r="C340" s="6">
        <v>1203.0458900000001</v>
      </c>
      <c r="D340" s="12"/>
    </row>
    <row r="341" spans="1:4" ht="15" x14ac:dyDescent="0.2">
      <c r="A341" s="11"/>
      <c r="B341" s="18" t="s">
        <v>12</v>
      </c>
      <c r="C341" s="6">
        <v>560.48734999999999</v>
      </c>
      <c r="D341" s="12"/>
    </row>
    <row r="342" spans="1:4" ht="15" x14ac:dyDescent="0.2">
      <c r="A342" s="11"/>
      <c r="B342" s="15" t="s">
        <v>2</v>
      </c>
      <c r="C342" s="14">
        <v>231.71861999999999</v>
      </c>
      <c r="D342" s="12"/>
    </row>
    <row r="343" spans="1:4" ht="15" x14ac:dyDescent="0.2">
      <c r="A343" s="11"/>
      <c r="B343" s="18" t="s">
        <v>15</v>
      </c>
      <c r="C343" s="6">
        <v>24.849689999999999</v>
      </c>
      <c r="D343" s="12"/>
    </row>
    <row r="344" spans="1:4" ht="15" x14ac:dyDescent="0.2">
      <c r="A344" s="11"/>
      <c r="B344" s="18" t="s">
        <v>16</v>
      </c>
      <c r="C344" s="6">
        <v>46.169559999999997</v>
      </c>
      <c r="D344" s="12"/>
    </row>
    <row r="345" spans="1:4" ht="15" x14ac:dyDescent="0.2">
      <c r="A345" s="11"/>
      <c r="B345" s="19" t="s">
        <v>17</v>
      </c>
      <c r="C345" s="17">
        <v>74.845740000000006</v>
      </c>
      <c r="D345" s="12"/>
    </row>
    <row r="346" spans="1:4" ht="15" x14ac:dyDescent="0.2">
      <c r="A346" s="11"/>
      <c r="B346" s="1" t="s">
        <v>22</v>
      </c>
      <c r="C346" s="7">
        <v>2230.5889400000001</v>
      </c>
      <c r="D346" s="12"/>
    </row>
    <row r="347" spans="1:4" ht="15" x14ac:dyDescent="0.2">
      <c r="A347" s="11"/>
      <c r="B347" s="3" t="s">
        <v>0</v>
      </c>
      <c r="C347" s="6">
        <v>2230.5889400000001</v>
      </c>
      <c r="D347" s="12"/>
    </row>
    <row r="348" spans="1:4" ht="15" x14ac:dyDescent="0.2">
      <c r="A348" s="11"/>
      <c r="B348" s="1" t="s">
        <v>24</v>
      </c>
      <c r="C348" s="7">
        <v>2141.1168500000003</v>
      </c>
      <c r="D348" s="12"/>
    </row>
    <row r="349" spans="1:4" ht="15" x14ac:dyDescent="0.2">
      <c r="A349" s="11"/>
      <c r="B349" s="3" t="s">
        <v>10</v>
      </c>
      <c r="C349" s="6">
        <v>2066.2711100000001</v>
      </c>
      <c r="D349" s="12"/>
    </row>
    <row r="350" spans="1:4" ht="15" x14ac:dyDescent="0.2">
      <c r="A350" s="11"/>
      <c r="B350" s="3" t="s">
        <v>17</v>
      </c>
      <c r="C350" s="6">
        <v>74.845740000000006</v>
      </c>
      <c r="D350" s="12"/>
    </row>
    <row r="351" spans="1:4" ht="15" x14ac:dyDescent="0.2">
      <c r="A351" s="11"/>
      <c r="B351" s="26" t="s">
        <v>26</v>
      </c>
      <c r="C351" s="25">
        <v>89.472089999999994</v>
      </c>
      <c r="D351" s="12"/>
    </row>
    <row r="352" spans="1:4" ht="15" x14ac:dyDescent="0.2">
      <c r="A352" s="11"/>
      <c r="B352" s="26" t="s">
        <v>27</v>
      </c>
      <c r="C352" s="25">
        <v>1842.4215099999999</v>
      </c>
      <c r="D352" s="12"/>
    </row>
    <row r="353" spans="1:4" ht="15" x14ac:dyDescent="0.2">
      <c r="A353" s="11"/>
      <c r="B353" s="26" t="s">
        <v>28</v>
      </c>
      <c r="C353" s="25">
        <v>1931.8936000000001</v>
      </c>
      <c r="D353" s="12"/>
    </row>
    <row r="354" spans="1:4" ht="15" x14ac:dyDescent="0.2">
      <c r="A354" s="11"/>
      <c r="B354" s="1" t="s">
        <v>30</v>
      </c>
      <c r="C354" s="8">
        <v>145</v>
      </c>
      <c r="D354" s="12"/>
    </row>
    <row r="355" spans="1:4" ht="15" x14ac:dyDescent="0.2">
      <c r="A355" s="11"/>
      <c r="B355" s="2" t="s">
        <v>31</v>
      </c>
      <c r="C355" s="8">
        <v>124</v>
      </c>
      <c r="D355" s="12"/>
    </row>
    <row r="356" spans="1:4" ht="15" x14ac:dyDescent="0.2">
      <c r="A356" s="11"/>
      <c r="B356" s="2" t="s">
        <v>32</v>
      </c>
      <c r="C356" s="8">
        <v>21</v>
      </c>
      <c r="D356" s="12"/>
    </row>
    <row r="357" spans="1:4" ht="15" x14ac:dyDescent="0.2">
      <c r="A357" s="11"/>
      <c r="B357" s="202" t="s">
        <v>50</v>
      </c>
      <c r="C357" s="203"/>
      <c r="D357" s="12"/>
    </row>
    <row r="358" spans="1:4" ht="15" x14ac:dyDescent="0.2">
      <c r="A358" s="11"/>
      <c r="B358" s="13" t="s">
        <v>0</v>
      </c>
      <c r="C358" s="14">
        <v>14011.476999999999</v>
      </c>
      <c r="D358" s="12"/>
    </row>
    <row r="359" spans="1:4" ht="15" x14ac:dyDescent="0.2">
      <c r="A359" s="11"/>
      <c r="B359" s="15" t="s">
        <v>2</v>
      </c>
      <c r="C359" s="14">
        <v>7766.5655699999998</v>
      </c>
      <c r="D359" s="12"/>
    </row>
    <row r="360" spans="1:4" ht="15" x14ac:dyDescent="0.2">
      <c r="A360" s="11"/>
      <c r="B360" s="15" t="s">
        <v>3</v>
      </c>
      <c r="C360" s="14">
        <v>6244.9114300000001</v>
      </c>
      <c r="D360" s="12"/>
    </row>
    <row r="361" spans="1:4" ht="15" x14ac:dyDescent="0.2">
      <c r="A361" s="11"/>
      <c r="B361" s="16" t="s">
        <v>10</v>
      </c>
      <c r="C361" s="17">
        <v>111.59461</v>
      </c>
      <c r="D361" s="12"/>
    </row>
    <row r="362" spans="1:4" ht="15" x14ac:dyDescent="0.2">
      <c r="A362" s="11"/>
      <c r="B362" s="15" t="s">
        <v>14</v>
      </c>
      <c r="C362" s="14">
        <v>111.59461</v>
      </c>
      <c r="D362" s="12"/>
    </row>
    <row r="363" spans="1:4" ht="15" x14ac:dyDescent="0.2">
      <c r="A363" s="11"/>
      <c r="B363" s="1" t="s">
        <v>22</v>
      </c>
      <c r="C363" s="7">
        <v>14011.477000000001</v>
      </c>
      <c r="D363" s="12"/>
    </row>
    <row r="364" spans="1:4" ht="15" x14ac:dyDescent="0.2">
      <c r="A364" s="11"/>
      <c r="B364" s="3" t="s">
        <v>0</v>
      </c>
      <c r="C364" s="6">
        <v>14011.477000000001</v>
      </c>
      <c r="D364" s="12"/>
    </row>
    <row r="365" spans="1:4" ht="15" x14ac:dyDescent="0.2">
      <c r="A365" s="11"/>
      <c r="B365" s="1" t="s">
        <v>24</v>
      </c>
      <c r="C365" s="7">
        <v>111.59461</v>
      </c>
      <c r="D365" s="12"/>
    </row>
    <row r="366" spans="1:4" ht="15" x14ac:dyDescent="0.2">
      <c r="A366" s="11"/>
      <c r="B366" s="3" t="s">
        <v>10</v>
      </c>
      <c r="C366" s="6">
        <v>111.59461</v>
      </c>
      <c r="D366" s="12"/>
    </row>
    <row r="367" spans="1:4" ht="15" x14ac:dyDescent="0.2">
      <c r="A367" s="11"/>
      <c r="B367" s="26" t="s">
        <v>26</v>
      </c>
      <c r="C367" s="25">
        <v>13899.882390000001</v>
      </c>
      <c r="D367" s="12"/>
    </row>
    <row r="368" spans="1:4" ht="15" x14ac:dyDescent="0.2">
      <c r="A368" s="11"/>
      <c r="B368" s="26" t="s">
        <v>27</v>
      </c>
      <c r="C368" s="25">
        <v>247070.6556</v>
      </c>
      <c r="D368" s="12"/>
    </row>
    <row r="369" spans="1:4" ht="15" x14ac:dyDescent="0.2">
      <c r="A369" s="11"/>
      <c r="B369" s="26" t="s">
        <v>28</v>
      </c>
      <c r="C369" s="25">
        <v>260970.538</v>
      </c>
      <c r="D369" s="12"/>
    </row>
    <row r="370" spans="1:4" ht="15" x14ac:dyDescent="0.2">
      <c r="A370" s="11"/>
      <c r="B370" s="1" t="s">
        <v>30</v>
      </c>
      <c r="C370" s="8">
        <v>92</v>
      </c>
      <c r="D370" s="12"/>
    </row>
    <row r="371" spans="1:4" ht="15" x14ac:dyDescent="0.2">
      <c r="A371" s="11"/>
      <c r="B371" s="2" t="s">
        <v>31</v>
      </c>
      <c r="C371" s="8">
        <v>46</v>
      </c>
      <c r="D371" s="12"/>
    </row>
    <row r="372" spans="1:4" ht="15" x14ac:dyDescent="0.2">
      <c r="A372" s="11"/>
      <c r="B372" s="2" t="s">
        <v>32</v>
      </c>
      <c r="C372" s="8">
        <v>46</v>
      </c>
      <c r="D372" s="12"/>
    </row>
    <row r="373" spans="1:4" ht="15" x14ac:dyDescent="0.2">
      <c r="A373" s="11"/>
      <c r="B373" s="202" t="s">
        <v>51</v>
      </c>
      <c r="C373" s="203"/>
      <c r="D373" s="12"/>
    </row>
    <row r="374" spans="1:4" ht="15" x14ac:dyDescent="0.2">
      <c r="A374" s="11"/>
      <c r="B374" s="19" t="s">
        <v>17</v>
      </c>
      <c r="C374" s="17">
        <v>138.643</v>
      </c>
      <c r="D374" s="12"/>
    </row>
    <row r="375" spans="1:4" ht="15" x14ac:dyDescent="0.2">
      <c r="A375" s="11"/>
      <c r="B375" s="1" t="s">
        <v>24</v>
      </c>
      <c r="C375" s="7">
        <v>138.643</v>
      </c>
      <c r="D375" s="12"/>
    </row>
    <row r="376" spans="1:4" ht="15" x14ac:dyDescent="0.2">
      <c r="A376" s="11"/>
      <c r="B376" s="3" t="s">
        <v>17</v>
      </c>
      <c r="C376" s="6">
        <v>138.643</v>
      </c>
      <c r="D376" s="12"/>
    </row>
    <row r="377" spans="1:4" ht="15" x14ac:dyDescent="0.2">
      <c r="A377" s="11"/>
      <c r="B377" s="26" t="s">
        <v>26</v>
      </c>
      <c r="C377" s="25">
        <v>-138.643</v>
      </c>
      <c r="D377" s="12"/>
    </row>
    <row r="378" spans="1:4" ht="15" x14ac:dyDescent="0.2">
      <c r="A378" s="11"/>
      <c r="B378" s="26" t="s">
        <v>27</v>
      </c>
      <c r="C378" s="25">
        <v>303.80572000000001</v>
      </c>
      <c r="D378" s="12"/>
    </row>
    <row r="379" spans="1:4" ht="15" x14ac:dyDescent="0.2">
      <c r="A379" s="11"/>
      <c r="B379" s="26" t="s">
        <v>28</v>
      </c>
      <c r="C379" s="25">
        <v>165.16272000000001</v>
      </c>
      <c r="D379" s="12"/>
    </row>
    <row r="380" spans="1:4" ht="15" x14ac:dyDescent="0.2">
      <c r="A380" s="11"/>
      <c r="B380" s="1" t="s">
        <v>30</v>
      </c>
      <c r="C380" s="8">
        <v>33</v>
      </c>
      <c r="D380" s="12"/>
    </row>
    <row r="381" spans="1:4" ht="15" x14ac:dyDescent="0.2">
      <c r="A381" s="11"/>
      <c r="B381" s="2" t="s">
        <v>31</v>
      </c>
      <c r="C381" s="8">
        <v>25</v>
      </c>
      <c r="D381" s="12"/>
    </row>
    <row r="382" spans="1:4" ht="15" x14ac:dyDescent="0.2">
      <c r="A382" s="11"/>
      <c r="B382" s="2" t="s">
        <v>32</v>
      </c>
      <c r="C382" s="8">
        <v>8</v>
      </c>
      <c r="D382" s="12"/>
    </row>
    <row r="383" spans="1:4" ht="15" x14ac:dyDescent="0.2">
      <c r="A383" s="11"/>
      <c r="B383" s="202" t="s">
        <v>52</v>
      </c>
      <c r="C383" s="203"/>
      <c r="D383" s="12"/>
    </row>
    <row r="384" spans="1:4" ht="15" x14ac:dyDescent="0.2">
      <c r="A384" s="11"/>
      <c r="B384" s="16" t="s">
        <v>10</v>
      </c>
      <c r="C384" s="17">
        <v>10.044280000000001</v>
      </c>
      <c r="D384" s="12"/>
    </row>
    <row r="385" spans="1:4" ht="15" x14ac:dyDescent="0.2">
      <c r="A385" s="11"/>
      <c r="B385" s="18" t="s">
        <v>12</v>
      </c>
      <c r="C385" s="6">
        <v>8.6673400000000012</v>
      </c>
      <c r="D385" s="12"/>
    </row>
    <row r="386" spans="1:4" ht="15" x14ac:dyDescent="0.2">
      <c r="A386" s="11"/>
      <c r="B386" s="18" t="s">
        <v>15</v>
      </c>
      <c r="C386" s="6">
        <v>1.3769400000000001</v>
      </c>
      <c r="D386" s="12"/>
    </row>
    <row r="387" spans="1:4" ht="15" x14ac:dyDescent="0.2">
      <c r="A387" s="11"/>
      <c r="B387" s="19" t="s">
        <v>17</v>
      </c>
      <c r="C387" s="17">
        <v>34.56156</v>
      </c>
      <c r="D387" s="12"/>
    </row>
    <row r="388" spans="1:4" ht="15" x14ac:dyDescent="0.2">
      <c r="A388" s="11"/>
      <c r="B388" s="1" t="s">
        <v>24</v>
      </c>
      <c r="C388" s="7">
        <v>44.605840000000001</v>
      </c>
      <c r="D388" s="12"/>
    </row>
    <row r="389" spans="1:4" ht="15" x14ac:dyDescent="0.2">
      <c r="A389" s="11"/>
      <c r="B389" s="3" t="s">
        <v>10</v>
      </c>
      <c r="C389" s="6">
        <v>10.044280000000001</v>
      </c>
      <c r="D389" s="12"/>
    </row>
    <row r="390" spans="1:4" ht="15" x14ac:dyDescent="0.2">
      <c r="A390" s="11"/>
      <c r="B390" s="3" t="s">
        <v>17</v>
      </c>
      <c r="C390" s="6">
        <v>34.56156</v>
      </c>
      <c r="D390" s="12"/>
    </row>
    <row r="391" spans="1:4" ht="15" x14ac:dyDescent="0.2">
      <c r="A391" s="11"/>
      <c r="B391" s="26" t="s">
        <v>26</v>
      </c>
      <c r="C391" s="25">
        <v>-44.605840000000001</v>
      </c>
      <c r="D391" s="12"/>
    </row>
    <row r="392" spans="1:4" ht="15" x14ac:dyDescent="0.2">
      <c r="A392" s="11"/>
      <c r="B392" s="26" t="s">
        <v>27</v>
      </c>
      <c r="C392" s="25">
        <v>1036.4464</v>
      </c>
      <c r="D392" s="12"/>
    </row>
    <row r="393" spans="1:4" ht="15" x14ac:dyDescent="0.2">
      <c r="A393" s="11"/>
      <c r="B393" s="26" t="s">
        <v>28</v>
      </c>
      <c r="C393" s="25">
        <v>991.84055999999998</v>
      </c>
      <c r="D393" s="12"/>
    </row>
    <row r="394" spans="1:4" ht="15" x14ac:dyDescent="0.2">
      <c r="A394" s="11"/>
      <c r="B394" s="1" t="s">
        <v>30</v>
      </c>
      <c r="C394" s="8">
        <v>16</v>
      </c>
      <c r="D394" s="12"/>
    </row>
    <row r="395" spans="1:4" ht="15" x14ac:dyDescent="0.2">
      <c r="A395" s="11"/>
      <c r="B395" s="2" t="s">
        <v>31</v>
      </c>
      <c r="C395" s="8">
        <v>13</v>
      </c>
      <c r="D395" s="12"/>
    </row>
    <row r="396" spans="1:4" ht="15" x14ac:dyDescent="0.2">
      <c r="A396" s="11"/>
      <c r="B396" s="2" t="s">
        <v>32</v>
      </c>
      <c r="C396" s="8">
        <v>3</v>
      </c>
      <c r="D396" s="12"/>
    </row>
    <row r="397" spans="1:4" ht="15" x14ac:dyDescent="0.2">
      <c r="A397" s="11"/>
      <c r="B397" s="202" t="s">
        <v>53</v>
      </c>
      <c r="C397" s="203"/>
      <c r="D397" s="12"/>
    </row>
    <row r="398" spans="1:4" ht="15" x14ac:dyDescent="0.2">
      <c r="A398" s="11"/>
      <c r="B398" s="13" t="s">
        <v>0</v>
      </c>
      <c r="C398" s="14">
        <v>7452.6595100000004</v>
      </c>
      <c r="D398" s="12"/>
    </row>
    <row r="399" spans="1:4" ht="15" x14ac:dyDescent="0.2">
      <c r="A399" s="11"/>
      <c r="B399" s="15" t="s">
        <v>3</v>
      </c>
      <c r="C399" s="14">
        <v>7452.6595100000004</v>
      </c>
      <c r="D399" s="12"/>
    </row>
    <row r="400" spans="1:4" ht="15" x14ac:dyDescent="0.2">
      <c r="A400" s="11"/>
      <c r="B400" s="16" t="s">
        <v>10</v>
      </c>
      <c r="C400" s="17">
        <v>2269.1190699999997</v>
      </c>
      <c r="D400" s="12"/>
    </row>
    <row r="401" spans="1:4" ht="15" x14ac:dyDescent="0.2">
      <c r="A401" s="11"/>
      <c r="B401" s="18" t="s">
        <v>11</v>
      </c>
      <c r="C401" s="6">
        <v>908.84500000000003</v>
      </c>
      <c r="D401" s="12"/>
    </row>
    <row r="402" spans="1:4" ht="15" x14ac:dyDescent="0.2">
      <c r="A402" s="11"/>
      <c r="B402" s="18" t="s">
        <v>12</v>
      </c>
      <c r="C402" s="6">
        <v>544.40589999999997</v>
      </c>
      <c r="D402" s="12"/>
    </row>
    <row r="403" spans="1:4" ht="15" x14ac:dyDescent="0.2">
      <c r="A403" s="11"/>
      <c r="B403" s="15" t="s">
        <v>2</v>
      </c>
      <c r="C403" s="14">
        <v>750</v>
      </c>
      <c r="D403" s="12"/>
    </row>
    <row r="404" spans="1:4" ht="15" x14ac:dyDescent="0.2">
      <c r="A404" s="11"/>
      <c r="B404" s="18" t="s">
        <v>15</v>
      </c>
      <c r="C404" s="6">
        <v>50.033000000000001</v>
      </c>
      <c r="D404" s="12"/>
    </row>
    <row r="405" spans="1:4" ht="15" x14ac:dyDescent="0.2">
      <c r="A405" s="11"/>
      <c r="B405" s="18" t="s">
        <v>16</v>
      </c>
      <c r="C405" s="6">
        <v>15.83517</v>
      </c>
      <c r="D405" s="12"/>
    </row>
    <row r="406" spans="1:4" ht="15" x14ac:dyDescent="0.2">
      <c r="A406" s="11"/>
      <c r="B406" s="19" t="s">
        <v>17</v>
      </c>
      <c r="C406" s="17">
        <v>122.21254</v>
      </c>
      <c r="D406" s="12"/>
    </row>
    <row r="407" spans="1:4" ht="15" x14ac:dyDescent="0.2">
      <c r="A407" s="11"/>
      <c r="B407" s="1" t="s">
        <v>22</v>
      </c>
      <c r="C407" s="7">
        <v>7452.6595100000004</v>
      </c>
      <c r="D407" s="12"/>
    </row>
    <row r="408" spans="1:4" ht="15" x14ac:dyDescent="0.2">
      <c r="A408" s="11"/>
      <c r="B408" s="3" t="s">
        <v>0</v>
      </c>
      <c r="C408" s="6">
        <v>7452.6595100000004</v>
      </c>
      <c r="D408" s="12"/>
    </row>
    <row r="409" spans="1:4" ht="15" x14ac:dyDescent="0.2">
      <c r="A409" s="11"/>
      <c r="B409" s="1" t="s">
        <v>24</v>
      </c>
      <c r="C409" s="7">
        <v>2391.3316100000002</v>
      </c>
      <c r="D409" s="12"/>
    </row>
    <row r="410" spans="1:4" ht="15" x14ac:dyDescent="0.2">
      <c r="A410" s="11"/>
      <c r="B410" s="3" t="s">
        <v>10</v>
      </c>
      <c r="C410" s="6">
        <v>2269.1190700000002</v>
      </c>
      <c r="D410" s="12"/>
    </row>
    <row r="411" spans="1:4" ht="15" x14ac:dyDescent="0.2">
      <c r="A411" s="11"/>
      <c r="B411" s="3" t="s">
        <v>17</v>
      </c>
      <c r="C411" s="6">
        <v>122.21254</v>
      </c>
      <c r="D411" s="12"/>
    </row>
    <row r="412" spans="1:4" ht="15" x14ac:dyDescent="0.2">
      <c r="A412" s="11"/>
      <c r="B412" s="26" t="s">
        <v>26</v>
      </c>
      <c r="C412" s="25">
        <v>5061.3279000000002</v>
      </c>
      <c r="D412" s="12"/>
    </row>
    <row r="413" spans="1:4" ht="15" x14ac:dyDescent="0.2">
      <c r="A413" s="11"/>
      <c r="B413" s="26" t="s">
        <v>27</v>
      </c>
      <c r="C413" s="25">
        <v>33351.423320000002</v>
      </c>
      <c r="D413" s="12"/>
    </row>
    <row r="414" spans="1:4" ht="15" x14ac:dyDescent="0.2">
      <c r="A414" s="11"/>
      <c r="B414" s="26" t="s">
        <v>28</v>
      </c>
      <c r="C414" s="25">
        <v>38412.751219999998</v>
      </c>
      <c r="D414" s="12"/>
    </row>
    <row r="415" spans="1:4" ht="15" x14ac:dyDescent="0.2">
      <c r="A415" s="11"/>
      <c r="B415" s="1" t="s">
        <v>30</v>
      </c>
      <c r="C415" s="8">
        <v>118</v>
      </c>
      <c r="D415" s="12"/>
    </row>
    <row r="416" spans="1:4" ht="15" x14ac:dyDescent="0.2">
      <c r="A416" s="11"/>
      <c r="B416" s="2" t="s">
        <v>31</v>
      </c>
      <c r="C416" s="8">
        <v>83</v>
      </c>
      <c r="D416" s="12"/>
    </row>
    <row r="417" spans="1:4" ht="15" x14ac:dyDescent="0.2">
      <c r="A417" s="11"/>
      <c r="B417" s="2" t="s">
        <v>32</v>
      </c>
      <c r="C417" s="8">
        <v>35</v>
      </c>
      <c r="D417" s="12"/>
    </row>
    <row r="418" spans="1:4" ht="15" x14ac:dyDescent="0.2">
      <c r="A418" s="11"/>
      <c r="B418" s="202" t="s">
        <v>54</v>
      </c>
      <c r="C418" s="203"/>
      <c r="D418" s="12"/>
    </row>
    <row r="419" spans="1:4" ht="15" x14ac:dyDescent="0.2">
      <c r="A419" s="11"/>
      <c r="B419" s="13" t="s">
        <v>0</v>
      </c>
      <c r="C419" s="14">
        <v>86.932779999999994</v>
      </c>
      <c r="D419" s="12"/>
    </row>
    <row r="420" spans="1:4" ht="15" x14ac:dyDescent="0.2">
      <c r="A420" s="11"/>
      <c r="B420" s="15" t="s">
        <v>3</v>
      </c>
      <c r="C420" s="14">
        <v>86.932779999999994</v>
      </c>
      <c r="D420" s="12"/>
    </row>
    <row r="421" spans="1:4" ht="15" x14ac:dyDescent="0.2">
      <c r="A421" s="11"/>
      <c r="B421" s="16" t="s">
        <v>10</v>
      </c>
      <c r="C421" s="17">
        <v>67.537720000000007</v>
      </c>
      <c r="D421" s="12"/>
    </row>
    <row r="422" spans="1:4" ht="15" x14ac:dyDescent="0.2">
      <c r="A422" s="11"/>
      <c r="B422" s="18" t="s">
        <v>12</v>
      </c>
      <c r="C422" s="6">
        <v>67.537720000000007</v>
      </c>
      <c r="D422" s="12"/>
    </row>
    <row r="423" spans="1:4" ht="15" x14ac:dyDescent="0.2">
      <c r="A423" s="11"/>
      <c r="B423" s="19" t="s">
        <v>17</v>
      </c>
      <c r="C423" s="17">
        <v>1.399</v>
      </c>
      <c r="D423" s="12"/>
    </row>
    <row r="424" spans="1:4" ht="15" x14ac:dyDescent="0.2">
      <c r="A424" s="11"/>
      <c r="B424" s="1" t="s">
        <v>22</v>
      </c>
      <c r="C424" s="7">
        <v>86.932779999999994</v>
      </c>
      <c r="D424" s="12"/>
    </row>
    <row r="425" spans="1:4" ht="15" x14ac:dyDescent="0.2">
      <c r="A425" s="11"/>
      <c r="B425" s="3" t="s">
        <v>0</v>
      </c>
      <c r="C425" s="6">
        <v>86.932779999999994</v>
      </c>
      <c r="D425" s="12"/>
    </row>
    <row r="426" spans="1:4" ht="15" x14ac:dyDescent="0.2">
      <c r="A426" s="11"/>
      <c r="B426" s="1" t="s">
        <v>24</v>
      </c>
      <c r="C426" s="7">
        <v>68.936719999999994</v>
      </c>
      <c r="D426" s="12"/>
    </row>
    <row r="427" spans="1:4" ht="15" x14ac:dyDescent="0.2">
      <c r="A427" s="11"/>
      <c r="B427" s="3" t="s">
        <v>10</v>
      </c>
      <c r="C427" s="6">
        <v>67.537719999999993</v>
      </c>
      <c r="D427" s="12"/>
    </row>
    <row r="428" spans="1:4" ht="15" x14ac:dyDescent="0.2">
      <c r="A428" s="11"/>
      <c r="B428" s="3" t="s">
        <v>17</v>
      </c>
      <c r="C428" s="6">
        <v>1.399</v>
      </c>
      <c r="D428" s="12"/>
    </row>
    <row r="429" spans="1:4" ht="15" x14ac:dyDescent="0.2">
      <c r="A429" s="11"/>
      <c r="B429" s="26" t="s">
        <v>26</v>
      </c>
      <c r="C429" s="25">
        <v>17.99606</v>
      </c>
      <c r="D429" s="12"/>
    </row>
    <row r="430" spans="1:4" ht="15" x14ac:dyDescent="0.2">
      <c r="A430" s="11"/>
      <c r="B430" s="26" t="s">
        <v>27</v>
      </c>
      <c r="C430" s="25">
        <v>268.5249</v>
      </c>
      <c r="D430" s="12"/>
    </row>
    <row r="431" spans="1:4" ht="15" x14ac:dyDescent="0.2">
      <c r="A431" s="11"/>
      <c r="B431" s="26" t="s">
        <v>28</v>
      </c>
      <c r="C431" s="25">
        <v>286.52096</v>
      </c>
      <c r="D431" s="12"/>
    </row>
    <row r="432" spans="1:4" ht="15" x14ac:dyDescent="0.2">
      <c r="A432" s="11"/>
      <c r="B432" s="1" t="s">
        <v>30</v>
      </c>
      <c r="C432" s="8">
        <v>40</v>
      </c>
      <c r="D432" s="12"/>
    </row>
    <row r="433" spans="1:4" ht="15" x14ac:dyDescent="0.2">
      <c r="A433" s="11"/>
      <c r="B433" s="2" t="s">
        <v>31</v>
      </c>
      <c r="C433" s="8">
        <v>29</v>
      </c>
      <c r="D433" s="12"/>
    </row>
    <row r="434" spans="1:4" ht="15" x14ac:dyDescent="0.2">
      <c r="A434" s="11"/>
      <c r="B434" s="2" t="s">
        <v>32</v>
      </c>
      <c r="C434" s="8">
        <v>11</v>
      </c>
      <c r="D434" s="12"/>
    </row>
    <row r="435" spans="1:4" ht="15" x14ac:dyDescent="0.2">
      <c r="A435" s="11"/>
      <c r="B435" s="202" t="s">
        <v>55</v>
      </c>
      <c r="C435" s="203"/>
      <c r="D435" s="12"/>
    </row>
    <row r="436" spans="1:4" ht="15" x14ac:dyDescent="0.2">
      <c r="A436" s="11"/>
      <c r="B436" s="13" t="s">
        <v>0</v>
      </c>
      <c r="C436" s="14">
        <v>854.69186999999999</v>
      </c>
      <c r="D436" s="12"/>
    </row>
    <row r="437" spans="1:4" ht="15" x14ac:dyDescent="0.2">
      <c r="A437" s="11"/>
      <c r="B437" s="15" t="s">
        <v>3</v>
      </c>
      <c r="C437" s="14">
        <v>854.69186999999999</v>
      </c>
      <c r="D437" s="12"/>
    </row>
    <row r="438" spans="1:4" ht="15" x14ac:dyDescent="0.2">
      <c r="A438" s="11"/>
      <c r="B438" s="16" t="s">
        <v>10</v>
      </c>
      <c r="C438" s="17">
        <v>783.65622000000008</v>
      </c>
      <c r="D438" s="12"/>
    </row>
    <row r="439" spans="1:4" ht="15" x14ac:dyDescent="0.2">
      <c r="A439" s="11"/>
      <c r="B439" s="18" t="s">
        <v>11</v>
      </c>
      <c r="C439" s="6">
        <v>489.19792000000001</v>
      </c>
      <c r="D439" s="12"/>
    </row>
    <row r="440" spans="1:4" ht="15" x14ac:dyDescent="0.2">
      <c r="A440" s="11"/>
      <c r="B440" s="18" t="s">
        <v>12</v>
      </c>
      <c r="C440" s="6">
        <v>178.35979999999998</v>
      </c>
      <c r="D440" s="12"/>
    </row>
    <row r="441" spans="1:4" ht="15" x14ac:dyDescent="0.2">
      <c r="A441" s="11"/>
      <c r="B441" s="15" t="s">
        <v>2</v>
      </c>
      <c r="C441" s="14">
        <v>86</v>
      </c>
      <c r="D441" s="12"/>
    </row>
    <row r="442" spans="1:4" ht="15" x14ac:dyDescent="0.2">
      <c r="A442" s="11"/>
      <c r="B442" s="18" t="s">
        <v>15</v>
      </c>
      <c r="C442" s="6">
        <v>6.1890999999999998</v>
      </c>
      <c r="D442" s="12"/>
    </row>
    <row r="443" spans="1:4" ht="15" x14ac:dyDescent="0.2">
      <c r="A443" s="11"/>
      <c r="B443" s="18" t="s">
        <v>16</v>
      </c>
      <c r="C443" s="6">
        <v>23.909400000000002</v>
      </c>
      <c r="D443" s="12"/>
    </row>
    <row r="444" spans="1:4" ht="15" x14ac:dyDescent="0.2">
      <c r="A444" s="11"/>
      <c r="B444" s="19" t="s">
        <v>17</v>
      </c>
      <c r="C444" s="17">
        <v>97.125749999999996</v>
      </c>
      <c r="D444" s="12"/>
    </row>
    <row r="445" spans="1:4" ht="15" x14ac:dyDescent="0.2">
      <c r="A445" s="11"/>
      <c r="B445" s="1" t="s">
        <v>22</v>
      </c>
      <c r="C445" s="7">
        <v>854.69186999999999</v>
      </c>
      <c r="D445" s="12"/>
    </row>
    <row r="446" spans="1:4" ht="15" x14ac:dyDescent="0.2">
      <c r="A446" s="11"/>
      <c r="B446" s="3" t="s">
        <v>0</v>
      </c>
      <c r="C446" s="6">
        <v>854.69186999999999</v>
      </c>
      <c r="D446" s="12"/>
    </row>
    <row r="447" spans="1:4" ht="15" x14ac:dyDescent="0.2">
      <c r="A447" s="11"/>
      <c r="B447" s="1" t="s">
        <v>24</v>
      </c>
      <c r="C447" s="7">
        <v>880.78197</v>
      </c>
      <c r="D447" s="12"/>
    </row>
    <row r="448" spans="1:4" ht="15" x14ac:dyDescent="0.2">
      <c r="A448" s="11"/>
      <c r="B448" s="3" t="s">
        <v>10</v>
      </c>
      <c r="C448" s="6">
        <v>783.65621999999996</v>
      </c>
      <c r="D448" s="12"/>
    </row>
    <row r="449" spans="1:4" ht="15" x14ac:dyDescent="0.2">
      <c r="A449" s="11"/>
      <c r="B449" s="3" t="s">
        <v>17</v>
      </c>
      <c r="C449" s="6">
        <v>97.125749999999996</v>
      </c>
      <c r="D449" s="12"/>
    </row>
    <row r="450" spans="1:4" ht="15" x14ac:dyDescent="0.2">
      <c r="A450" s="11"/>
      <c r="B450" s="26" t="s">
        <v>26</v>
      </c>
      <c r="C450" s="25">
        <v>-26.0901</v>
      </c>
      <c r="D450" s="12"/>
    </row>
    <row r="451" spans="1:4" ht="15" x14ac:dyDescent="0.2">
      <c r="A451" s="11"/>
      <c r="B451" s="26" t="s">
        <v>27</v>
      </c>
      <c r="C451" s="25">
        <v>147.18729999999999</v>
      </c>
      <c r="D451" s="12"/>
    </row>
    <row r="452" spans="1:4" ht="15" x14ac:dyDescent="0.2">
      <c r="A452" s="11"/>
      <c r="B452" s="26" t="s">
        <v>28</v>
      </c>
      <c r="C452" s="25">
        <v>121.0972</v>
      </c>
      <c r="D452" s="12"/>
    </row>
    <row r="453" spans="1:4" ht="15" x14ac:dyDescent="0.2">
      <c r="A453" s="11"/>
      <c r="B453" s="1" t="s">
        <v>30</v>
      </c>
      <c r="C453" s="8">
        <v>87</v>
      </c>
      <c r="D453" s="12"/>
    </row>
    <row r="454" spans="1:4" ht="15" x14ac:dyDescent="0.2">
      <c r="A454" s="11"/>
      <c r="B454" s="2" t="s">
        <v>31</v>
      </c>
      <c r="C454" s="8">
        <v>72</v>
      </c>
      <c r="D454" s="12"/>
    </row>
    <row r="455" spans="1:4" ht="15" x14ac:dyDescent="0.2">
      <c r="A455" s="11"/>
      <c r="B455" s="2" t="s">
        <v>32</v>
      </c>
      <c r="C455" s="8">
        <v>15</v>
      </c>
      <c r="D455" s="12"/>
    </row>
    <row r="456" spans="1:4" ht="15" x14ac:dyDescent="0.2">
      <c r="A456" s="11"/>
      <c r="B456" s="202" t="s">
        <v>56</v>
      </c>
      <c r="C456" s="203"/>
      <c r="D456" s="12"/>
    </row>
    <row r="457" spans="1:4" ht="15" x14ac:dyDescent="0.2">
      <c r="A457" s="11"/>
      <c r="B457" s="13" t="s">
        <v>0</v>
      </c>
      <c r="C457" s="14">
        <v>3.4</v>
      </c>
      <c r="D457" s="12"/>
    </row>
    <row r="458" spans="1:4" ht="15" x14ac:dyDescent="0.2">
      <c r="A458" s="11"/>
      <c r="B458" s="15" t="s">
        <v>3</v>
      </c>
      <c r="C458" s="14">
        <v>3.4</v>
      </c>
      <c r="D458" s="12"/>
    </row>
    <row r="459" spans="1:4" ht="15" x14ac:dyDescent="0.2">
      <c r="A459" s="11"/>
      <c r="B459" s="1" t="s">
        <v>22</v>
      </c>
      <c r="C459" s="7">
        <v>3.4</v>
      </c>
      <c r="D459" s="12"/>
    </row>
    <row r="460" spans="1:4" ht="15" x14ac:dyDescent="0.2">
      <c r="A460" s="11"/>
      <c r="B460" s="3" t="s">
        <v>0</v>
      </c>
      <c r="C460" s="6">
        <v>3.4</v>
      </c>
      <c r="D460" s="12"/>
    </row>
    <row r="461" spans="1:4" ht="15" x14ac:dyDescent="0.2">
      <c r="A461" s="11"/>
      <c r="B461" s="26" t="s">
        <v>26</v>
      </c>
      <c r="C461" s="25">
        <v>3.4</v>
      </c>
      <c r="D461" s="12"/>
    </row>
    <row r="462" spans="1:4" ht="15" x14ac:dyDescent="0.2">
      <c r="A462" s="11"/>
      <c r="B462" s="26" t="s">
        <v>27</v>
      </c>
      <c r="C462" s="25">
        <v>78.814909999999998</v>
      </c>
      <c r="D462" s="12"/>
    </row>
    <row r="463" spans="1:4" ht="15" x14ac:dyDescent="0.2">
      <c r="A463" s="11"/>
      <c r="B463" s="26" t="s">
        <v>28</v>
      </c>
      <c r="C463" s="25">
        <v>82.214910000000003</v>
      </c>
      <c r="D463" s="12"/>
    </row>
    <row r="464" spans="1:4" ht="15" x14ac:dyDescent="0.2">
      <c r="A464" s="11"/>
      <c r="B464" s="1" t="s">
        <v>30</v>
      </c>
      <c r="C464" s="8">
        <v>50</v>
      </c>
      <c r="D464" s="12"/>
    </row>
    <row r="465" spans="1:4" ht="15" x14ac:dyDescent="0.2">
      <c r="A465" s="11"/>
      <c r="B465" s="2" t="s">
        <v>31</v>
      </c>
      <c r="C465" s="8">
        <v>41</v>
      </c>
      <c r="D465" s="12"/>
    </row>
    <row r="466" spans="1:4" ht="15" x14ac:dyDescent="0.2">
      <c r="A466" s="11"/>
      <c r="B466" s="2" t="s">
        <v>32</v>
      </c>
      <c r="C466" s="8">
        <v>9</v>
      </c>
      <c r="D466" s="12"/>
    </row>
    <row r="467" spans="1:4" ht="15" x14ac:dyDescent="0.2">
      <c r="A467" s="11"/>
      <c r="B467" s="202" t="s">
        <v>57</v>
      </c>
      <c r="C467" s="203"/>
      <c r="D467" s="12"/>
    </row>
    <row r="468" spans="1:4" ht="15" x14ac:dyDescent="0.2">
      <c r="A468" s="11"/>
      <c r="B468" s="13" t="s">
        <v>0</v>
      </c>
      <c r="C468" s="14">
        <v>9398.2540900000004</v>
      </c>
      <c r="D468" s="12"/>
    </row>
    <row r="469" spans="1:4" ht="15" x14ac:dyDescent="0.2">
      <c r="A469" s="11"/>
      <c r="B469" s="15" t="s">
        <v>2</v>
      </c>
      <c r="C469" s="14">
        <v>89.342060000000004</v>
      </c>
      <c r="D469" s="12"/>
    </row>
    <row r="470" spans="1:4" ht="15" x14ac:dyDescent="0.2">
      <c r="A470" s="11"/>
      <c r="B470" s="15" t="s">
        <v>3</v>
      </c>
      <c r="C470" s="14">
        <v>9308.9120299999995</v>
      </c>
      <c r="D470" s="12"/>
    </row>
    <row r="471" spans="1:4" ht="15" x14ac:dyDescent="0.2">
      <c r="A471" s="11"/>
      <c r="B471" s="13" t="s">
        <v>5</v>
      </c>
      <c r="C471" s="14">
        <v>6121.5069999999996</v>
      </c>
      <c r="D471" s="12"/>
    </row>
    <row r="472" spans="1:4" ht="15" x14ac:dyDescent="0.2">
      <c r="A472" s="11"/>
      <c r="B472" s="16" t="s">
        <v>10</v>
      </c>
      <c r="C472" s="17">
        <v>6519.931309999999</v>
      </c>
      <c r="D472" s="12"/>
    </row>
    <row r="473" spans="1:4" ht="15" x14ac:dyDescent="0.2">
      <c r="A473" s="11"/>
      <c r="B473" s="18" t="s">
        <v>11</v>
      </c>
      <c r="C473" s="6">
        <v>1114.53799</v>
      </c>
      <c r="D473" s="12"/>
    </row>
    <row r="474" spans="1:4" ht="15" x14ac:dyDescent="0.2">
      <c r="A474" s="11"/>
      <c r="B474" s="18" t="s">
        <v>12</v>
      </c>
      <c r="C474" s="6">
        <v>1367.5076899999997</v>
      </c>
      <c r="D474" s="12"/>
    </row>
    <row r="475" spans="1:4" ht="15" x14ac:dyDescent="0.2">
      <c r="A475" s="11"/>
      <c r="B475" s="18" t="s">
        <v>13</v>
      </c>
      <c r="C475" s="6">
        <v>3275.2988799999998</v>
      </c>
      <c r="D475" s="12"/>
    </row>
    <row r="476" spans="1:4" ht="15" x14ac:dyDescent="0.2">
      <c r="A476" s="11"/>
      <c r="B476" s="15" t="s">
        <v>2</v>
      </c>
      <c r="C476" s="14">
        <v>610</v>
      </c>
      <c r="D476" s="12"/>
    </row>
    <row r="477" spans="1:4" ht="15" x14ac:dyDescent="0.2">
      <c r="A477" s="11"/>
      <c r="B477" s="18" t="s">
        <v>15</v>
      </c>
      <c r="C477" s="6">
        <v>22.662420000000001</v>
      </c>
      <c r="D477" s="12"/>
    </row>
    <row r="478" spans="1:4" ht="15" x14ac:dyDescent="0.2">
      <c r="A478" s="11"/>
      <c r="B478" s="18" t="s">
        <v>16</v>
      </c>
      <c r="C478" s="6">
        <v>129.92433</v>
      </c>
      <c r="D478" s="12"/>
    </row>
    <row r="479" spans="1:4" ht="15" x14ac:dyDescent="0.2">
      <c r="A479" s="11"/>
      <c r="B479" s="19" t="s">
        <v>17</v>
      </c>
      <c r="C479" s="17">
        <v>403.58197999999999</v>
      </c>
      <c r="D479" s="12"/>
    </row>
    <row r="480" spans="1:4" ht="15" x14ac:dyDescent="0.2">
      <c r="A480" s="11"/>
      <c r="B480" s="16" t="s">
        <v>18</v>
      </c>
      <c r="C480" s="17">
        <v>1000</v>
      </c>
      <c r="D480" s="12"/>
    </row>
    <row r="481" spans="1:4" ht="15" x14ac:dyDescent="0.2">
      <c r="A481" s="11"/>
      <c r="B481" s="16" t="s">
        <v>20</v>
      </c>
      <c r="C481" s="17">
        <v>5238.3828599999997</v>
      </c>
      <c r="D481" s="12"/>
    </row>
    <row r="482" spans="1:4" ht="15" x14ac:dyDescent="0.2">
      <c r="A482" s="11"/>
      <c r="B482" s="1" t="s">
        <v>22</v>
      </c>
      <c r="C482" s="7">
        <v>15519.76109</v>
      </c>
      <c r="D482" s="12"/>
    </row>
    <row r="483" spans="1:4" ht="15" x14ac:dyDescent="0.2">
      <c r="A483" s="11"/>
      <c r="B483" s="3" t="s">
        <v>0</v>
      </c>
      <c r="C483" s="6">
        <v>9398.2540900000004</v>
      </c>
      <c r="D483" s="12"/>
    </row>
    <row r="484" spans="1:4" ht="15" x14ac:dyDescent="0.2">
      <c r="A484" s="11"/>
      <c r="B484" s="3" t="s">
        <v>23</v>
      </c>
      <c r="C484" s="6">
        <v>6121.5069999999996</v>
      </c>
      <c r="D484" s="12"/>
    </row>
    <row r="485" spans="1:4" ht="15" x14ac:dyDescent="0.2">
      <c r="A485" s="11"/>
      <c r="B485" s="1" t="s">
        <v>24</v>
      </c>
      <c r="C485" s="7">
        <v>13161.89615</v>
      </c>
      <c r="D485" s="12"/>
    </row>
    <row r="486" spans="1:4" ht="15" x14ac:dyDescent="0.2">
      <c r="A486" s="11"/>
      <c r="B486" s="3" t="s">
        <v>10</v>
      </c>
      <c r="C486" s="6">
        <v>6519.9313099999999</v>
      </c>
      <c r="D486" s="12"/>
    </row>
    <row r="487" spans="1:4" ht="15" x14ac:dyDescent="0.2">
      <c r="A487" s="11"/>
      <c r="B487" s="3" t="s">
        <v>17</v>
      </c>
      <c r="C487" s="6">
        <v>403.58197999999999</v>
      </c>
      <c r="D487" s="12"/>
    </row>
    <row r="488" spans="1:4" ht="15" x14ac:dyDescent="0.2">
      <c r="A488" s="11"/>
      <c r="B488" s="3" t="s">
        <v>25</v>
      </c>
      <c r="C488" s="6">
        <v>1000</v>
      </c>
      <c r="D488" s="12"/>
    </row>
    <row r="489" spans="1:4" ht="15" x14ac:dyDescent="0.2">
      <c r="A489" s="11"/>
      <c r="B489" s="3" t="s">
        <v>20</v>
      </c>
      <c r="C489" s="6">
        <v>5238.3828599999997</v>
      </c>
      <c r="D489" s="12"/>
    </row>
    <row r="490" spans="1:4" ht="15" x14ac:dyDescent="0.2">
      <c r="A490" s="11"/>
      <c r="B490" s="26" t="s">
        <v>26</v>
      </c>
      <c r="C490" s="25">
        <v>2357.8649399999999</v>
      </c>
      <c r="D490" s="12"/>
    </row>
    <row r="491" spans="1:4" ht="15" x14ac:dyDescent="0.2">
      <c r="A491" s="11"/>
      <c r="B491" s="26" t="s">
        <v>27</v>
      </c>
      <c r="C491" s="25">
        <v>198019.61489999999</v>
      </c>
      <c r="D491" s="12"/>
    </row>
    <row r="492" spans="1:4" ht="15" x14ac:dyDescent="0.2">
      <c r="A492" s="11"/>
      <c r="B492" s="26" t="s">
        <v>28</v>
      </c>
      <c r="C492" s="25">
        <v>200377.4798</v>
      </c>
      <c r="D492" s="12"/>
    </row>
    <row r="493" spans="1:4" ht="15" x14ac:dyDescent="0.2">
      <c r="A493" s="11"/>
      <c r="B493" s="1" t="s">
        <v>30</v>
      </c>
      <c r="C493" s="8">
        <v>176</v>
      </c>
      <c r="D493" s="12"/>
    </row>
    <row r="494" spans="1:4" ht="15" x14ac:dyDescent="0.2">
      <c r="A494" s="11"/>
      <c r="B494" s="2" t="s">
        <v>31</v>
      </c>
      <c r="C494" s="8">
        <v>79</v>
      </c>
      <c r="D494" s="12"/>
    </row>
    <row r="495" spans="1:4" ht="15" x14ac:dyDescent="0.2">
      <c r="A495" s="11"/>
      <c r="B495" s="2" t="s">
        <v>32</v>
      </c>
      <c r="C495" s="8">
        <v>97</v>
      </c>
      <c r="D495" s="12"/>
    </row>
    <row r="496" spans="1:4" ht="15" x14ac:dyDescent="0.2">
      <c r="A496" s="11"/>
      <c r="B496" s="202" t="s">
        <v>58</v>
      </c>
      <c r="C496" s="203"/>
      <c r="D496" s="12"/>
    </row>
    <row r="497" spans="1:4" ht="15" x14ac:dyDescent="0.2">
      <c r="A497" s="11"/>
      <c r="B497" s="13" t="s">
        <v>0</v>
      </c>
      <c r="C497" s="14">
        <v>710.63450999999998</v>
      </c>
      <c r="D497" s="12"/>
    </row>
    <row r="498" spans="1:4" ht="15" x14ac:dyDescent="0.2">
      <c r="A498" s="11"/>
      <c r="B498" s="15" t="s">
        <v>3</v>
      </c>
      <c r="C498" s="14">
        <v>710.63450999999998</v>
      </c>
      <c r="D498" s="12"/>
    </row>
    <row r="499" spans="1:4" ht="15" x14ac:dyDescent="0.2">
      <c r="A499" s="11"/>
      <c r="B499" s="16" t="s">
        <v>10</v>
      </c>
      <c r="C499" s="17">
        <v>530.51724000000002</v>
      </c>
      <c r="D499" s="12"/>
    </row>
    <row r="500" spans="1:4" ht="15" x14ac:dyDescent="0.2">
      <c r="A500" s="11"/>
      <c r="B500" s="18" t="s">
        <v>12</v>
      </c>
      <c r="C500" s="6">
        <v>384.1182</v>
      </c>
      <c r="D500" s="12"/>
    </row>
    <row r="501" spans="1:4" ht="15" x14ac:dyDescent="0.2">
      <c r="A501" s="11"/>
      <c r="B501" s="15" t="s">
        <v>2</v>
      </c>
      <c r="C501" s="14">
        <v>71</v>
      </c>
      <c r="D501" s="12"/>
    </row>
    <row r="502" spans="1:4" ht="15" x14ac:dyDescent="0.2">
      <c r="A502" s="11"/>
      <c r="B502" s="18" t="s">
        <v>15</v>
      </c>
      <c r="C502" s="6">
        <v>62.499850000000002</v>
      </c>
      <c r="D502" s="12"/>
    </row>
    <row r="503" spans="1:4" ht="15" x14ac:dyDescent="0.2">
      <c r="A503" s="11"/>
      <c r="B503" s="18" t="s">
        <v>16</v>
      </c>
      <c r="C503" s="6">
        <v>12.899190000000001</v>
      </c>
      <c r="D503" s="12"/>
    </row>
    <row r="504" spans="1:4" ht="15" x14ac:dyDescent="0.2">
      <c r="A504" s="11"/>
      <c r="B504" s="1" t="s">
        <v>22</v>
      </c>
      <c r="C504" s="7">
        <v>710.63450999999998</v>
      </c>
      <c r="D504" s="12"/>
    </row>
    <row r="505" spans="1:4" ht="15" x14ac:dyDescent="0.2">
      <c r="A505" s="11"/>
      <c r="B505" s="3" t="s">
        <v>0</v>
      </c>
      <c r="C505" s="6">
        <v>710.63450999999998</v>
      </c>
      <c r="D505" s="12"/>
    </row>
    <row r="506" spans="1:4" ht="15" x14ac:dyDescent="0.2">
      <c r="A506" s="11"/>
      <c r="B506" s="1" t="s">
        <v>24</v>
      </c>
      <c r="C506" s="7">
        <v>530.51724000000002</v>
      </c>
      <c r="D506" s="12"/>
    </row>
    <row r="507" spans="1:4" ht="15" x14ac:dyDescent="0.2">
      <c r="A507" s="11"/>
      <c r="B507" s="3" t="s">
        <v>10</v>
      </c>
      <c r="C507" s="6">
        <v>530.51724000000002</v>
      </c>
      <c r="D507" s="12"/>
    </row>
    <row r="508" spans="1:4" ht="15" x14ac:dyDescent="0.2">
      <c r="A508" s="11"/>
      <c r="B508" s="26" t="s">
        <v>26</v>
      </c>
      <c r="C508" s="25">
        <v>180.11726999999999</v>
      </c>
      <c r="D508" s="12"/>
    </row>
    <row r="509" spans="1:4" ht="15" x14ac:dyDescent="0.2">
      <c r="A509" s="11"/>
      <c r="B509" s="26" t="s">
        <v>27</v>
      </c>
      <c r="C509" s="25">
        <v>597.44893999999999</v>
      </c>
      <c r="D509" s="12"/>
    </row>
    <row r="510" spans="1:4" ht="15" x14ac:dyDescent="0.2">
      <c r="A510" s="11"/>
      <c r="B510" s="26" t="s">
        <v>28</v>
      </c>
      <c r="C510" s="25">
        <v>777.56620999999996</v>
      </c>
      <c r="D510" s="12"/>
    </row>
    <row r="511" spans="1:4" ht="15" x14ac:dyDescent="0.2">
      <c r="A511" s="11"/>
      <c r="B511" s="1" t="s">
        <v>30</v>
      </c>
      <c r="C511" s="8">
        <v>471</v>
      </c>
      <c r="D511" s="12"/>
    </row>
    <row r="512" spans="1:4" ht="15" x14ac:dyDescent="0.2">
      <c r="A512" s="11"/>
      <c r="B512" s="2" t="s">
        <v>31</v>
      </c>
      <c r="C512" s="8">
        <v>298</v>
      </c>
      <c r="D512" s="12"/>
    </row>
    <row r="513" spans="1:4" ht="15" x14ac:dyDescent="0.2">
      <c r="A513" s="11"/>
      <c r="B513" s="2" t="s">
        <v>32</v>
      </c>
      <c r="C513" s="8">
        <v>173</v>
      </c>
      <c r="D513" s="12"/>
    </row>
    <row r="514" spans="1:4" ht="15" x14ac:dyDescent="0.2">
      <c r="A514" s="11"/>
      <c r="B514" s="202" t="s">
        <v>59</v>
      </c>
      <c r="C514" s="203"/>
      <c r="D514" s="12"/>
    </row>
    <row r="515" spans="1:4" ht="15" x14ac:dyDescent="0.2">
      <c r="A515" s="11"/>
      <c r="B515" s="13" t="s">
        <v>0</v>
      </c>
      <c r="C515" s="14">
        <v>1163.8496399999999</v>
      </c>
      <c r="D515" s="12"/>
    </row>
    <row r="516" spans="1:4" ht="15" x14ac:dyDescent="0.2">
      <c r="A516" s="11"/>
      <c r="B516" s="15" t="s">
        <v>3</v>
      </c>
      <c r="C516" s="14">
        <v>1163.8496399999999</v>
      </c>
      <c r="D516" s="12"/>
    </row>
    <row r="517" spans="1:4" ht="15" x14ac:dyDescent="0.2">
      <c r="A517" s="11"/>
      <c r="B517" s="16" t="s">
        <v>10</v>
      </c>
      <c r="C517" s="17">
        <v>589.13441999999998</v>
      </c>
      <c r="D517" s="12"/>
    </row>
    <row r="518" spans="1:4" ht="15" x14ac:dyDescent="0.2">
      <c r="A518" s="11"/>
      <c r="B518" s="18" t="s">
        <v>11</v>
      </c>
      <c r="C518" s="6">
        <v>293.26400000000001</v>
      </c>
      <c r="D518" s="12"/>
    </row>
    <row r="519" spans="1:4" ht="15" x14ac:dyDescent="0.2">
      <c r="A519" s="11"/>
      <c r="B519" s="18" t="s">
        <v>12</v>
      </c>
      <c r="C519" s="6">
        <v>177.51882000000001</v>
      </c>
      <c r="D519" s="12"/>
    </row>
    <row r="520" spans="1:4" ht="15" x14ac:dyDescent="0.2">
      <c r="A520" s="11"/>
      <c r="B520" s="15" t="s">
        <v>2</v>
      </c>
      <c r="C520" s="14">
        <v>115</v>
      </c>
      <c r="D520" s="12"/>
    </row>
    <row r="521" spans="1:4" ht="15" x14ac:dyDescent="0.2">
      <c r="A521" s="11"/>
      <c r="B521" s="18" t="s">
        <v>15</v>
      </c>
      <c r="C521" s="6">
        <v>2.6120000000000001</v>
      </c>
      <c r="D521" s="12"/>
    </row>
    <row r="522" spans="1:4" ht="15" x14ac:dyDescent="0.2">
      <c r="A522" s="11"/>
      <c r="B522" s="18" t="s">
        <v>16</v>
      </c>
      <c r="C522" s="6">
        <v>0.73960000000000004</v>
      </c>
      <c r="D522" s="12"/>
    </row>
    <row r="523" spans="1:4" ht="15" x14ac:dyDescent="0.2">
      <c r="A523" s="11"/>
      <c r="B523" s="1" t="s">
        <v>22</v>
      </c>
      <c r="C523" s="7">
        <v>1163.8496399999999</v>
      </c>
      <c r="D523" s="12"/>
    </row>
    <row r="524" spans="1:4" ht="15" x14ac:dyDescent="0.2">
      <c r="A524" s="11"/>
      <c r="B524" s="3" t="s">
        <v>0</v>
      </c>
      <c r="C524" s="6">
        <v>1163.8496399999999</v>
      </c>
      <c r="D524" s="12"/>
    </row>
    <row r="525" spans="1:4" ht="15" x14ac:dyDescent="0.2">
      <c r="A525" s="11"/>
      <c r="B525" s="1" t="s">
        <v>24</v>
      </c>
      <c r="C525" s="7">
        <v>589.13441999999998</v>
      </c>
      <c r="D525" s="12"/>
    </row>
    <row r="526" spans="1:4" ht="15" x14ac:dyDescent="0.2">
      <c r="A526" s="11"/>
      <c r="B526" s="3" t="s">
        <v>10</v>
      </c>
      <c r="C526" s="6">
        <v>589.13441999999998</v>
      </c>
      <c r="D526" s="12"/>
    </row>
    <row r="527" spans="1:4" ht="15" x14ac:dyDescent="0.2">
      <c r="A527" s="11"/>
      <c r="B527" s="26" t="s">
        <v>26</v>
      </c>
      <c r="C527" s="25">
        <v>574.71522000000004</v>
      </c>
      <c r="D527" s="12"/>
    </row>
    <row r="528" spans="1:4" ht="15" x14ac:dyDescent="0.2">
      <c r="A528" s="11"/>
      <c r="B528" s="26" t="s">
        <v>27</v>
      </c>
      <c r="C528" s="25">
        <v>867.50373000000002</v>
      </c>
      <c r="D528" s="12"/>
    </row>
    <row r="529" spans="1:4" ht="15" x14ac:dyDescent="0.2">
      <c r="A529" s="11"/>
      <c r="B529" s="26" t="s">
        <v>28</v>
      </c>
      <c r="C529" s="25">
        <v>1442.2189499999999</v>
      </c>
      <c r="D529" s="12"/>
    </row>
    <row r="530" spans="1:4" ht="15" x14ac:dyDescent="0.2">
      <c r="A530" s="11"/>
      <c r="B530" s="1" t="s">
        <v>30</v>
      </c>
      <c r="C530" s="8">
        <v>86</v>
      </c>
      <c r="D530" s="12"/>
    </row>
    <row r="531" spans="1:4" ht="15" x14ac:dyDescent="0.2">
      <c r="A531" s="11"/>
      <c r="B531" s="2" t="s">
        <v>31</v>
      </c>
      <c r="C531" s="8">
        <v>41</v>
      </c>
      <c r="D531" s="12"/>
    </row>
    <row r="532" spans="1:4" ht="15" x14ac:dyDescent="0.2">
      <c r="A532" s="11"/>
      <c r="B532" s="2" t="s">
        <v>32</v>
      </c>
      <c r="C532" s="8">
        <v>45</v>
      </c>
      <c r="D532" s="12"/>
    </row>
    <row r="533" spans="1:4" ht="15" x14ac:dyDescent="0.2">
      <c r="A533" s="11"/>
      <c r="B533" s="202" t="s">
        <v>60</v>
      </c>
      <c r="C533" s="203"/>
      <c r="D533" s="12"/>
    </row>
    <row r="534" spans="1:4" ht="15" x14ac:dyDescent="0.2">
      <c r="A534" s="11"/>
      <c r="B534" s="13" t="s">
        <v>0</v>
      </c>
      <c r="C534" s="14">
        <v>1080.2764500000001</v>
      </c>
      <c r="D534" s="12"/>
    </row>
    <row r="535" spans="1:4" ht="15" x14ac:dyDescent="0.2">
      <c r="A535" s="11"/>
      <c r="B535" s="15" t="s">
        <v>3</v>
      </c>
      <c r="C535" s="14">
        <v>1080.2764500000001</v>
      </c>
      <c r="D535" s="12"/>
    </row>
    <row r="536" spans="1:4" ht="15" x14ac:dyDescent="0.2">
      <c r="A536" s="11"/>
      <c r="B536" s="16" t="s">
        <v>10</v>
      </c>
      <c r="C536" s="17">
        <v>1056.2116999999998</v>
      </c>
      <c r="D536" s="12"/>
    </row>
    <row r="537" spans="1:4" ht="15" x14ac:dyDescent="0.2">
      <c r="A537" s="11"/>
      <c r="B537" s="18" t="s">
        <v>12</v>
      </c>
      <c r="C537" s="6">
        <v>972.6492199999999</v>
      </c>
      <c r="D537" s="12"/>
    </row>
    <row r="538" spans="1:4" ht="15" x14ac:dyDescent="0.2">
      <c r="A538" s="11"/>
      <c r="B538" s="15" t="s">
        <v>2</v>
      </c>
      <c r="C538" s="14">
        <v>73.896140000000003</v>
      </c>
      <c r="D538" s="12"/>
    </row>
    <row r="539" spans="1:4" ht="15" x14ac:dyDescent="0.2">
      <c r="A539" s="11"/>
      <c r="B539" s="18" t="s">
        <v>15</v>
      </c>
      <c r="C539" s="6">
        <v>7.2271400000000003</v>
      </c>
      <c r="D539" s="12"/>
    </row>
    <row r="540" spans="1:4" ht="15" x14ac:dyDescent="0.2">
      <c r="A540" s="11"/>
      <c r="B540" s="18" t="s">
        <v>16</v>
      </c>
      <c r="C540" s="6">
        <v>2.4392</v>
      </c>
      <c r="D540" s="12"/>
    </row>
    <row r="541" spans="1:4" ht="15" x14ac:dyDescent="0.2">
      <c r="A541" s="11"/>
      <c r="B541" s="19" t="s">
        <v>17</v>
      </c>
      <c r="C541" s="17">
        <v>78.933999999999997</v>
      </c>
      <c r="D541" s="12"/>
    </row>
    <row r="542" spans="1:4" ht="15" x14ac:dyDescent="0.2">
      <c r="A542" s="11"/>
      <c r="B542" s="1" t="s">
        <v>22</v>
      </c>
      <c r="C542" s="7">
        <v>1080.2764500000001</v>
      </c>
      <c r="D542" s="12"/>
    </row>
    <row r="543" spans="1:4" ht="15" x14ac:dyDescent="0.2">
      <c r="A543" s="11"/>
      <c r="B543" s="3" t="s">
        <v>0</v>
      </c>
      <c r="C543" s="6">
        <v>1080.2764500000001</v>
      </c>
      <c r="D543" s="12"/>
    </row>
    <row r="544" spans="1:4" ht="15" x14ac:dyDescent="0.2">
      <c r="A544" s="11"/>
      <c r="B544" s="1" t="s">
        <v>24</v>
      </c>
      <c r="C544" s="7">
        <v>1135.1457</v>
      </c>
      <c r="D544" s="12"/>
    </row>
    <row r="545" spans="1:4" ht="15" x14ac:dyDescent="0.2">
      <c r="A545" s="11"/>
      <c r="B545" s="3" t="s">
        <v>10</v>
      </c>
      <c r="C545" s="6">
        <v>1056.2117000000001</v>
      </c>
      <c r="D545" s="12"/>
    </row>
    <row r="546" spans="1:4" ht="15" x14ac:dyDescent="0.2">
      <c r="A546" s="11"/>
      <c r="B546" s="3" t="s">
        <v>17</v>
      </c>
      <c r="C546" s="6">
        <v>78.933999999999997</v>
      </c>
      <c r="D546" s="12"/>
    </row>
    <row r="547" spans="1:4" ht="15" x14ac:dyDescent="0.2">
      <c r="A547" s="11"/>
      <c r="B547" s="26" t="s">
        <v>26</v>
      </c>
      <c r="C547" s="25">
        <v>-54.869250000000001</v>
      </c>
      <c r="D547" s="12"/>
    </row>
    <row r="548" spans="1:4" ht="15" x14ac:dyDescent="0.2">
      <c r="A548" s="11"/>
      <c r="B548" s="26" t="s">
        <v>27</v>
      </c>
      <c r="C548" s="25">
        <v>3737.1600100000001</v>
      </c>
      <c r="D548" s="12"/>
    </row>
    <row r="549" spans="1:4" ht="15" x14ac:dyDescent="0.2">
      <c r="A549" s="11"/>
      <c r="B549" s="26" t="s">
        <v>28</v>
      </c>
      <c r="C549" s="25">
        <v>3682.2907599999999</v>
      </c>
      <c r="D549" s="12"/>
    </row>
    <row r="550" spans="1:4" ht="15" x14ac:dyDescent="0.2">
      <c r="A550" s="11"/>
      <c r="B550" s="1" t="s">
        <v>30</v>
      </c>
      <c r="C550" s="8">
        <v>517</v>
      </c>
      <c r="D550" s="12"/>
    </row>
    <row r="551" spans="1:4" ht="15" x14ac:dyDescent="0.2">
      <c r="A551" s="11"/>
      <c r="B551" s="2" t="s">
        <v>31</v>
      </c>
      <c r="C551" s="8">
        <v>339</v>
      </c>
      <c r="D551" s="12"/>
    </row>
    <row r="552" spans="1:4" ht="15" x14ac:dyDescent="0.2">
      <c r="A552" s="11"/>
      <c r="B552" s="2" t="s">
        <v>32</v>
      </c>
      <c r="C552" s="8">
        <v>178</v>
      </c>
      <c r="D552" s="12"/>
    </row>
    <row r="553" spans="1:4" ht="15" x14ac:dyDescent="0.2">
      <c r="A553" s="11"/>
      <c r="B553" s="202" t="s">
        <v>61</v>
      </c>
      <c r="C553" s="203"/>
      <c r="D553" s="12"/>
    </row>
    <row r="554" spans="1:4" ht="15" x14ac:dyDescent="0.2">
      <c r="A554" s="11"/>
      <c r="B554" s="13" t="s">
        <v>0</v>
      </c>
      <c r="C554" s="14">
        <v>19482.193960000001</v>
      </c>
      <c r="D554" s="12"/>
    </row>
    <row r="555" spans="1:4" ht="15" x14ac:dyDescent="0.2">
      <c r="A555" s="11"/>
      <c r="B555" s="15" t="s">
        <v>2</v>
      </c>
      <c r="C555" s="14">
        <v>15368.522290000001</v>
      </c>
      <c r="D555" s="12"/>
    </row>
    <row r="556" spans="1:4" ht="15" x14ac:dyDescent="0.2">
      <c r="A556" s="11"/>
      <c r="B556" s="15" t="s">
        <v>3</v>
      </c>
      <c r="C556" s="14">
        <v>4113.6716699999997</v>
      </c>
      <c r="D556" s="12"/>
    </row>
    <row r="557" spans="1:4" ht="15" x14ac:dyDescent="0.2">
      <c r="A557" s="11"/>
      <c r="B557" s="16" t="s">
        <v>10</v>
      </c>
      <c r="C557" s="17">
        <v>14484.21889</v>
      </c>
      <c r="D557" s="12"/>
    </row>
    <row r="558" spans="1:4" ht="15" x14ac:dyDescent="0.2">
      <c r="A558" s="11"/>
      <c r="B558" s="18" t="s">
        <v>11</v>
      </c>
      <c r="C558" s="6">
        <v>6603.0247900000004</v>
      </c>
      <c r="D558" s="12"/>
    </row>
    <row r="559" spans="1:4" ht="15" x14ac:dyDescent="0.2">
      <c r="A559" s="11"/>
      <c r="B559" s="18" t="s">
        <v>12</v>
      </c>
      <c r="C559" s="6">
        <v>7129.9787100000003</v>
      </c>
      <c r="D559" s="12"/>
    </row>
    <row r="560" spans="1:4" ht="15" x14ac:dyDescent="0.2">
      <c r="A560" s="11"/>
      <c r="B560" s="15" t="s">
        <v>2</v>
      </c>
      <c r="C560" s="14">
        <v>105</v>
      </c>
      <c r="D560" s="12"/>
    </row>
    <row r="561" spans="1:4" ht="15" x14ac:dyDescent="0.2">
      <c r="A561" s="11"/>
      <c r="B561" s="18" t="s">
        <v>15</v>
      </c>
      <c r="C561" s="6">
        <v>606.57079999999996</v>
      </c>
      <c r="D561" s="12"/>
    </row>
    <row r="562" spans="1:4" ht="15" x14ac:dyDescent="0.2">
      <c r="A562" s="11"/>
      <c r="B562" s="18" t="s">
        <v>16</v>
      </c>
      <c r="C562" s="6">
        <v>39.644590000000001</v>
      </c>
      <c r="D562" s="12"/>
    </row>
    <row r="563" spans="1:4" ht="15" x14ac:dyDescent="0.2">
      <c r="A563" s="11"/>
      <c r="B563" s="19" t="s">
        <v>17</v>
      </c>
      <c r="C563" s="17">
        <v>1826.44589</v>
      </c>
      <c r="D563" s="12"/>
    </row>
    <row r="564" spans="1:4" ht="15" x14ac:dyDescent="0.2">
      <c r="A564" s="11"/>
      <c r="B564" s="1" t="s">
        <v>22</v>
      </c>
      <c r="C564" s="7">
        <v>19482.193960000001</v>
      </c>
      <c r="D564" s="12"/>
    </row>
    <row r="565" spans="1:4" ht="15" x14ac:dyDescent="0.2">
      <c r="A565" s="11"/>
      <c r="B565" s="3" t="s">
        <v>0</v>
      </c>
      <c r="C565" s="6">
        <v>19482.193960000001</v>
      </c>
      <c r="D565" s="12"/>
    </row>
    <row r="566" spans="1:4" ht="15" x14ac:dyDescent="0.2">
      <c r="A566" s="11"/>
      <c r="B566" s="1" t="s">
        <v>24</v>
      </c>
      <c r="C566" s="7">
        <v>16310.664779999999</v>
      </c>
      <c r="D566" s="12"/>
    </row>
    <row r="567" spans="1:4" ht="15" x14ac:dyDescent="0.2">
      <c r="A567" s="11"/>
      <c r="B567" s="3" t="s">
        <v>10</v>
      </c>
      <c r="C567" s="6">
        <v>14484.21889</v>
      </c>
      <c r="D567" s="12"/>
    </row>
    <row r="568" spans="1:4" ht="15" x14ac:dyDescent="0.2">
      <c r="A568" s="11"/>
      <c r="B568" s="3" t="s">
        <v>17</v>
      </c>
      <c r="C568" s="6">
        <v>1826.44589</v>
      </c>
      <c r="D568" s="12"/>
    </row>
    <row r="569" spans="1:4" ht="15" x14ac:dyDescent="0.2">
      <c r="A569" s="11"/>
      <c r="B569" s="26" t="s">
        <v>26</v>
      </c>
      <c r="C569" s="25">
        <v>3171.52918</v>
      </c>
      <c r="D569" s="12"/>
    </row>
    <row r="570" spans="1:4" ht="15" x14ac:dyDescent="0.2">
      <c r="A570" s="11"/>
      <c r="B570" s="26" t="s">
        <v>27</v>
      </c>
      <c r="C570" s="25">
        <v>7754.4230200000002</v>
      </c>
      <c r="D570" s="12"/>
    </row>
    <row r="571" spans="1:4" ht="15" x14ac:dyDescent="0.2">
      <c r="A571" s="11"/>
      <c r="B571" s="26" t="s">
        <v>28</v>
      </c>
      <c r="C571" s="25">
        <v>10925.9522</v>
      </c>
      <c r="D571" s="12"/>
    </row>
    <row r="572" spans="1:4" ht="15" x14ac:dyDescent="0.2">
      <c r="A572" s="11"/>
      <c r="B572" s="1" t="s">
        <v>30</v>
      </c>
      <c r="C572" s="8">
        <v>1888</v>
      </c>
      <c r="D572" s="12"/>
    </row>
    <row r="573" spans="1:4" ht="15" x14ac:dyDescent="0.2">
      <c r="A573" s="11"/>
      <c r="B573" s="2" t="s">
        <v>31</v>
      </c>
      <c r="C573" s="8">
        <v>1194</v>
      </c>
      <c r="D573" s="12"/>
    </row>
    <row r="574" spans="1:4" ht="15" x14ac:dyDescent="0.2">
      <c r="A574" s="11"/>
      <c r="B574" s="2" t="s">
        <v>32</v>
      </c>
      <c r="C574" s="8">
        <v>694</v>
      </c>
      <c r="D574" s="12"/>
    </row>
    <row r="575" spans="1:4" ht="15" x14ac:dyDescent="0.2">
      <c r="A575" s="11"/>
      <c r="B575" s="202" t="s">
        <v>62</v>
      </c>
      <c r="C575" s="203"/>
      <c r="D575" s="12"/>
    </row>
    <row r="576" spans="1:4" ht="15" x14ac:dyDescent="0.2">
      <c r="A576" s="11"/>
      <c r="B576" s="13" t="s">
        <v>0</v>
      </c>
      <c r="C576" s="14">
        <v>37020.270389999998</v>
      </c>
      <c r="D576" s="12"/>
    </row>
    <row r="577" spans="1:4" ht="15" x14ac:dyDescent="0.2">
      <c r="A577" s="11"/>
      <c r="B577" s="15" t="s">
        <v>3</v>
      </c>
      <c r="C577" s="14">
        <v>37020.270389999998</v>
      </c>
      <c r="D577" s="12"/>
    </row>
    <row r="578" spans="1:4" ht="15" x14ac:dyDescent="0.2">
      <c r="A578" s="11"/>
      <c r="B578" s="16" t="s">
        <v>10</v>
      </c>
      <c r="C578" s="17">
        <v>27710.859079999998</v>
      </c>
      <c r="D578" s="12"/>
    </row>
    <row r="579" spans="1:4" ht="15" x14ac:dyDescent="0.2">
      <c r="A579" s="11"/>
      <c r="B579" s="18" t="s">
        <v>11</v>
      </c>
      <c r="C579" s="6">
        <v>3584.5545099999999</v>
      </c>
      <c r="D579" s="12"/>
    </row>
    <row r="580" spans="1:4" ht="15" x14ac:dyDescent="0.2">
      <c r="A580" s="11"/>
      <c r="B580" s="18" t="s">
        <v>12</v>
      </c>
      <c r="C580" s="6">
        <v>6800.5935100000006</v>
      </c>
      <c r="D580" s="12"/>
    </row>
    <row r="581" spans="1:4" ht="15" x14ac:dyDescent="0.2">
      <c r="A581" s="11"/>
      <c r="B581" s="15" t="s">
        <v>2</v>
      </c>
      <c r="C581" s="14">
        <v>16295.92511</v>
      </c>
      <c r="D581" s="12"/>
    </row>
    <row r="582" spans="1:4" ht="15" x14ac:dyDescent="0.2">
      <c r="A582" s="11"/>
      <c r="B582" s="18" t="s">
        <v>15</v>
      </c>
      <c r="C582" s="6">
        <v>296.30892999999998</v>
      </c>
      <c r="D582" s="12"/>
    </row>
    <row r="583" spans="1:4" ht="15" x14ac:dyDescent="0.2">
      <c r="A583" s="11"/>
      <c r="B583" s="18" t="s">
        <v>16</v>
      </c>
      <c r="C583" s="6">
        <v>733.47702000000004</v>
      </c>
      <c r="D583" s="12"/>
    </row>
    <row r="584" spans="1:4" ht="15" x14ac:dyDescent="0.2">
      <c r="A584" s="11"/>
      <c r="B584" s="19" t="s">
        <v>17</v>
      </c>
      <c r="C584" s="17">
        <v>893.87800000000004</v>
      </c>
      <c r="D584" s="12"/>
    </row>
    <row r="585" spans="1:4" ht="15" x14ac:dyDescent="0.2">
      <c r="A585" s="11"/>
      <c r="B585" s="1" t="s">
        <v>22</v>
      </c>
      <c r="C585" s="7">
        <v>37020.270389999998</v>
      </c>
      <c r="D585" s="12"/>
    </row>
    <row r="586" spans="1:4" ht="15" x14ac:dyDescent="0.2">
      <c r="A586" s="11"/>
      <c r="B586" s="3" t="s">
        <v>0</v>
      </c>
      <c r="C586" s="6">
        <v>37020.270389999998</v>
      </c>
      <c r="D586" s="12"/>
    </row>
    <row r="587" spans="1:4" ht="15" x14ac:dyDescent="0.2">
      <c r="A587" s="11"/>
      <c r="B587" s="1" t="s">
        <v>24</v>
      </c>
      <c r="C587" s="7">
        <v>28604.737079999999</v>
      </c>
      <c r="D587" s="12"/>
    </row>
    <row r="588" spans="1:4" ht="15" x14ac:dyDescent="0.2">
      <c r="A588" s="11"/>
      <c r="B588" s="3" t="s">
        <v>10</v>
      </c>
      <c r="C588" s="6">
        <v>27710.859079999998</v>
      </c>
      <c r="D588" s="12"/>
    </row>
    <row r="589" spans="1:4" ht="15" x14ac:dyDescent="0.2">
      <c r="A589" s="11"/>
      <c r="B589" s="3" t="s">
        <v>17</v>
      </c>
      <c r="C589" s="6">
        <v>893.87800000000004</v>
      </c>
      <c r="D589" s="12"/>
    </row>
    <row r="590" spans="1:4" ht="15" x14ac:dyDescent="0.2">
      <c r="A590" s="11"/>
      <c r="B590" s="26" t="s">
        <v>26</v>
      </c>
      <c r="C590" s="25">
        <v>8415.5333100000007</v>
      </c>
      <c r="D590" s="12"/>
    </row>
    <row r="591" spans="1:4" ht="15" x14ac:dyDescent="0.2">
      <c r="A591" s="11"/>
      <c r="B591" s="26" t="s">
        <v>27</v>
      </c>
      <c r="C591" s="25">
        <v>38553.433089999999</v>
      </c>
      <c r="D591" s="12"/>
    </row>
    <row r="592" spans="1:4" ht="15" x14ac:dyDescent="0.2">
      <c r="A592" s="11"/>
      <c r="B592" s="26" t="s">
        <v>28</v>
      </c>
      <c r="C592" s="25">
        <v>46968.966399999998</v>
      </c>
      <c r="D592" s="12"/>
    </row>
    <row r="593" spans="1:4" ht="15" x14ac:dyDescent="0.2">
      <c r="A593" s="11"/>
      <c r="B593" s="1" t="s">
        <v>30</v>
      </c>
      <c r="C593" s="8">
        <v>2096</v>
      </c>
      <c r="D593" s="12"/>
    </row>
    <row r="594" spans="1:4" ht="15" x14ac:dyDescent="0.2">
      <c r="A594" s="11"/>
      <c r="B594" s="2" t="s">
        <v>31</v>
      </c>
      <c r="C594" s="8">
        <v>726</v>
      </c>
      <c r="D594" s="12"/>
    </row>
    <row r="595" spans="1:4" ht="15" x14ac:dyDescent="0.2">
      <c r="A595" s="11"/>
      <c r="B595" s="2" t="s">
        <v>32</v>
      </c>
      <c r="C595" s="8">
        <v>1370</v>
      </c>
      <c r="D595" s="12"/>
    </row>
    <row r="596" spans="1:4" ht="15" x14ac:dyDescent="0.2">
      <c r="A596" s="11"/>
      <c r="B596" s="202" t="s">
        <v>63</v>
      </c>
      <c r="C596" s="203"/>
      <c r="D596" s="12"/>
    </row>
    <row r="597" spans="1:4" ht="15" x14ac:dyDescent="0.2">
      <c r="A597" s="11"/>
      <c r="B597" s="13" t="s">
        <v>0</v>
      </c>
      <c r="C597" s="14">
        <v>883.30619999999999</v>
      </c>
      <c r="D597" s="12"/>
    </row>
    <row r="598" spans="1:4" ht="15" x14ac:dyDescent="0.2">
      <c r="A598" s="11"/>
      <c r="B598" s="15" t="s">
        <v>2</v>
      </c>
      <c r="C598" s="14">
        <v>413.77839</v>
      </c>
      <c r="D598" s="12"/>
    </row>
    <row r="599" spans="1:4" ht="15" x14ac:dyDescent="0.2">
      <c r="A599" s="11"/>
      <c r="B599" s="15" t="s">
        <v>3</v>
      </c>
      <c r="C599" s="14">
        <v>469.52780999999999</v>
      </c>
      <c r="D599" s="12"/>
    </row>
    <row r="600" spans="1:4" ht="15" x14ac:dyDescent="0.2">
      <c r="A600" s="11"/>
      <c r="B600" s="16" t="s">
        <v>10</v>
      </c>
      <c r="C600" s="17">
        <v>631.14580999999998</v>
      </c>
      <c r="D600" s="12"/>
    </row>
    <row r="601" spans="1:4" ht="15" x14ac:dyDescent="0.2">
      <c r="A601" s="11"/>
      <c r="B601" s="18" t="s">
        <v>12</v>
      </c>
      <c r="C601" s="6">
        <v>589.74622999999997</v>
      </c>
      <c r="D601" s="12"/>
    </row>
    <row r="602" spans="1:4" ht="15" x14ac:dyDescent="0.2">
      <c r="A602" s="11"/>
      <c r="B602" s="15" t="s">
        <v>2</v>
      </c>
      <c r="C602" s="14">
        <v>22</v>
      </c>
      <c r="D602" s="12"/>
    </row>
    <row r="603" spans="1:4" ht="15" x14ac:dyDescent="0.2">
      <c r="A603" s="11"/>
      <c r="B603" s="18" t="s">
        <v>15</v>
      </c>
      <c r="C603" s="6">
        <v>16.765000000000001</v>
      </c>
      <c r="D603" s="12"/>
    </row>
    <row r="604" spans="1:4" ht="15" x14ac:dyDescent="0.2">
      <c r="A604" s="11"/>
      <c r="B604" s="18" t="s">
        <v>16</v>
      </c>
      <c r="C604" s="6">
        <v>2.6345800000000001</v>
      </c>
      <c r="D604" s="12"/>
    </row>
    <row r="605" spans="1:4" ht="15" x14ac:dyDescent="0.2">
      <c r="A605" s="11"/>
      <c r="B605" s="19" t="s">
        <v>17</v>
      </c>
      <c r="C605" s="17">
        <v>413.77839</v>
      </c>
      <c r="D605" s="12"/>
    </row>
    <row r="606" spans="1:4" ht="15" x14ac:dyDescent="0.2">
      <c r="A606" s="11"/>
      <c r="B606" s="1" t="s">
        <v>22</v>
      </c>
      <c r="C606" s="7">
        <v>883.30619999999999</v>
      </c>
      <c r="D606" s="12"/>
    </row>
    <row r="607" spans="1:4" ht="15" x14ac:dyDescent="0.2">
      <c r="A607" s="11"/>
      <c r="B607" s="3" t="s">
        <v>0</v>
      </c>
      <c r="C607" s="6">
        <v>883.30619999999999</v>
      </c>
      <c r="D607" s="12"/>
    </row>
    <row r="608" spans="1:4" ht="15" x14ac:dyDescent="0.2">
      <c r="A608" s="11"/>
      <c r="B608" s="1" t="s">
        <v>24</v>
      </c>
      <c r="C608" s="7">
        <v>1044.9241999999999</v>
      </c>
      <c r="D608" s="12"/>
    </row>
    <row r="609" spans="1:4" ht="15" x14ac:dyDescent="0.2">
      <c r="A609" s="11"/>
      <c r="B609" s="3" t="s">
        <v>10</v>
      </c>
      <c r="C609" s="6">
        <v>631.14580999999998</v>
      </c>
      <c r="D609" s="12"/>
    </row>
    <row r="610" spans="1:4" ht="15" x14ac:dyDescent="0.2">
      <c r="A610" s="11"/>
      <c r="B610" s="3" t="s">
        <v>17</v>
      </c>
      <c r="C610" s="6">
        <v>413.77839</v>
      </c>
      <c r="D610" s="12"/>
    </row>
    <row r="611" spans="1:4" ht="15" x14ac:dyDescent="0.2">
      <c r="A611" s="11"/>
      <c r="B611" s="26" t="s">
        <v>26</v>
      </c>
      <c r="C611" s="25">
        <v>-161.61799999999999</v>
      </c>
      <c r="D611" s="12"/>
    </row>
    <row r="612" spans="1:4" ht="15" x14ac:dyDescent="0.2">
      <c r="A612" s="11"/>
      <c r="B612" s="26" t="s">
        <v>27</v>
      </c>
      <c r="C612" s="25">
        <v>1055.3241</v>
      </c>
      <c r="D612" s="12"/>
    </row>
    <row r="613" spans="1:4" ht="15" x14ac:dyDescent="0.2">
      <c r="A613" s="11"/>
      <c r="B613" s="26" t="s">
        <v>28</v>
      </c>
      <c r="C613" s="25">
        <v>893.70609999999999</v>
      </c>
      <c r="D613" s="12"/>
    </row>
    <row r="614" spans="1:4" ht="15" x14ac:dyDescent="0.2">
      <c r="A614" s="11"/>
      <c r="B614" s="1" t="s">
        <v>30</v>
      </c>
      <c r="C614" s="8">
        <v>164</v>
      </c>
      <c r="D614" s="12"/>
    </row>
    <row r="615" spans="1:4" ht="15" x14ac:dyDescent="0.2">
      <c r="A615" s="11"/>
      <c r="B615" s="2" t="s">
        <v>31</v>
      </c>
      <c r="C615" s="8">
        <v>45</v>
      </c>
      <c r="D615" s="12"/>
    </row>
    <row r="616" spans="1:4" ht="15" x14ac:dyDescent="0.2">
      <c r="A616" s="11"/>
      <c r="B616" s="2" t="s">
        <v>32</v>
      </c>
      <c r="C616" s="8">
        <v>119</v>
      </c>
      <c r="D616" s="12"/>
    </row>
    <row r="617" spans="1:4" ht="15" x14ac:dyDescent="0.2">
      <c r="A617" s="11"/>
      <c r="B617" s="202" t="s">
        <v>64</v>
      </c>
      <c r="C617" s="203"/>
      <c r="D617" s="12"/>
    </row>
    <row r="618" spans="1:4" ht="15" x14ac:dyDescent="0.2">
      <c r="A618" s="11"/>
      <c r="B618" s="13" t="s">
        <v>0</v>
      </c>
      <c r="C618" s="14">
        <v>30443.339479999999</v>
      </c>
      <c r="D618" s="12"/>
    </row>
    <row r="619" spans="1:4" ht="15" x14ac:dyDescent="0.2">
      <c r="A619" s="11"/>
      <c r="B619" s="15" t="s">
        <v>3</v>
      </c>
      <c r="C619" s="14">
        <v>30443.339479999999</v>
      </c>
      <c r="D619" s="12"/>
    </row>
    <row r="620" spans="1:4" ht="15" x14ac:dyDescent="0.2">
      <c r="A620" s="11"/>
      <c r="B620" s="16" t="s">
        <v>10</v>
      </c>
      <c r="C620" s="17">
        <v>18963.500120000001</v>
      </c>
      <c r="D620" s="12"/>
    </row>
    <row r="621" spans="1:4" ht="15" x14ac:dyDescent="0.2">
      <c r="A621" s="11"/>
      <c r="B621" s="18" t="s">
        <v>11</v>
      </c>
      <c r="C621" s="6">
        <v>4159.7185300000001</v>
      </c>
      <c r="D621" s="12"/>
    </row>
    <row r="622" spans="1:4" ht="15" x14ac:dyDescent="0.2">
      <c r="A622" s="11"/>
      <c r="B622" s="18" t="s">
        <v>12</v>
      </c>
      <c r="C622" s="6">
        <v>9425.13616</v>
      </c>
      <c r="D622" s="12"/>
    </row>
    <row r="623" spans="1:4" ht="15" x14ac:dyDescent="0.2">
      <c r="A623" s="11"/>
      <c r="B623" s="15" t="s">
        <v>2</v>
      </c>
      <c r="C623" s="14">
        <v>5145</v>
      </c>
      <c r="D623" s="12"/>
    </row>
    <row r="624" spans="1:4" ht="15" x14ac:dyDescent="0.2">
      <c r="A624" s="11"/>
      <c r="B624" s="18" t="s">
        <v>15</v>
      </c>
      <c r="C624" s="6">
        <v>182.31632999999999</v>
      </c>
      <c r="D624" s="12"/>
    </row>
    <row r="625" spans="1:4" ht="15" x14ac:dyDescent="0.2">
      <c r="A625" s="11"/>
      <c r="B625" s="18" t="s">
        <v>16</v>
      </c>
      <c r="C625" s="6">
        <v>51.329099999999997</v>
      </c>
      <c r="D625" s="12"/>
    </row>
    <row r="626" spans="1:4" ht="15" x14ac:dyDescent="0.2">
      <c r="A626" s="11"/>
      <c r="B626" s="19" t="s">
        <v>17</v>
      </c>
      <c r="C626" s="17">
        <v>701.40300000000002</v>
      </c>
      <c r="D626" s="12"/>
    </row>
    <row r="627" spans="1:4" ht="15" x14ac:dyDescent="0.2">
      <c r="A627" s="11"/>
      <c r="B627" s="1" t="s">
        <v>22</v>
      </c>
      <c r="C627" s="7">
        <v>30443.339479999999</v>
      </c>
      <c r="D627" s="12"/>
    </row>
    <row r="628" spans="1:4" ht="15" x14ac:dyDescent="0.2">
      <c r="A628" s="11"/>
      <c r="B628" s="3" t="s">
        <v>0</v>
      </c>
      <c r="C628" s="6">
        <v>30443.339479999999</v>
      </c>
      <c r="D628" s="12"/>
    </row>
    <row r="629" spans="1:4" ht="15" x14ac:dyDescent="0.2">
      <c r="A629" s="11"/>
      <c r="B629" s="1" t="s">
        <v>24</v>
      </c>
      <c r="C629" s="7">
        <v>19664.903119999999</v>
      </c>
      <c r="D629" s="12"/>
    </row>
    <row r="630" spans="1:4" ht="15" x14ac:dyDescent="0.2">
      <c r="A630" s="11"/>
      <c r="B630" s="3" t="s">
        <v>10</v>
      </c>
      <c r="C630" s="6">
        <v>18963.500120000001</v>
      </c>
      <c r="D630" s="12"/>
    </row>
    <row r="631" spans="1:4" ht="15" x14ac:dyDescent="0.2">
      <c r="A631" s="11"/>
      <c r="B631" s="3" t="s">
        <v>17</v>
      </c>
      <c r="C631" s="6">
        <v>701.40300000000002</v>
      </c>
      <c r="D631" s="12"/>
    </row>
    <row r="632" spans="1:4" ht="15" x14ac:dyDescent="0.2">
      <c r="A632" s="11"/>
      <c r="B632" s="26" t="s">
        <v>26</v>
      </c>
      <c r="C632" s="25">
        <v>10778.43636</v>
      </c>
      <c r="D632" s="12"/>
    </row>
    <row r="633" spans="1:4" ht="15" x14ac:dyDescent="0.2">
      <c r="A633" s="11"/>
      <c r="B633" s="26" t="s">
        <v>27</v>
      </c>
      <c r="C633" s="25">
        <v>33704.908439999999</v>
      </c>
      <c r="D633" s="12"/>
    </row>
    <row r="634" spans="1:4" ht="15" x14ac:dyDescent="0.2">
      <c r="A634" s="11"/>
      <c r="B634" s="26" t="s">
        <v>28</v>
      </c>
      <c r="C634" s="25">
        <v>44483.344799999999</v>
      </c>
      <c r="D634" s="12"/>
    </row>
    <row r="635" spans="1:4" ht="15" x14ac:dyDescent="0.2">
      <c r="A635" s="11"/>
      <c r="B635" s="1" t="s">
        <v>30</v>
      </c>
      <c r="C635" s="8">
        <v>984</v>
      </c>
      <c r="D635" s="12"/>
    </row>
    <row r="636" spans="1:4" ht="15" x14ac:dyDescent="0.2">
      <c r="A636" s="11"/>
      <c r="B636" s="2" t="s">
        <v>31</v>
      </c>
      <c r="C636" s="8">
        <v>560</v>
      </c>
      <c r="D636" s="12"/>
    </row>
    <row r="637" spans="1:4" ht="15" x14ac:dyDescent="0.2">
      <c r="A637" s="11"/>
      <c r="B637" s="2" t="s">
        <v>32</v>
      </c>
      <c r="C637" s="8">
        <v>424</v>
      </c>
      <c r="D637" s="12"/>
    </row>
    <row r="638" spans="1:4" ht="15" x14ac:dyDescent="0.2">
      <c r="A638" s="11"/>
      <c r="B638" s="202" t="s">
        <v>65</v>
      </c>
      <c r="C638" s="203"/>
      <c r="D638" s="12"/>
    </row>
    <row r="639" spans="1:4" ht="15" x14ac:dyDescent="0.2">
      <c r="A639" s="11"/>
      <c r="B639" s="13" t="s">
        <v>0</v>
      </c>
      <c r="C639" s="14">
        <v>13238.494919999999</v>
      </c>
      <c r="D639" s="12"/>
    </row>
    <row r="640" spans="1:4" ht="15" x14ac:dyDescent="0.2">
      <c r="A640" s="11"/>
      <c r="B640" s="15" t="s">
        <v>3</v>
      </c>
      <c r="C640" s="14">
        <v>13238.494919999999</v>
      </c>
      <c r="D640" s="12"/>
    </row>
    <row r="641" spans="1:4" ht="15" x14ac:dyDescent="0.2">
      <c r="A641" s="11"/>
      <c r="B641" s="16" t="s">
        <v>10</v>
      </c>
      <c r="C641" s="17">
        <v>9448.4509199999993</v>
      </c>
      <c r="D641" s="12"/>
    </row>
    <row r="642" spans="1:4" ht="15" x14ac:dyDescent="0.2">
      <c r="A642" s="11"/>
      <c r="B642" s="18" t="s">
        <v>11</v>
      </c>
      <c r="C642" s="6">
        <v>3357.99287</v>
      </c>
      <c r="D642" s="12"/>
    </row>
    <row r="643" spans="1:4" ht="15" x14ac:dyDescent="0.2">
      <c r="A643" s="11"/>
      <c r="B643" s="18" t="s">
        <v>12</v>
      </c>
      <c r="C643" s="6">
        <v>3127.1375399999997</v>
      </c>
      <c r="D643" s="12"/>
    </row>
    <row r="644" spans="1:4" ht="15" x14ac:dyDescent="0.2">
      <c r="A644" s="11"/>
      <c r="B644" s="15" t="s">
        <v>2</v>
      </c>
      <c r="C644" s="14">
        <v>2574.9516899999999</v>
      </c>
      <c r="D644" s="12"/>
    </row>
    <row r="645" spans="1:4" ht="15" x14ac:dyDescent="0.2">
      <c r="A645" s="11"/>
      <c r="B645" s="18" t="s">
        <v>15</v>
      </c>
      <c r="C645" s="6">
        <v>165.88709</v>
      </c>
      <c r="D645" s="12"/>
    </row>
    <row r="646" spans="1:4" ht="15" x14ac:dyDescent="0.2">
      <c r="A646" s="11"/>
      <c r="B646" s="18" t="s">
        <v>16</v>
      </c>
      <c r="C646" s="6">
        <v>222.48173</v>
      </c>
      <c r="D646" s="12"/>
    </row>
    <row r="647" spans="1:4" ht="15" x14ac:dyDescent="0.2">
      <c r="A647" s="11"/>
      <c r="B647" s="19" t="s">
        <v>17</v>
      </c>
      <c r="C647" s="17">
        <v>673.61949000000004</v>
      </c>
      <c r="D647" s="12"/>
    </row>
    <row r="648" spans="1:4" ht="15" x14ac:dyDescent="0.2">
      <c r="A648" s="11"/>
      <c r="B648" s="1" t="s">
        <v>22</v>
      </c>
      <c r="C648" s="7">
        <v>13238.494919999999</v>
      </c>
      <c r="D648" s="12"/>
    </row>
    <row r="649" spans="1:4" ht="15" x14ac:dyDescent="0.2">
      <c r="A649" s="11"/>
      <c r="B649" s="3" t="s">
        <v>0</v>
      </c>
      <c r="C649" s="6">
        <v>13238.494919999999</v>
      </c>
      <c r="D649" s="12"/>
    </row>
    <row r="650" spans="1:4" ht="15" x14ac:dyDescent="0.2">
      <c r="A650" s="11"/>
      <c r="B650" s="1" t="s">
        <v>24</v>
      </c>
      <c r="C650" s="7">
        <v>10122.07041</v>
      </c>
      <c r="D650" s="12"/>
    </row>
    <row r="651" spans="1:4" ht="15" x14ac:dyDescent="0.2">
      <c r="A651" s="11"/>
      <c r="B651" s="3" t="s">
        <v>10</v>
      </c>
      <c r="C651" s="6">
        <v>9448.4509199999993</v>
      </c>
      <c r="D651" s="12"/>
    </row>
    <row r="652" spans="1:4" ht="15" x14ac:dyDescent="0.2">
      <c r="A652" s="11"/>
      <c r="B652" s="3" t="s">
        <v>17</v>
      </c>
      <c r="C652" s="6">
        <v>673.61949000000004</v>
      </c>
      <c r="D652" s="12"/>
    </row>
    <row r="653" spans="1:4" ht="15" x14ac:dyDescent="0.2">
      <c r="A653" s="11"/>
      <c r="B653" s="26" t="s">
        <v>26</v>
      </c>
      <c r="C653" s="25">
        <v>3116.4245099999998</v>
      </c>
      <c r="D653" s="12"/>
    </row>
    <row r="654" spans="1:4" ht="15" x14ac:dyDescent="0.2">
      <c r="A654" s="11"/>
      <c r="B654" s="26" t="s">
        <v>27</v>
      </c>
      <c r="C654" s="25">
        <v>20731.844359999999</v>
      </c>
      <c r="D654" s="12"/>
    </row>
    <row r="655" spans="1:4" ht="15" x14ac:dyDescent="0.2">
      <c r="A655" s="11"/>
      <c r="B655" s="26" t="s">
        <v>28</v>
      </c>
      <c r="C655" s="25">
        <v>23848.26887</v>
      </c>
      <c r="D655" s="12"/>
    </row>
    <row r="656" spans="1:4" ht="15" x14ac:dyDescent="0.2">
      <c r="A656" s="11"/>
      <c r="B656" s="1" t="s">
        <v>30</v>
      </c>
      <c r="C656" s="8">
        <v>587</v>
      </c>
      <c r="D656" s="12"/>
    </row>
    <row r="657" spans="1:4" ht="15" x14ac:dyDescent="0.2">
      <c r="A657" s="11"/>
      <c r="B657" s="2" t="s">
        <v>31</v>
      </c>
      <c r="C657" s="8">
        <v>366</v>
      </c>
      <c r="D657" s="12"/>
    </row>
    <row r="658" spans="1:4" ht="15" x14ac:dyDescent="0.2">
      <c r="A658" s="11"/>
      <c r="B658" s="2" t="s">
        <v>32</v>
      </c>
      <c r="C658" s="8">
        <v>221</v>
      </c>
      <c r="D658" s="12"/>
    </row>
    <row r="659" spans="1:4" ht="15" x14ac:dyDescent="0.2">
      <c r="A659" s="11"/>
      <c r="B659" s="202" t="s">
        <v>66</v>
      </c>
      <c r="C659" s="203"/>
      <c r="D659" s="12"/>
    </row>
    <row r="660" spans="1:4" ht="15" x14ac:dyDescent="0.2">
      <c r="A660" s="11"/>
      <c r="B660" s="13" t="s">
        <v>0</v>
      </c>
      <c r="C660" s="14">
        <v>2937.0973300000001</v>
      </c>
      <c r="D660" s="12"/>
    </row>
    <row r="661" spans="1:4" ht="15" x14ac:dyDescent="0.2">
      <c r="A661" s="11"/>
      <c r="B661" s="15" t="s">
        <v>3</v>
      </c>
      <c r="C661" s="14">
        <v>2937.0973300000001</v>
      </c>
      <c r="D661" s="12"/>
    </row>
    <row r="662" spans="1:4" ht="15" x14ac:dyDescent="0.2">
      <c r="A662" s="11"/>
      <c r="B662" s="16" t="s">
        <v>10</v>
      </c>
      <c r="C662" s="17">
        <v>1166.6430700000001</v>
      </c>
      <c r="D662" s="12"/>
    </row>
    <row r="663" spans="1:4" ht="15" x14ac:dyDescent="0.2">
      <c r="A663" s="11"/>
      <c r="B663" s="18" t="s">
        <v>11</v>
      </c>
      <c r="C663" s="6">
        <v>22.714130000000001</v>
      </c>
      <c r="D663" s="12"/>
    </row>
    <row r="664" spans="1:4" ht="15" x14ac:dyDescent="0.2">
      <c r="A664" s="11"/>
      <c r="B664" s="18" t="s">
        <v>12</v>
      </c>
      <c r="C664" s="6">
        <v>703.55241999999998</v>
      </c>
      <c r="D664" s="12"/>
    </row>
    <row r="665" spans="1:4" ht="15" x14ac:dyDescent="0.2">
      <c r="A665" s="11"/>
      <c r="B665" s="15" t="s">
        <v>2</v>
      </c>
      <c r="C665" s="14">
        <v>107.58351999999999</v>
      </c>
      <c r="D665" s="12"/>
    </row>
    <row r="666" spans="1:4" ht="15" x14ac:dyDescent="0.2">
      <c r="A666" s="11"/>
      <c r="B666" s="18" t="s">
        <v>16</v>
      </c>
      <c r="C666" s="6">
        <v>332.79300000000001</v>
      </c>
      <c r="D666" s="12"/>
    </row>
    <row r="667" spans="1:4" ht="15" x14ac:dyDescent="0.2">
      <c r="A667" s="11"/>
      <c r="B667" s="19" t="s">
        <v>17</v>
      </c>
      <c r="C667" s="17">
        <v>3.15</v>
      </c>
      <c r="D667" s="12"/>
    </row>
    <row r="668" spans="1:4" ht="15" x14ac:dyDescent="0.2">
      <c r="A668" s="11"/>
      <c r="B668" s="1" t="s">
        <v>22</v>
      </c>
      <c r="C668" s="7">
        <v>2937.0973300000001</v>
      </c>
      <c r="D668" s="12"/>
    </row>
    <row r="669" spans="1:4" ht="15" x14ac:dyDescent="0.2">
      <c r="A669" s="11"/>
      <c r="B669" s="3" t="s">
        <v>0</v>
      </c>
      <c r="C669" s="6">
        <v>2937.0973300000001</v>
      </c>
      <c r="D669" s="12"/>
    </row>
    <row r="670" spans="1:4" ht="15" x14ac:dyDescent="0.2">
      <c r="A670" s="11"/>
      <c r="B670" s="1" t="s">
        <v>24</v>
      </c>
      <c r="C670" s="7">
        <v>1169.7930700000002</v>
      </c>
      <c r="D670" s="12"/>
    </row>
    <row r="671" spans="1:4" ht="15" x14ac:dyDescent="0.2">
      <c r="A671" s="11"/>
      <c r="B671" s="3" t="s">
        <v>10</v>
      </c>
      <c r="C671" s="6">
        <v>1166.6430700000001</v>
      </c>
      <c r="D671" s="12"/>
    </row>
    <row r="672" spans="1:4" ht="15" x14ac:dyDescent="0.2">
      <c r="A672" s="11"/>
      <c r="B672" s="3" t="s">
        <v>17</v>
      </c>
      <c r="C672" s="6">
        <v>3.15</v>
      </c>
      <c r="D672" s="12"/>
    </row>
    <row r="673" spans="1:4" ht="15" x14ac:dyDescent="0.2">
      <c r="A673" s="11"/>
      <c r="B673" s="26" t="s">
        <v>26</v>
      </c>
      <c r="C673" s="25">
        <v>1767.3042600000001</v>
      </c>
      <c r="D673" s="12"/>
    </row>
    <row r="674" spans="1:4" ht="15" x14ac:dyDescent="0.2">
      <c r="A674" s="11"/>
      <c r="B674" s="26" t="s">
        <v>27</v>
      </c>
      <c r="C674" s="25">
        <v>4236.7112500000003</v>
      </c>
      <c r="D674" s="12"/>
    </row>
    <row r="675" spans="1:4" ht="15" x14ac:dyDescent="0.2">
      <c r="A675" s="11"/>
      <c r="B675" s="26" t="s">
        <v>28</v>
      </c>
      <c r="C675" s="25">
        <v>6004.0155100000002</v>
      </c>
      <c r="D675" s="12"/>
    </row>
    <row r="676" spans="1:4" ht="15" x14ac:dyDescent="0.2">
      <c r="A676" s="11"/>
      <c r="B676" s="1" t="s">
        <v>30</v>
      </c>
      <c r="C676" s="8">
        <v>253</v>
      </c>
      <c r="D676" s="12"/>
    </row>
    <row r="677" spans="1:4" ht="15" x14ac:dyDescent="0.2">
      <c r="A677" s="11"/>
      <c r="B677" s="2" t="s">
        <v>31</v>
      </c>
      <c r="C677" s="8">
        <v>115</v>
      </c>
      <c r="D677" s="12"/>
    </row>
    <row r="678" spans="1:4" ht="15" x14ac:dyDescent="0.2">
      <c r="A678" s="11"/>
      <c r="B678" s="2" t="s">
        <v>32</v>
      </c>
      <c r="C678" s="8">
        <v>138</v>
      </c>
      <c r="D678" s="12"/>
    </row>
    <row r="679" spans="1:4" ht="15" x14ac:dyDescent="0.2">
      <c r="A679" s="11"/>
      <c r="B679" s="202" t="s">
        <v>67</v>
      </c>
      <c r="C679" s="203"/>
      <c r="D679" s="12"/>
    </row>
    <row r="680" spans="1:4" ht="15" x14ac:dyDescent="0.2">
      <c r="A680" s="11"/>
      <c r="B680" s="13" t="s">
        <v>0</v>
      </c>
      <c r="C680" s="14">
        <v>6.2744999999999997</v>
      </c>
      <c r="D680" s="12"/>
    </row>
    <row r="681" spans="1:4" ht="15" x14ac:dyDescent="0.2">
      <c r="A681" s="11"/>
      <c r="B681" s="15" t="s">
        <v>3</v>
      </c>
      <c r="C681" s="14">
        <v>6.2744999999999997</v>
      </c>
      <c r="D681" s="12"/>
    </row>
    <row r="682" spans="1:4" ht="15" x14ac:dyDescent="0.2">
      <c r="A682" s="11"/>
      <c r="B682" s="16" t="s">
        <v>10</v>
      </c>
      <c r="C682" s="17">
        <v>16.065930000000002</v>
      </c>
      <c r="D682" s="12"/>
    </row>
    <row r="683" spans="1:4" ht="15" x14ac:dyDescent="0.2">
      <c r="A683" s="11"/>
      <c r="B683" s="18" t="s">
        <v>12</v>
      </c>
      <c r="C683" s="6">
        <v>14.41381</v>
      </c>
      <c r="D683" s="12"/>
    </row>
    <row r="684" spans="1:4" ht="15" x14ac:dyDescent="0.2">
      <c r="A684" s="11"/>
      <c r="B684" s="18" t="s">
        <v>16</v>
      </c>
      <c r="C684" s="6">
        <v>1.65212</v>
      </c>
      <c r="D684" s="12"/>
    </row>
    <row r="685" spans="1:4" ht="15" x14ac:dyDescent="0.2">
      <c r="A685" s="11"/>
      <c r="B685" s="1" t="s">
        <v>22</v>
      </c>
      <c r="C685" s="7">
        <v>6.2744999999999997</v>
      </c>
      <c r="D685" s="12"/>
    </row>
    <row r="686" spans="1:4" ht="15" x14ac:dyDescent="0.2">
      <c r="A686" s="11"/>
      <c r="B686" s="3" t="s">
        <v>0</v>
      </c>
      <c r="C686" s="6">
        <v>6.2744999999999997</v>
      </c>
      <c r="D686" s="12"/>
    </row>
    <row r="687" spans="1:4" ht="15" x14ac:dyDescent="0.2">
      <c r="A687" s="11"/>
      <c r="B687" s="1" t="s">
        <v>24</v>
      </c>
      <c r="C687" s="7">
        <v>16.065930000000002</v>
      </c>
      <c r="D687" s="12"/>
    </row>
    <row r="688" spans="1:4" ht="15" x14ac:dyDescent="0.2">
      <c r="A688" s="11"/>
      <c r="B688" s="3" t="s">
        <v>10</v>
      </c>
      <c r="C688" s="6">
        <v>16.065930000000002</v>
      </c>
      <c r="D688" s="12"/>
    </row>
    <row r="689" spans="1:4" ht="15" x14ac:dyDescent="0.2">
      <c r="A689" s="11"/>
      <c r="B689" s="26" t="s">
        <v>26</v>
      </c>
      <c r="C689" s="25">
        <v>-9.7914300000000001</v>
      </c>
      <c r="D689" s="12"/>
    </row>
    <row r="690" spans="1:4" ht="15" x14ac:dyDescent="0.2">
      <c r="A690" s="11"/>
      <c r="B690" s="26" t="s">
        <v>27</v>
      </c>
      <c r="C690" s="25">
        <v>94.669799999999995</v>
      </c>
      <c r="D690" s="12"/>
    </row>
    <row r="691" spans="1:4" ht="15" x14ac:dyDescent="0.2">
      <c r="A691" s="11"/>
      <c r="B691" s="26" t="s">
        <v>28</v>
      </c>
      <c r="C691" s="25">
        <v>84.878370000000004</v>
      </c>
      <c r="D691" s="12"/>
    </row>
    <row r="692" spans="1:4" ht="15" x14ac:dyDescent="0.2">
      <c r="A692" s="11"/>
      <c r="B692" s="1" t="s">
        <v>30</v>
      </c>
      <c r="C692" s="8">
        <v>1071</v>
      </c>
      <c r="D692" s="12"/>
    </row>
    <row r="693" spans="1:4" ht="15" x14ac:dyDescent="0.2">
      <c r="A693" s="11"/>
      <c r="B693" s="2" t="s">
        <v>31</v>
      </c>
      <c r="C693" s="8">
        <v>420</v>
      </c>
      <c r="D693" s="12"/>
    </row>
    <row r="694" spans="1:4" ht="15" x14ac:dyDescent="0.2">
      <c r="A694" s="11"/>
      <c r="B694" s="2" t="s">
        <v>32</v>
      </c>
      <c r="C694" s="8">
        <v>651</v>
      </c>
      <c r="D694" s="12"/>
    </row>
    <row r="695" spans="1:4" ht="15" x14ac:dyDescent="0.2">
      <c r="A695" s="11"/>
      <c r="B695" s="202" t="s">
        <v>68</v>
      </c>
      <c r="C695" s="203"/>
      <c r="D695" s="12"/>
    </row>
    <row r="696" spans="1:4" ht="15" x14ac:dyDescent="0.2">
      <c r="A696" s="11"/>
      <c r="B696" s="13" t="s">
        <v>0</v>
      </c>
      <c r="C696" s="14">
        <v>255.06556</v>
      </c>
      <c r="D696" s="12"/>
    </row>
    <row r="697" spans="1:4" ht="15" x14ac:dyDescent="0.2">
      <c r="A697" s="11"/>
      <c r="B697" s="15" t="s">
        <v>2</v>
      </c>
      <c r="C697" s="14">
        <v>66.582499999999996</v>
      </c>
      <c r="D697" s="12"/>
    </row>
    <row r="698" spans="1:4" ht="15" x14ac:dyDescent="0.2">
      <c r="A698" s="11"/>
      <c r="B698" s="15" t="s">
        <v>3</v>
      </c>
      <c r="C698" s="14">
        <v>188.48305999999999</v>
      </c>
      <c r="D698" s="12"/>
    </row>
    <row r="699" spans="1:4" ht="15" x14ac:dyDescent="0.2">
      <c r="A699" s="11"/>
      <c r="B699" s="16" t="s">
        <v>10</v>
      </c>
      <c r="C699" s="17">
        <v>107.27855</v>
      </c>
      <c r="D699" s="12"/>
    </row>
    <row r="700" spans="1:4" ht="15" x14ac:dyDescent="0.2">
      <c r="A700" s="11"/>
      <c r="B700" s="18" t="s">
        <v>11</v>
      </c>
      <c r="C700" s="6">
        <v>52.842759999999998</v>
      </c>
      <c r="D700" s="12"/>
    </row>
    <row r="701" spans="1:4" ht="15" x14ac:dyDescent="0.2">
      <c r="A701" s="11"/>
      <c r="B701" s="18" t="s">
        <v>12</v>
      </c>
      <c r="C701" s="6">
        <v>49.053350000000002</v>
      </c>
      <c r="D701" s="12"/>
    </row>
    <row r="702" spans="1:4" ht="15" x14ac:dyDescent="0.2">
      <c r="A702" s="11"/>
      <c r="B702" s="18" t="s">
        <v>16</v>
      </c>
      <c r="C702" s="6">
        <v>5.3824399999999999</v>
      </c>
      <c r="D702" s="12"/>
    </row>
    <row r="703" spans="1:4" ht="15" x14ac:dyDescent="0.2">
      <c r="A703" s="11"/>
      <c r="B703" s="1" t="s">
        <v>22</v>
      </c>
      <c r="C703" s="7">
        <v>255.06556</v>
      </c>
      <c r="D703" s="12"/>
    </row>
    <row r="704" spans="1:4" ht="15" x14ac:dyDescent="0.2">
      <c r="A704" s="11"/>
      <c r="B704" s="3" t="s">
        <v>0</v>
      </c>
      <c r="C704" s="6">
        <v>255.06556</v>
      </c>
      <c r="D704" s="12"/>
    </row>
    <row r="705" spans="1:4" ht="15" x14ac:dyDescent="0.2">
      <c r="A705" s="11"/>
      <c r="B705" s="1" t="s">
        <v>24</v>
      </c>
      <c r="C705" s="7">
        <v>107.27855</v>
      </c>
      <c r="D705" s="12"/>
    </row>
    <row r="706" spans="1:4" ht="15" x14ac:dyDescent="0.2">
      <c r="A706" s="11"/>
      <c r="B706" s="3" t="s">
        <v>10</v>
      </c>
      <c r="C706" s="6">
        <v>107.27855</v>
      </c>
      <c r="D706" s="12"/>
    </row>
    <row r="707" spans="1:4" ht="15" x14ac:dyDescent="0.2">
      <c r="A707" s="11"/>
      <c r="B707" s="26" t="s">
        <v>26</v>
      </c>
      <c r="C707" s="25">
        <v>147.78701000000001</v>
      </c>
      <c r="D707" s="12"/>
    </row>
    <row r="708" spans="1:4" ht="15" x14ac:dyDescent="0.2">
      <c r="A708" s="11"/>
      <c r="B708" s="26" t="s">
        <v>27</v>
      </c>
      <c r="C708" s="25">
        <v>1880.03513</v>
      </c>
      <c r="D708" s="12"/>
    </row>
    <row r="709" spans="1:4" ht="15" x14ac:dyDescent="0.2">
      <c r="A709" s="11"/>
      <c r="B709" s="26" t="s">
        <v>28</v>
      </c>
      <c r="C709" s="25">
        <v>2027.82214</v>
      </c>
      <c r="D709" s="12"/>
    </row>
    <row r="710" spans="1:4" ht="15" x14ac:dyDescent="0.2">
      <c r="A710" s="11"/>
      <c r="B710" s="1" t="s">
        <v>30</v>
      </c>
      <c r="C710" s="8">
        <v>578</v>
      </c>
      <c r="D710" s="12"/>
    </row>
    <row r="711" spans="1:4" ht="15" x14ac:dyDescent="0.2">
      <c r="A711" s="11"/>
      <c r="B711" s="2" t="s">
        <v>31</v>
      </c>
      <c r="C711" s="8">
        <v>298</v>
      </c>
      <c r="D711" s="12"/>
    </row>
    <row r="712" spans="1:4" ht="15" x14ac:dyDescent="0.2">
      <c r="A712" s="11"/>
      <c r="B712" s="2" t="s">
        <v>32</v>
      </c>
      <c r="C712" s="8">
        <v>280</v>
      </c>
      <c r="D712" s="12"/>
    </row>
    <row r="713" spans="1:4" ht="15" x14ac:dyDescent="0.2">
      <c r="A713" s="11"/>
      <c r="B713" s="202" t="s">
        <v>69</v>
      </c>
      <c r="C713" s="203"/>
      <c r="D713" s="12"/>
    </row>
    <row r="714" spans="1:4" ht="15" x14ac:dyDescent="0.2">
      <c r="A714" s="11"/>
      <c r="B714" s="13" t="s">
        <v>0</v>
      </c>
      <c r="C714" s="14">
        <v>242.28224</v>
      </c>
      <c r="D714" s="12"/>
    </row>
    <row r="715" spans="1:4" ht="15" x14ac:dyDescent="0.2">
      <c r="A715" s="11"/>
      <c r="B715" s="15" t="s">
        <v>3</v>
      </c>
      <c r="C715" s="14">
        <v>242.28224</v>
      </c>
      <c r="D715" s="12"/>
    </row>
    <row r="716" spans="1:4" ht="15" x14ac:dyDescent="0.2">
      <c r="A716" s="11"/>
      <c r="B716" s="16" t="s">
        <v>10</v>
      </c>
      <c r="C716" s="17">
        <v>136.66365999999999</v>
      </c>
      <c r="D716" s="12"/>
    </row>
    <row r="717" spans="1:4" ht="15" x14ac:dyDescent="0.2">
      <c r="A717" s="11"/>
      <c r="B717" s="18" t="s">
        <v>12</v>
      </c>
      <c r="C717" s="6">
        <v>107.6337</v>
      </c>
      <c r="D717" s="12"/>
    </row>
    <row r="718" spans="1:4" ht="15" x14ac:dyDescent="0.2">
      <c r="A718" s="11"/>
      <c r="B718" s="18" t="s">
        <v>15</v>
      </c>
      <c r="C718" s="6">
        <v>13</v>
      </c>
      <c r="D718" s="12"/>
    </row>
    <row r="719" spans="1:4" ht="15" x14ac:dyDescent="0.2">
      <c r="A719" s="11"/>
      <c r="B719" s="18" t="s">
        <v>16</v>
      </c>
      <c r="C719" s="6">
        <v>16.029959999999999</v>
      </c>
      <c r="D719" s="12"/>
    </row>
    <row r="720" spans="1:4" ht="15" x14ac:dyDescent="0.2">
      <c r="A720" s="11"/>
      <c r="B720" s="19" t="s">
        <v>17</v>
      </c>
      <c r="C720" s="17">
        <v>29.84449</v>
      </c>
      <c r="D720" s="12"/>
    </row>
    <row r="721" spans="1:4" ht="15" x14ac:dyDescent="0.2">
      <c r="A721" s="11"/>
      <c r="B721" s="1" t="s">
        <v>22</v>
      </c>
      <c r="C721" s="7">
        <v>242.28224</v>
      </c>
      <c r="D721" s="12"/>
    </row>
    <row r="722" spans="1:4" ht="15" x14ac:dyDescent="0.2">
      <c r="A722" s="11"/>
      <c r="B722" s="3" t="s">
        <v>0</v>
      </c>
      <c r="C722" s="6">
        <v>242.28224</v>
      </c>
      <c r="D722" s="12"/>
    </row>
    <row r="723" spans="1:4" ht="15" x14ac:dyDescent="0.2">
      <c r="A723" s="11"/>
      <c r="B723" s="1" t="s">
        <v>24</v>
      </c>
      <c r="C723" s="7">
        <v>166.50815</v>
      </c>
      <c r="D723" s="12"/>
    </row>
    <row r="724" spans="1:4" ht="15" x14ac:dyDescent="0.2">
      <c r="A724" s="11"/>
      <c r="B724" s="3" t="s">
        <v>10</v>
      </c>
      <c r="C724" s="6">
        <v>136.66365999999999</v>
      </c>
      <c r="D724" s="12"/>
    </row>
    <row r="725" spans="1:4" ht="15" x14ac:dyDescent="0.2">
      <c r="A725" s="11"/>
      <c r="B725" s="3" t="s">
        <v>17</v>
      </c>
      <c r="C725" s="6">
        <v>29.84449</v>
      </c>
      <c r="D725" s="12"/>
    </row>
    <row r="726" spans="1:4" ht="15" x14ac:dyDescent="0.2">
      <c r="A726" s="11"/>
      <c r="B726" s="26" t="s">
        <v>26</v>
      </c>
      <c r="C726" s="25">
        <v>75.774090000000001</v>
      </c>
      <c r="D726" s="12"/>
    </row>
    <row r="727" spans="1:4" ht="15" x14ac:dyDescent="0.2">
      <c r="A727" s="11"/>
      <c r="B727" s="26" t="s">
        <v>27</v>
      </c>
      <c r="C727" s="25">
        <v>3202.8106600000001</v>
      </c>
      <c r="D727" s="12"/>
    </row>
    <row r="728" spans="1:4" ht="15" x14ac:dyDescent="0.2">
      <c r="A728" s="11"/>
      <c r="B728" s="26" t="s">
        <v>28</v>
      </c>
      <c r="C728" s="25">
        <v>3278.58475</v>
      </c>
      <c r="D728" s="12"/>
    </row>
    <row r="729" spans="1:4" ht="15" x14ac:dyDescent="0.2">
      <c r="A729" s="11"/>
      <c r="B729" s="1" t="s">
        <v>30</v>
      </c>
      <c r="C729" s="8">
        <v>4391</v>
      </c>
      <c r="D729" s="12"/>
    </row>
    <row r="730" spans="1:4" ht="15" x14ac:dyDescent="0.2">
      <c r="A730" s="11"/>
      <c r="B730" s="2" t="s">
        <v>31</v>
      </c>
      <c r="C730" s="8">
        <v>94</v>
      </c>
      <c r="D730" s="12"/>
    </row>
    <row r="731" spans="1:4" ht="15" x14ac:dyDescent="0.2">
      <c r="A731" s="11"/>
      <c r="B731" s="2" t="s">
        <v>32</v>
      </c>
      <c r="C731" s="8">
        <v>4297</v>
      </c>
      <c r="D731" s="12"/>
    </row>
    <row r="732" spans="1:4" ht="15" x14ac:dyDescent="0.2">
      <c r="A732" s="11"/>
      <c r="B732" s="202" t="s">
        <v>70</v>
      </c>
      <c r="C732" s="203"/>
      <c r="D732" s="12"/>
    </row>
    <row r="733" spans="1:4" ht="15" x14ac:dyDescent="0.2">
      <c r="A733" s="11"/>
      <c r="B733" s="13" t="s">
        <v>0</v>
      </c>
      <c r="C733" s="14">
        <v>344.73529000000002</v>
      </c>
      <c r="D733" s="12"/>
    </row>
    <row r="734" spans="1:4" ht="15" x14ac:dyDescent="0.2">
      <c r="A734" s="11"/>
      <c r="B734" s="15" t="s">
        <v>3</v>
      </c>
      <c r="C734" s="14">
        <v>344.73529000000002</v>
      </c>
      <c r="D734" s="12"/>
    </row>
    <row r="735" spans="1:4" ht="15" x14ac:dyDescent="0.2">
      <c r="A735" s="11"/>
      <c r="B735" s="16" t="s">
        <v>10</v>
      </c>
      <c r="C735" s="17">
        <v>221.83609999999999</v>
      </c>
      <c r="D735" s="12"/>
    </row>
    <row r="736" spans="1:4" ht="15" x14ac:dyDescent="0.2">
      <c r="A736" s="11"/>
      <c r="B736" s="18" t="s">
        <v>15</v>
      </c>
      <c r="C736" s="6">
        <v>201.87209999999999</v>
      </c>
      <c r="D736" s="12"/>
    </row>
    <row r="737" spans="1:4" ht="15" x14ac:dyDescent="0.2">
      <c r="A737" s="11"/>
      <c r="B737" s="18" t="s">
        <v>16</v>
      </c>
      <c r="C737" s="6">
        <v>19.963999999999999</v>
      </c>
      <c r="D737" s="12"/>
    </row>
    <row r="738" spans="1:4" ht="15" x14ac:dyDescent="0.2">
      <c r="A738" s="11"/>
      <c r="B738" s="1" t="s">
        <v>22</v>
      </c>
      <c r="C738" s="7">
        <v>344.73529000000002</v>
      </c>
      <c r="D738" s="12"/>
    </row>
    <row r="739" spans="1:4" ht="15" x14ac:dyDescent="0.2">
      <c r="A739" s="11"/>
      <c r="B739" s="3" t="s">
        <v>0</v>
      </c>
      <c r="C739" s="6">
        <v>344.73529000000002</v>
      </c>
      <c r="D739" s="12"/>
    </row>
    <row r="740" spans="1:4" ht="15" x14ac:dyDescent="0.2">
      <c r="A740" s="11"/>
      <c r="B740" s="1" t="s">
        <v>24</v>
      </c>
      <c r="C740" s="7">
        <v>221.83609999999999</v>
      </c>
      <c r="D740" s="12"/>
    </row>
    <row r="741" spans="1:4" ht="15" x14ac:dyDescent="0.2">
      <c r="A741" s="11"/>
      <c r="B741" s="3" t="s">
        <v>10</v>
      </c>
      <c r="C741" s="6">
        <v>221.83609999999999</v>
      </c>
      <c r="D741" s="12"/>
    </row>
    <row r="742" spans="1:4" ht="15" x14ac:dyDescent="0.2">
      <c r="A742" s="11"/>
      <c r="B742" s="26" t="s">
        <v>26</v>
      </c>
      <c r="C742" s="25">
        <v>122.89919</v>
      </c>
      <c r="D742" s="12"/>
    </row>
    <row r="743" spans="1:4" ht="15" x14ac:dyDescent="0.2">
      <c r="A743" s="11"/>
      <c r="B743" s="26" t="s">
        <v>27</v>
      </c>
      <c r="C743" s="25">
        <v>289.38706999999999</v>
      </c>
      <c r="D743" s="12"/>
    </row>
    <row r="744" spans="1:4" ht="15" x14ac:dyDescent="0.2">
      <c r="A744" s="11"/>
      <c r="B744" s="26" t="s">
        <v>28</v>
      </c>
      <c r="C744" s="25">
        <v>412.28626000000003</v>
      </c>
      <c r="D744" s="12"/>
    </row>
    <row r="745" spans="1:4" ht="15" x14ac:dyDescent="0.2">
      <c r="A745" s="11"/>
      <c r="B745" s="1" t="s">
        <v>30</v>
      </c>
      <c r="C745" s="8">
        <v>23</v>
      </c>
      <c r="D745" s="12"/>
    </row>
    <row r="746" spans="1:4" ht="15" x14ac:dyDescent="0.2">
      <c r="A746" s="11"/>
      <c r="B746" s="2" t="s">
        <v>31</v>
      </c>
      <c r="C746" s="8">
        <v>14</v>
      </c>
      <c r="D746" s="12"/>
    </row>
    <row r="747" spans="1:4" ht="15" x14ac:dyDescent="0.2">
      <c r="A747" s="11"/>
      <c r="B747" s="2" t="s">
        <v>32</v>
      </c>
      <c r="C747" s="8">
        <v>9</v>
      </c>
      <c r="D747" s="12"/>
    </row>
    <row r="748" spans="1:4" ht="15" x14ac:dyDescent="0.2">
      <c r="A748" s="11"/>
      <c r="B748" s="202" t="s">
        <v>71</v>
      </c>
      <c r="C748" s="203"/>
      <c r="D748" s="12"/>
    </row>
    <row r="749" spans="1:4" ht="15" x14ac:dyDescent="0.2">
      <c r="A749" s="11"/>
      <c r="B749" s="13" t="s">
        <v>0</v>
      </c>
      <c r="C749" s="14">
        <v>1507.72963</v>
      </c>
      <c r="D749" s="12"/>
    </row>
    <row r="750" spans="1:4" ht="15" x14ac:dyDescent="0.2">
      <c r="A750" s="11"/>
      <c r="B750" s="15" t="s">
        <v>3</v>
      </c>
      <c r="C750" s="14">
        <v>1507.72963</v>
      </c>
      <c r="D750" s="12"/>
    </row>
    <row r="751" spans="1:4" ht="15" x14ac:dyDescent="0.2">
      <c r="A751" s="11"/>
      <c r="B751" s="16" t="s">
        <v>10</v>
      </c>
      <c r="C751" s="17">
        <v>954.70864000000017</v>
      </c>
      <c r="D751" s="12"/>
    </row>
    <row r="752" spans="1:4" ht="15" x14ac:dyDescent="0.2">
      <c r="A752" s="11"/>
      <c r="B752" s="18" t="s">
        <v>12</v>
      </c>
      <c r="C752" s="6">
        <v>743.28941000000009</v>
      </c>
      <c r="D752" s="12"/>
    </row>
    <row r="753" spans="1:4" ht="15" x14ac:dyDescent="0.2">
      <c r="A753" s="11"/>
      <c r="B753" s="15" t="s">
        <v>2</v>
      </c>
      <c r="C753" s="14">
        <v>200</v>
      </c>
      <c r="D753" s="12"/>
    </row>
    <row r="754" spans="1:4" ht="15" x14ac:dyDescent="0.2">
      <c r="A754" s="11"/>
      <c r="B754" s="18" t="s">
        <v>15</v>
      </c>
      <c r="C754" s="6">
        <v>5.9044299999999996</v>
      </c>
      <c r="D754" s="12"/>
    </row>
    <row r="755" spans="1:4" ht="15" x14ac:dyDescent="0.2">
      <c r="A755" s="11"/>
      <c r="B755" s="18" t="s">
        <v>16</v>
      </c>
      <c r="C755" s="6">
        <v>5.5148000000000001</v>
      </c>
      <c r="D755" s="12"/>
    </row>
    <row r="756" spans="1:4" ht="15" x14ac:dyDescent="0.2">
      <c r="A756" s="11"/>
      <c r="B756" s="19" t="s">
        <v>17</v>
      </c>
      <c r="C756" s="17">
        <v>0.75</v>
      </c>
      <c r="D756" s="12"/>
    </row>
    <row r="757" spans="1:4" ht="15" x14ac:dyDescent="0.2">
      <c r="A757" s="11"/>
      <c r="B757" s="1" t="s">
        <v>22</v>
      </c>
      <c r="C757" s="7">
        <v>1507.72963</v>
      </c>
      <c r="D757" s="12"/>
    </row>
    <row r="758" spans="1:4" ht="15" x14ac:dyDescent="0.2">
      <c r="A758" s="11"/>
      <c r="B758" s="3" t="s">
        <v>0</v>
      </c>
      <c r="C758" s="6">
        <v>1507.72963</v>
      </c>
      <c r="D758" s="12"/>
    </row>
    <row r="759" spans="1:4" ht="15" x14ac:dyDescent="0.2">
      <c r="A759" s="11"/>
      <c r="B759" s="1" t="s">
        <v>24</v>
      </c>
      <c r="C759" s="7">
        <v>955.45863999999995</v>
      </c>
      <c r="D759" s="12"/>
    </row>
    <row r="760" spans="1:4" ht="15" x14ac:dyDescent="0.2">
      <c r="A760" s="11"/>
      <c r="B760" s="3" t="s">
        <v>10</v>
      </c>
      <c r="C760" s="6">
        <v>954.70863999999995</v>
      </c>
      <c r="D760" s="12"/>
    </row>
    <row r="761" spans="1:4" ht="15" x14ac:dyDescent="0.2">
      <c r="A761" s="11"/>
      <c r="B761" s="3" t="s">
        <v>17</v>
      </c>
      <c r="C761" s="6">
        <v>0.75</v>
      </c>
      <c r="D761" s="12"/>
    </row>
    <row r="762" spans="1:4" ht="15" x14ac:dyDescent="0.2">
      <c r="A762" s="11"/>
      <c r="B762" s="26" t="s">
        <v>26</v>
      </c>
      <c r="C762" s="25">
        <v>552.27098999999998</v>
      </c>
      <c r="D762" s="12"/>
    </row>
    <row r="763" spans="1:4" ht="15" x14ac:dyDescent="0.2">
      <c r="A763" s="11"/>
      <c r="B763" s="26" t="s">
        <v>27</v>
      </c>
      <c r="C763" s="25">
        <v>5637.1577799999995</v>
      </c>
      <c r="D763" s="12"/>
    </row>
    <row r="764" spans="1:4" ht="15" x14ac:dyDescent="0.2">
      <c r="A764" s="11"/>
      <c r="B764" s="26" t="s">
        <v>28</v>
      </c>
      <c r="C764" s="25">
        <v>6189.4287700000004</v>
      </c>
      <c r="D764" s="12"/>
    </row>
    <row r="765" spans="1:4" ht="15" x14ac:dyDescent="0.2">
      <c r="A765" s="11"/>
      <c r="B765" s="1" t="s">
        <v>30</v>
      </c>
      <c r="C765" s="8">
        <v>279</v>
      </c>
      <c r="D765" s="12"/>
    </row>
    <row r="766" spans="1:4" ht="15" x14ac:dyDescent="0.2">
      <c r="A766" s="11"/>
      <c r="B766" s="2" t="s">
        <v>31</v>
      </c>
      <c r="C766" s="8">
        <v>119</v>
      </c>
      <c r="D766" s="12"/>
    </row>
    <row r="767" spans="1:4" ht="15" x14ac:dyDescent="0.2">
      <c r="A767" s="11"/>
      <c r="B767" s="2" t="s">
        <v>32</v>
      </c>
      <c r="C767" s="8">
        <v>160</v>
      </c>
      <c r="D767" s="12"/>
    </row>
    <row r="768" spans="1:4" ht="15" x14ac:dyDescent="0.2">
      <c r="A768" s="11"/>
      <c r="B768" s="202" t="s">
        <v>72</v>
      </c>
      <c r="C768" s="203"/>
      <c r="D768" s="12"/>
    </row>
    <row r="769" spans="1:4" ht="15" x14ac:dyDescent="0.2">
      <c r="A769" s="11"/>
      <c r="B769" s="13" t="s">
        <v>0</v>
      </c>
      <c r="C769" s="14">
        <v>96.8095</v>
      </c>
      <c r="D769" s="12"/>
    </row>
    <row r="770" spans="1:4" ht="15" x14ac:dyDescent="0.2">
      <c r="A770" s="11"/>
      <c r="B770" s="15" t="s">
        <v>2</v>
      </c>
      <c r="C770" s="14">
        <v>40</v>
      </c>
      <c r="D770" s="12"/>
    </row>
    <row r="771" spans="1:4" ht="15" x14ac:dyDescent="0.2">
      <c r="A771" s="11"/>
      <c r="B771" s="15" t="s">
        <v>3</v>
      </c>
      <c r="C771" s="14">
        <v>56.8095</v>
      </c>
      <c r="D771" s="12"/>
    </row>
    <row r="772" spans="1:4" ht="15" x14ac:dyDescent="0.2">
      <c r="A772" s="11"/>
      <c r="B772" s="16" t="s">
        <v>10</v>
      </c>
      <c r="C772" s="17">
        <v>17.220320000000001</v>
      </c>
      <c r="D772" s="12"/>
    </row>
    <row r="773" spans="1:4" ht="15" x14ac:dyDescent="0.2">
      <c r="A773" s="11"/>
      <c r="B773" s="18" t="s">
        <v>12</v>
      </c>
      <c r="C773" s="6">
        <v>9.1120000000000001</v>
      </c>
      <c r="D773" s="12"/>
    </row>
    <row r="774" spans="1:4" ht="15" x14ac:dyDescent="0.2">
      <c r="A774" s="11"/>
      <c r="B774" s="18" t="s">
        <v>16</v>
      </c>
      <c r="C774" s="6">
        <v>8.1083200000000009</v>
      </c>
      <c r="D774" s="12"/>
    </row>
    <row r="775" spans="1:4" ht="15" x14ac:dyDescent="0.2">
      <c r="A775" s="11"/>
      <c r="B775" s="19" t="s">
        <v>17</v>
      </c>
      <c r="C775" s="17">
        <v>0.749</v>
      </c>
      <c r="D775" s="12"/>
    </row>
    <row r="776" spans="1:4" ht="15" x14ac:dyDescent="0.2">
      <c r="A776" s="11"/>
      <c r="B776" s="1" t="s">
        <v>22</v>
      </c>
      <c r="C776" s="7">
        <v>96.8095</v>
      </c>
      <c r="D776" s="12"/>
    </row>
    <row r="777" spans="1:4" ht="15" x14ac:dyDescent="0.2">
      <c r="A777" s="11"/>
      <c r="B777" s="3" t="s">
        <v>0</v>
      </c>
      <c r="C777" s="6">
        <v>96.8095</v>
      </c>
      <c r="D777" s="12"/>
    </row>
    <row r="778" spans="1:4" ht="15" x14ac:dyDescent="0.2">
      <c r="A778" s="11"/>
      <c r="B778" s="1" t="s">
        <v>24</v>
      </c>
      <c r="C778" s="7">
        <v>17.96932</v>
      </c>
      <c r="D778" s="12"/>
    </row>
    <row r="779" spans="1:4" ht="15" x14ac:dyDescent="0.2">
      <c r="A779" s="11"/>
      <c r="B779" s="3" t="s">
        <v>10</v>
      </c>
      <c r="C779" s="6">
        <v>17.220320000000001</v>
      </c>
      <c r="D779" s="12"/>
    </row>
    <row r="780" spans="1:4" ht="15" x14ac:dyDescent="0.2">
      <c r="A780" s="11"/>
      <c r="B780" s="3" t="s">
        <v>17</v>
      </c>
      <c r="C780" s="6">
        <v>0.749</v>
      </c>
      <c r="D780" s="12"/>
    </row>
    <row r="781" spans="1:4" ht="15" x14ac:dyDescent="0.2">
      <c r="A781" s="11"/>
      <c r="B781" s="26" t="s">
        <v>26</v>
      </c>
      <c r="C781" s="25">
        <v>78.840180000000004</v>
      </c>
      <c r="D781" s="12"/>
    </row>
    <row r="782" spans="1:4" ht="15" x14ac:dyDescent="0.2">
      <c r="A782" s="11"/>
      <c r="B782" s="26" t="s">
        <v>27</v>
      </c>
      <c r="C782" s="25">
        <v>90.934989999999999</v>
      </c>
      <c r="D782" s="12"/>
    </row>
    <row r="783" spans="1:4" ht="15" x14ac:dyDescent="0.2">
      <c r="A783" s="11"/>
      <c r="B783" s="26" t="s">
        <v>28</v>
      </c>
      <c r="C783" s="25">
        <v>169.77517</v>
      </c>
      <c r="D783" s="12"/>
    </row>
    <row r="784" spans="1:4" ht="15" x14ac:dyDescent="0.2">
      <c r="A784" s="11"/>
      <c r="B784" s="1" t="s">
        <v>30</v>
      </c>
      <c r="C784" s="8">
        <v>149</v>
      </c>
      <c r="D784" s="12"/>
    </row>
    <row r="785" spans="1:4" ht="15" x14ac:dyDescent="0.2">
      <c r="A785" s="11"/>
      <c r="B785" s="2" t="s">
        <v>31</v>
      </c>
      <c r="C785" s="8">
        <v>27</v>
      </c>
      <c r="D785" s="12"/>
    </row>
    <row r="786" spans="1:4" ht="15" x14ac:dyDescent="0.2">
      <c r="A786" s="11"/>
      <c r="B786" s="2" t="s">
        <v>32</v>
      </c>
      <c r="C786" s="8">
        <v>122</v>
      </c>
      <c r="D786" s="12"/>
    </row>
    <row r="787" spans="1:4" ht="15" x14ac:dyDescent="0.2">
      <c r="A787" s="11"/>
      <c r="B787" s="202" t="s">
        <v>73</v>
      </c>
      <c r="C787" s="203"/>
      <c r="D787" s="12"/>
    </row>
    <row r="788" spans="1:4" ht="15" x14ac:dyDescent="0.2">
      <c r="A788" s="11"/>
      <c r="B788" s="13" t="s">
        <v>0</v>
      </c>
      <c r="C788" s="14">
        <v>4.3383000000000003</v>
      </c>
      <c r="D788" s="12"/>
    </row>
    <row r="789" spans="1:4" ht="15" x14ac:dyDescent="0.2">
      <c r="A789" s="11"/>
      <c r="B789" s="15" t="s">
        <v>3</v>
      </c>
      <c r="C789" s="14">
        <v>4.3383000000000003</v>
      </c>
      <c r="D789" s="12"/>
    </row>
    <row r="790" spans="1:4" ht="15" x14ac:dyDescent="0.2">
      <c r="A790" s="11"/>
      <c r="B790" s="1" t="s">
        <v>22</v>
      </c>
      <c r="C790" s="7">
        <v>4.3383000000000003</v>
      </c>
      <c r="D790" s="12"/>
    </row>
    <row r="791" spans="1:4" ht="15" x14ac:dyDescent="0.2">
      <c r="A791" s="11"/>
      <c r="B791" s="3" t="s">
        <v>0</v>
      </c>
      <c r="C791" s="6">
        <v>4.3383000000000003</v>
      </c>
      <c r="D791" s="12"/>
    </row>
    <row r="792" spans="1:4" ht="15" x14ac:dyDescent="0.2">
      <c r="A792" s="11"/>
      <c r="B792" s="26" t="s">
        <v>26</v>
      </c>
      <c r="C792" s="25">
        <v>4.3383000000000003</v>
      </c>
      <c r="D792" s="12"/>
    </row>
    <row r="793" spans="1:4" ht="15" x14ac:dyDescent="0.2">
      <c r="A793" s="11"/>
      <c r="B793" s="26" t="s">
        <v>27</v>
      </c>
      <c r="C793" s="25">
        <v>322.04118</v>
      </c>
      <c r="D793" s="12"/>
    </row>
    <row r="794" spans="1:4" ht="15" x14ac:dyDescent="0.2">
      <c r="A794" s="11"/>
      <c r="B794" s="26" t="s">
        <v>28</v>
      </c>
      <c r="C794" s="25">
        <v>326.37948</v>
      </c>
      <c r="D794" s="12"/>
    </row>
    <row r="795" spans="1:4" ht="15" x14ac:dyDescent="0.2">
      <c r="A795" s="11"/>
      <c r="B795" s="1" t="s">
        <v>30</v>
      </c>
      <c r="C795" s="8">
        <v>1175</v>
      </c>
      <c r="D795" s="12"/>
    </row>
    <row r="796" spans="1:4" ht="15" x14ac:dyDescent="0.2">
      <c r="A796" s="11"/>
      <c r="B796" s="2" t="s">
        <v>31</v>
      </c>
      <c r="C796" s="8">
        <v>778</v>
      </c>
      <c r="D796" s="12"/>
    </row>
    <row r="797" spans="1:4" ht="15" x14ac:dyDescent="0.2">
      <c r="A797" s="11"/>
      <c r="B797" s="2" t="s">
        <v>32</v>
      </c>
      <c r="C797" s="8">
        <v>397</v>
      </c>
      <c r="D797" s="12"/>
    </row>
    <row r="798" spans="1:4" ht="15" x14ac:dyDescent="0.2">
      <c r="A798" s="11"/>
      <c r="B798" s="202" t="s">
        <v>74</v>
      </c>
      <c r="C798" s="203"/>
      <c r="D798" s="12"/>
    </row>
    <row r="799" spans="1:4" ht="15" x14ac:dyDescent="0.2">
      <c r="A799" s="11"/>
      <c r="B799" s="13" t="s">
        <v>0</v>
      </c>
      <c r="C799" s="14">
        <v>9239.7574999999997</v>
      </c>
      <c r="D799" s="12"/>
    </row>
    <row r="800" spans="1:4" ht="15" x14ac:dyDescent="0.2">
      <c r="A800" s="11"/>
      <c r="B800" s="15" t="s">
        <v>3</v>
      </c>
      <c r="C800" s="14">
        <v>9239.7574999999997</v>
      </c>
      <c r="D800" s="12"/>
    </row>
    <row r="801" spans="1:4" ht="15" x14ac:dyDescent="0.2">
      <c r="A801" s="11"/>
      <c r="B801" s="16" t="s">
        <v>10</v>
      </c>
      <c r="C801" s="17">
        <v>9212.61132</v>
      </c>
      <c r="D801" s="12"/>
    </row>
    <row r="802" spans="1:4" ht="15" x14ac:dyDescent="0.2">
      <c r="A802" s="11"/>
      <c r="B802" s="18" t="s">
        <v>11</v>
      </c>
      <c r="C802" s="6">
        <v>130.91095000000001</v>
      </c>
      <c r="D802" s="12"/>
    </row>
    <row r="803" spans="1:4" ht="15" x14ac:dyDescent="0.2">
      <c r="A803" s="11"/>
      <c r="B803" s="18" t="s">
        <v>12</v>
      </c>
      <c r="C803" s="6">
        <v>30.079250000000002</v>
      </c>
      <c r="D803" s="12"/>
    </row>
    <row r="804" spans="1:4" ht="15" x14ac:dyDescent="0.2">
      <c r="A804" s="11"/>
      <c r="B804" s="18" t="s">
        <v>15</v>
      </c>
      <c r="C804" s="6">
        <v>2.67814</v>
      </c>
      <c r="D804" s="12"/>
    </row>
    <row r="805" spans="1:4" ht="15" x14ac:dyDescent="0.2">
      <c r="A805" s="11"/>
      <c r="B805" s="18" t="s">
        <v>16</v>
      </c>
      <c r="C805" s="6">
        <v>9048.9429799999998</v>
      </c>
      <c r="D805" s="12"/>
    </row>
    <row r="806" spans="1:4" ht="15" x14ac:dyDescent="0.2">
      <c r="A806" s="11"/>
      <c r="B806" s="1" t="s">
        <v>22</v>
      </c>
      <c r="C806" s="7">
        <v>9239.7574999999997</v>
      </c>
      <c r="D806" s="12"/>
    </row>
    <row r="807" spans="1:4" ht="15" x14ac:dyDescent="0.2">
      <c r="A807" s="11"/>
      <c r="B807" s="3" t="s">
        <v>0</v>
      </c>
      <c r="C807" s="6">
        <v>9239.7574999999997</v>
      </c>
      <c r="D807" s="12"/>
    </row>
    <row r="808" spans="1:4" ht="15" x14ac:dyDescent="0.2">
      <c r="A808" s="11"/>
      <c r="B808" s="1" t="s">
        <v>24</v>
      </c>
      <c r="C808" s="7">
        <v>9212.61132</v>
      </c>
      <c r="D808" s="12"/>
    </row>
    <row r="809" spans="1:4" ht="15" x14ac:dyDescent="0.2">
      <c r="A809" s="11"/>
      <c r="B809" s="3" t="s">
        <v>10</v>
      </c>
      <c r="C809" s="6">
        <v>9212.61132</v>
      </c>
      <c r="D809" s="12"/>
    </row>
    <row r="810" spans="1:4" ht="15" x14ac:dyDescent="0.2">
      <c r="A810" s="11"/>
      <c r="B810" s="26" t="s">
        <v>26</v>
      </c>
      <c r="C810" s="25">
        <v>27.146180000000001</v>
      </c>
      <c r="D810" s="12"/>
    </row>
    <row r="811" spans="1:4" ht="15" x14ac:dyDescent="0.2">
      <c r="A811" s="11"/>
      <c r="B811" s="26" t="s">
        <v>27</v>
      </c>
      <c r="C811" s="25">
        <v>29.524229999999999</v>
      </c>
      <c r="D811" s="12"/>
    </row>
    <row r="812" spans="1:4" ht="15" x14ac:dyDescent="0.2">
      <c r="A812" s="11"/>
      <c r="B812" s="26" t="s">
        <v>28</v>
      </c>
      <c r="C812" s="25">
        <v>56.670409999999997</v>
      </c>
      <c r="D812" s="12"/>
    </row>
    <row r="813" spans="1:4" ht="15" x14ac:dyDescent="0.2">
      <c r="A813" s="11"/>
      <c r="B813" s="1" t="s">
        <v>30</v>
      </c>
      <c r="C813" s="8">
        <v>2871</v>
      </c>
      <c r="D813" s="12"/>
    </row>
    <row r="814" spans="1:4" ht="15" x14ac:dyDescent="0.2">
      <c r="A814" s="11"/>
      <c r="B814" s="2" t="s">
        <v>31</v>
      </c>
      <c r="C814" s="8">
        <v>12</v>
      </c>
      <c r="D814" s="12"/>
    </row>
    <row r="815" spans="1:4" ht="15" x14ac:dyDescent="0.2">
      <c r="A815" s="11"/>
      <c r="B815" s="2" t="s">
        <v>32</v>
      </c>
      <c r="C815" s="8">
        <v>2859</v>
      </c>
      <c r="D815" s="12"/>
    </row>
    <row r="816" spans="1:4" ht="15" x14ac:dyDescent="0.2">
      <c r="A816" s="11"/>
      <c r="B816" s="202" t="s">
        <v>75</v>
      </c>
      <c r="C816" s="203"/>
      <c r="D816" s="12"/>
    </row>
    <row r="817" spans="1:4" ht="15" x14ac:dyDescent="0.2">
      <c r="A817" s="11"/>
      <c r="B817" s="13" t="s">
        <v>0</v>
      </c>
      <c r="C817" s="14">
        <v>0.4</v>
      </c>
      <c r="D817" s="12"/>
    </row>
    <row r="818" spans="1:4" ht="15" x14ac:dyDescent="0.2">
      <c r="A818" s="11"/>
      <c r="B818" s="15" t="s">
        <v>3</v>
      </c>
      <c r="C818" s="14">
        <v>0.4</v>
      </c>
      <c r="D818" s="12"/>
    </row>
    <row r="819" spans="1:4" ht="15" x14ac:dyDescent="0.2">
      <c r="A819" s="11"/>
      <c r="B819" s="1" t="s">
        <v>22</v>
      </c>
      <c r="C819" s="7">
        <v>0.4</v>
      </c>
      <c r="D819" s="12"/>
    </row>
    <row r="820" spans="1:4" ht="15" x14ac:dyDescent="0.2">
      <c r="A820" s="11"/>
      <c r="B820" s="3" t="s">
        <v>0</v>
      </c>
      <c r="C820" s="6">
        <v>0.4</v>
      </c>
      <c r="D820" s="12"/>
    </row>
    <row r="821" spans="1:4" ht="15" x14ac:dyDescent="0.2">
      <c r="A821" s="11"/>
      <c r="B821" s="26" t="s">
        <v>26</v>
      </c>
      <c r="C821" s="25">
        <v>0.4</v>
      </c>
      <c r="D821" s="12"/>
    </row>
    <row r="822" spans="1:4" ht="15" x14ac:dyDescent="0.2">
      <c r="A822" s="11"/>
      <c r="B822" s="26" t="s">
        <v>27</v>
      </c>
      <c r="C822" s="25">
        <v>81.106570000000005</v>
      </c>
      <c r="D822" s="12"/>
    </row>
    <row r="823" spans="1:4" ht="15" x14ac:dyDescent="0.2">
      <c r="A823" s="11"/>
      <c r="B823" s="26" t="s">
        <v>28</v>
      </c>
      <c r="C823" s="25">
        <v>81.506569999999996</v>
      </c>
      <c r="D823" s="12"/>
    </row>
    <row r="824" spans="1:4" ht="15" x14ac:dyDescent="0.2">
      <c r="A824" s="11"/>
      <c r="B824" s="1" t="s">
        <v>30</v>
      </c>
      <c r="C824" s="8">
        <v>28</v>
      </c>
      <c r="D824" s="12"/>
    </row>
    <row r="825" spans="1:4" ht="15" x14ac:dyDescent="0.2">
      <c r="A825" s="11"/>
      <c r="B825" s="2" t="s">
        <v>31</v>
      </c>
      <c r="C825" s="8">
        <v>14</v>
      </c>
      <c r="D825" s="12"/>
    </row>
    <row r="826" spans="1:4" ht="15" x14ac:dyDescent="0.2">
      <c r="A826" s="11"/>
      <c r="B826" s="2" t="s">
        <v>32</v>
      </c>
      <c r="C826" s="8">
        <v>14</v>
      </c>
      <c r="D826" s="12"/>
    </row>
    <row r="827" spans="1:4" ht="15" x14ac:dyDescent="0.2">
      <c r="A827" s="11"/>
      <c r="B827" s="202" t="s">
        <v>76</v>
      </c>
      <c r="C827" s="203"/>
      <c r="D827" s="12"/>
    </row>
    <row r="828" spans="1:4" ht="15" x14ac:dyDescent="0.2">
      <c r="A828" s="11"/>
      <c r="B828" s="13" t="s">
        <v>0</v>
      </c>
      <c r="C828" s="14">
        <v>177.13106999999999</v>
      </c>
      <c r="D828" s="12"/>
    </row>
    <row r="829" spans="1:4" ht="15" x14ac:dyDescent="0.2">
      <c r="A829" s="11"/>
      <c r="B829" s="15" t="s">
        <v>3</v>
      </c>
      <c r="C829" s="14">
        <v>177.13106999999999</v>
      </c>
      <c r="D829" s="12"/>
    </row>
    <row r="830" spans="1:4" ht="15" x14ac:dyDescent="0.2">
      <c r="A830" s="11"/>
      <c r="B830" s="16" t="s">
        <v>10</v>
      </c>
      <c r="C830" s="17">
        <v>196.42799000000002</v>
      </c>
      <c r="D830" s="12"/>
    </row>
    <row r="831" spans="1:4" ht="15" x14ac:dyDescent="0.2">
      <c r="A831" s="11"/>
      <c r="B831" s="18" t="s">
        <v>11</v>
      </c>
      <c r="C831" s="6">
        <v>9.9749999999999996</v>
      </c>
      <c r="D831" s="12"/>
    </row>
    <row r="832" spans="1:4" ht="15" x14ac:dyDescent="0.2">
      <c r="A832" s="11"/>
      <c r="B832" s="18" t="s">
        <v>12</v>
      </c>
      <c r="C832" s="6">
        <v>161.00259000000003</v>
      </c>
      <c r="D832" s="12"/>
    </row>
    <row r="833" spans="1:4" ht="15" x14ac:dyDescent="0.2">
      <c r="A833" s="11"/>
      <c r="B833" s="18" t="s">
        <v>16</v>
      </c>
      <c r="C833" s="6">
        <v>25.450399999999998</v>
      </c>
      <c r="D833" s="12"/>
    </row>
    <row r="834" spans="1:4" ht="15" x14ac:dyDescent="0.2">
      <c r="A834" s="11"/>
      <c r="B834" s="1" t="s">
        <v>22</v>
      </c>
      <c r="C834" s="7">
        <v>177.13106999999999</v>
      </c>
      <c r="D834" s="12"/>
    </row>
    <row r="835" spans="1:4" ht="15" x14ac:dyDescent="0.2">
      <c r="A835" s="11"/>
      <c r="B835" s="3" t="s">
        <v>0</v>
      </c>
      <c r="C835" s="6">
        <v>177.13106999999999</v>
      </c>
      <c r="D835" s="12"/>
    </row>
    <row r="836" spans="1:4" ht="15" x14ac:dyDescent="0.2">
      <c r="A836" s="11"/>
      <c r="B836" s="1" t="s">
        <v>24</v>
      </c>
      <c r="C836" s="7">
        <v>196.42798999999999</v>
      </c>
      <c r="D836" s="12"/>
    </row>
    <row r="837" spans="1:4" ht="15" x14ac:dyDescent="0.2">
      <c r="A837" s="11"/>
      <c r="B837" s="3" t="s">
        <v>10</v>
      </c>
      <c r="C837" s="6">
        <v>196.42798999999999</v>
      </c>
      <c r="D837" s="12"/>
    </row>
    <row r="838" spans="1:4" ht="15" x14ac:dyDescent="0.2">
      <c r="A838" s="11"/>
      <c r="B838" s="26" t="s">
        <v>26</v>
      </c>
      <c r="C838" s="25">
        <v>-19.29692</v>
      </c>
      <c r="D838" s="12"/>
    </row>
    <row r="839" spans="1:4" ht="15" x14ac:dyDescent="0.2">
      <c r="A839" s="11"/>
      <c r="B839" s="26" t="s">
        <v>27</v>
      </c>
      <c r="C839" s="25">
        <v>111.75449999999999</v>
      </c>
      <c r="D839" s="12"/>
    </row>
    <row r="840" spans="1:4" ht="15" x14ac:dyDescent="0.2">
      <c r="A840" s="11"/>
      <c r="B840" s="26" t="s">
        <v>28</v>
      </c>
      <c r="C840" s="25">
        <v>92.457579999999993</v>
      </c>
      <c r="D840" s="12"/>
    </row>
    <row r="841" spans="1:4" ht="15" x14ac:dyDescent="0.2">
      <c r="A841" s="11"/>
      <c r="B841" s="1" t="s">
        <v>30</v>
      </c>
      <c r="C841" s="8">
        <v>41</v>
      </c>
      <c r="D841" s="12"/>
    </row>
    <row r="842" spans="1:4" ht="15" x14ac:dyDescent="0.2">
      <c r="A842" s="11"/>
      <c r="B842" s="2" t="s">
        <v>31</v>
      </c>
      <c r="C842" s="8">
        <v>2</v>
      </c>
      <c r="D842" s="12"/>
    </row>
    <row r="843" spans="1:4" ht="15" x14ac:dyDescent="0.2">
      <c r="A843" s="11"/>
      <c r="B843" s="2" t="s">
        <v>32</v>
      </c>
      <c r="C843" s="8">
        <v>39</v>
      </c>
      <c r="D843" s="12"/>
    </row>
    <row r="844" spans="1:4" ht="15" x14ac:dyDescent="0.2">
      <c r="A844" s="11"/>
      <c r="B844" s="202" t="s">
        <v>77</v>
      </c>
      <c r="C844" s="203"/>
      <c r="D844" s="12"/>
    </row>
    <row r="845" spans="1:4" ht="15" x14ac:dyDescent="0.2">
      <c r="A845" s="11"/>
      <c r="B845" s="16" t="s">
        <v>10</v>
      </c>
      <c r="C845" s="17">
        <v>14.71</v>
      </c>
      <c r="D845" s="12"/>
    </row>
    <row r="846" spans="1:4" ht="15" x14ac:dyDescent="0.2">
      <c r="A846" s="11"/>
      <c r="B846" s="18" t="s">
        <v>12</v>
      </c>
      <c r="C846" s="6">
        <v>2.21</v>
      </c>
      <c r="D846" s="12"/>
    </row>
    <row r="847" spans="1:4" ht="15" x14ac:dyDescent="0.2">
      <c r="A847" s="11"/>
      <c r="B847" s="18" t="s">
        <v>16</v>
      </c>
      <c r="C847" s="6">
        <v>12.5</v>
      </c>
      <c r="D847" s="12"/>
    </row>
    <row r="848" spans="1:4" ht="15" x14ac:dyDescent="0.2">
      <c r="A848" s="11"/>
      <c r="B848" s="1" t="s">
        <v>24</v>
      </c>
      <c r="C848" s="7">
        <v>14.71</v>
      </c>
      <c r="D848" s="12"/>
    </row>
    <row r="849" spans="1:4" ht="15" x14ac:dyDescent="0.2">
      <c r="A849" s="11"/>
      <c r="B849" s="3" t="s">
        <v>10</v>
      </c>
      <c r="C849" s="6">
        <v>14.71</v>
      </c>
      <c r="D849" s="12"/>
    </row>
    <row r="850" spans="1:4" ht="15" x14ac:dyDescent="0.2">
      <c r="A850" s="11"/>
      <c r="B850" s="26" t="s">
        <v>26</v>
      </c>
      <c r="C850" s="25">
        <v>-14.71</v>
      </c>
      <c r="D850" s="12"/>
    </row>
    <row r="851" spans="1:4" ht="15" x14ac:dyDescent="0.2">
      <c r="A851" s="11"/>
      <c r="B851" s="26" t="s">
        <v>27</v>
      </c>
      <c r="C851" s="25">
        <v>94.496979999999994</v>
      </c>
      <c r="D851" s="12"/>
    </row>
    <row r="852" spans="1:4" ht="15" x14ac:dyDescent="0.2">
      <c r="A852" s="11"/>
      <c r="B852" s="26" t="s">
        <v>28</v>
      </c>
      <c r="C852" s="25">
        <v>79.78698</v>
      </c>
      <c r="D852" s="12"/>
    </row>
    <row r="853" spans="1:4" ht="15" x14ac:dyDescent="0.2">
      <c r="A853" s="11"/>
      <c r="B853" s="1" t="s">
        <v>30</v>
      </c>
      <c r="C853" s="8">
        <v>54</v>
      </c>
      <c r="D853" s="12"/>
    </row>
    <row r="854" spans="1:4" ht="15" x14ac:dyDescent="0.2">
      <c r="A854" s="11"/>
      <c r="B854" s="2" t="s">
        <v>31</v>
      </c>
      <c r="C854" s="8">
        <v>44</v>
      </c>
      <c r="D854" s="12"/>
    </row>
    <row r="855" spans="1:4" ht="15" x14ac:dyDescent="0.2">
      <c r="A855" s="11"/>
      <c r="B855" s="2" t="s">
        <v>32</v>
      </c>
      <c r="C855" s="8">
        <v>10</v>
      </c>
      <c r="D855" s="12"/>
    </row>
    <row r="856" spans="1:4" ht="15" x14ac:dyDescent="0.2">
      <c r="A856" s="11"/>
      <c r="B856" s="202" t="s">
        <v>78</v>
      </c>
      <c r="C856" s="203"/>
      <c r="D856" s="12"/>
    </row>
    <row r="857" spans="1:4" ht="15" x14ac:dyDescent="0.2">
      <c r="A857" s="11"/>
      <c r="B857" s="13" t="s">
        <v>0</v>
      </c>
      <c r="C857" s="14">
        <v>253.33586000000003</v>
      </c>
      <c r="D857" s="12"/>
    </row>
    <row r="858" spans="1:4" ht="15" x14ac:dyDescent="0.2">
      <c r="A858" s="11"/>
      <c r="B858" s="15" t="s">
        <v>2</v>
      </c>
      <c r="C858" s="14">
        <v>106.2</v>
      </c>
      <c r="D858" s="12"/>
    </row>
    <row r="859" spans="1:4" ht="15" x14ac:dyDescent="0.2">
      <c r="A859" s="11"/>
      <c r="B859" s="15" t="s">
        <v>3</v>
      </c>
      <c r="C859" s="14">
        <v>147.13586000000001</v>
      </c>
      <c r="D859" s="12"/>
    </row>
    <row r="860" spans="1:4" ht="15" x14ac:dyDescent="0.2">
      <c r="A860" s="11"/>
      <c r="B860" s="16" t="s">
        <v>10</v>
      </c>
      <c r="C860" s="17">
        <v>136.75864999999999</v>
      </c>
      <c r="D860" s="12"/>
    </row>
    <row r="861" spans="1:4" ht="15" x14ac:dyDescent="0.2">
      <c r="A861" s="11"/>
      <c r="B861" s="18" t="s">
        <v>11</v>
      </c>
      <c r="C861" s="6">
        <v>52.575249999999997</v>
      </c>
      <c r="D861" s="12"/>
    </row>
    <row r="862" spans="1:4" ht="15" x14ac:dyDescent="0.2">
      <c r="A862" s="11"/>
      <c r="B862" s="18" t="s">
        <v>12</v>
      </c>
      <c r="C862" s="6">
        <v>48.702039999999997</v>
      </c>
      <c r="D862" s="12"/>
    </row>
    <row r="863" spans="1:4" ht="15" x14ac:dyDescent="0.2">
      <c r="A863" s="11"/>
      <c r="B863" s="18" t="s">
        <v>16</v>
      </c>
      <c r="C863" s="6">
        <v>35.481360000000002</v>
      </c>
      <c r="D863" s="12"/>
    </row>
    <row r="864" spans="1:4" ht="15" x14ac:dyDescent="0.2">
      <c r="A864" s="11"/>
      <c r="B864" s="19" t="s">
        <v>17</v>
      </c>
      <c r="C864" s="17">
        <v>5.3677000000000001</v>
      </c>
      <c r="D864" s="12"/>
    </row>
    <row r="865" spans="1:4" ht="15" x14ac:dyDescent="0.2">
      <c r="A865" s="11"/>
      <c r="B865" s="1" t="s">
        <v>22</v>
      </c>
      <c r="C865" s="7">
        <v>253.33586</v>
      </c>
      <c r="D865" s="12"/>
    </row>
    <row r="866" spans="1:4" ht="15" x14ac:dyDescent="0.2">
      <c r="A866" s="11"/>
      <c r="B866" s="3" t="s">
        <v>0</v>
      </c>
      <c r="C866" s="6">
        <v>253.33586</v>
      </c>
      <c r="D866" s="12"/>
    </row>
    <row r="867" spans="1:4" ht="15" x14ac:dyDescent="0.2">
      <c r="A867" s="11"/>
      <c r="B867" s="1" t="s">
        <v>24</v>
      </c>
      <c r="C867" s="7">
        <v>142.12635</v>
      </c>
      <c r="D867" s="12"/>
    </row>
    <row r="868" spans="1:4" ht="15" x14ac:dyDescent="0.2">
      <c r="A868" s="11"/>
      <c r="B868" s="3" t="s">
        <v>10</v>
      </c>
      <c r="C868" s="6">
        <v>136.75864999999999</v>
      </c>
      <c r="D868" s="12"/>
    </row>
    <row r="869" spans="1:4" ht="15" x14ac:dyDescent="0.2">
      <c r="A869" s="11"/>
      <c r="B869" s="3" t="s">
        <v>17</v>
      </c>
      <c r="C869" s="6">
        <v>5.3677000000000001</v>
      </c>
      <c r="D869" s="12"/>
    </row>
    <row r="870" spans="1:4" ht="15" x14ac:dyDescent="0.2">
      <c r="A870" s="11"/>
      <c r="B870" s="26" t="s">
        <v>26</v>
      </c>
      <c r="C870" s="25">
        <v>111.20950999999999</v>
      </c>
      <c r="D870" s="12"/>
    </row>
    <row r="871" spans="1:4" ht="15" x14ac:dyDescent="0.2">
      <c r="A871" s="11"/>
      <c r="B871" s="26" t="s">
        <v>27</v>
      </c>
      <c r="C871" s="25">
        <v>121.81849</v>
      </c>
      <c r="D871" s="12"/>
    </row>
    <row r="872" spans="1:4" ht="15" x14ac:dyDescent="0.2">
      <c r="A872" s="11"/>
      <c r="B872" s="26" t="s">
        <v>28</v>
      </c>
      <c r="C872" s="25">
        <v>233.02799999999999</v>
      </c>
      <c r="D872" s="12"/>
    </row>
    <row r="873" spans="1:4" ht="15" x14ac:dyDescent="0.2">
      <c r="A873" s="11"/>
      <c r="B873" s="1" t="s">
        <v>30</v>
      </c>
      <c r="C873" s="8">
        <v>108</v>
      </c>
      <c r="D873" s="12"/>
    </row>
    <row r="874" spans="1:4" ht="15" x14ac:dyDescent="0.2">
      <c r="A874" s="11"/>
      <c r="B874" s="2" t="s">
        <v>31</v>
      </c>
      <c r="C874" s="8">
        <v>104</v>
      </c>
      <c r="D874" s="12"/>
    </row>
    <row r="875" spans="1:4" ht="15" x14ac:dyDescent="0.2">
      <c r="A875" s="11"/>
      <c r="B875" s="2" t="s">
        <v>32</v>
      </c>
      <c r="C875" s="8">
        <v>4</v>
      </c>
      <c r="D875" s="12"/>
    </row>
    <row r="876" spans="1:4" ht="15" x14ac:dyDescent="0.2">
      <c r="A876" s="11"/>
      <c r="B876" s="202" t="s">
        <v>79</v>
      </c>
      <c r="C876" s="203"/>
      <c r="D876" s="12"/>
    </row>
    <row r="877" spans="1:4" ht="15" x14ac:dyDescent="0.2">
      <c r="A877" s="11"/>
      <c r="B877" s="13" t="s">
        <v>0</v>
      </c>
      <c r="C877" s="14">
        <v>289.87758000000002</v>
      </c>
      <c r="D877" s="12"/>
    </row>
    <row r="878" spans="1:4" ht="15" x14ac:dyDescent="0.2">
      <c r="A878" s="11"/>
      <c r="B878" s="15" t="s">
        <v>3</v>
      </c>
      <c r="C878" s="14">
        <v>289.87758000000002</v>
      </c>
      <c r="D878" s="12"/>
    </row>
    <row r="879" spans="1:4" ht="15" x14ac:dyDescent="0.2">
      <c r="A879" s="11"/>
      <c r="B879" s="16" t="s">
        <v>10</v>
      </c>
      <c r="C879" s="17">
        <v>134.73859999999999</v>
      </c>
      <c r="D879" s="12"/>
    </row>
    <row r="880" spans="1:4" ht="15" x14ac:dyDescent="0.2">
      <c r="A880" s="11"/>
      <c r="B880" s="18" t="s">
        <v>12</v>
      </c>
      <c r="C880" s="6">
        <v>134.73859999999999</v>
      </c>
      <c r="D880" s="12"/>
    </row>
    <row r="881" spans="1:4" ht="15" x14ac:dyDescent="0.2">
      <c r="A881" s="11"/>
      <c r="B881" s="19" t="s">
        <v>17</v>
      </c>
      <c r="C881" s="17">
        <v>17.16817</v>
      </c>
      <c r="D881" s="12"/>
    </row>
    <row r="882" spans="1:4" ht="15" x14ac:dyDescent="0.2">
      <c r="A882" s="11"/>
      <c r="B882" s="1" t="s">
        <v>22</v>
      </c>
      <c r="C882" s="7">
        <v>289.87758000000002</v>
      </c>
      <c r="D882" s="12"/>
    </row>
    <row r="883" spans="1:4" ht="15" x14ac:dyDescent="0.2">
      <c r="A883" s="11"/>
      <c r="B883" s="3" t="s">
        <v>0</v>
      </c>
      <c r="C883" s="6">
        <v>289.87758000000002</v>
      </c>
      <c r="D883" s="12"/>
    </row>
    <row r="884" spans="1:4" ht="15" x14ac:dyDescent="0.2">
      <c r="A884" s="11"/>
      <c r="B884" s="1" t="s">
        <v>24</v>
      </c>
      <c r="C884" s="7">
        <v>151.90676999999999</v>
      </c>
      <c r="D884" s="12"/>
    </row>
    <row r="885" spans="1:4" ht="15" x14ac:dyDescent="0.2">
      <c r="A885" s="11"/>
      <c r="B885" s="3" t="s">
        <v>10</v>
      </c>
      <c r="C885" s="6">
        <v>134.73859999999999</v>
      </c>
      <c r="D885" s="12"/>
    </row>
    <row r="886" spans="1:4" ht="15" x14ac:dyDescent="0.2">
      <c r="A886" s="11"/>
      <c r="B886" s="3" t="s">
        <v>17</v>
      </c>
      <c r="C886" s="6">
        <v>17.16817</v>
      </c>
      <c r="D886" s="12"/>
    </row>
    <row r="887" spans="1:4" ht="15" x14ac:dyDescent="0.2">
      <c r="A887" s="11"/>
      <c r="B887" s="26" t="s">
        <v>26</v>
      </c>
      <c r="C887" s="25">
        <v>137.97081</v>
      </c>
      <c r="D887" s="12"/>
    </row>
    <row r="888" spans="1:4" ht="15" x14ac:dyDescent="0.2">
      <c r="A888" s="11"/>
      <c r="B888" s="26" t="s">
        <v>27</v>
      </c>
      <c r="C888" s="25">
        <v>919.25743999999997</v>
      </c>
      <c r="D888" s="12"/>
    </row>
    <row r="889" spans="1:4" ht="15" x14ac:dyDescent="0.2">
      <c r="A889" s="11"/>
      <c r="B889" s="26" t="s">
        <v>28</v>
      </c>
      <c r="C889" s="25">
        <v>1057.2282499999999</v>
      </c>
      <c r="D889" s="12"/>
    </row>
    <row r="890" spans="1:4" ht="15" x14ac:dyDescent="0.2">
      <c r="A890" s="11"/>
      <c r="B890" s="1" t="s">
        <v>30</v>
      </c>
      <c r="C890" s="8">
        <v>1290</v>
      </c>
      <c r="D890" s="12"/>
    </row>
    <row r="891" spans="1:4" ht="15" x14ac:dyDescent="0.2">
      <c r="A891" s="11"/>
      <c r="B891" s="2" t="s">
        <v>31</v>
      </c>
      <c r="C891" s="8">
        <v>240</v>
      </c>
      <c r="D891" s="12"/>
    </row>
    <row r="892" spans="1:4" ht="15" x14ac:dyDescent="0.2">
      <c r="A892" s="11"/>
      <c r="B892" s="2" t="s">
        <v>32</v>
      </c>
      <c r="C892" s="8">
        <v>1050</v>
      </c>
      <c r="D892" s="12"/>
    </row>
    <row r="893" spans="1:4" ht="15" x14ac:dyDescent="0.2">
      <c r="A893" s="11"/>
      <c r="B893" s="202" t="s">
        <v>81</v>
      </c>
      <c r="C893" s="203"/>
      <c r="D893" s="12"/>
    </row>
    <row r="894" spans="1:4" ht="15" x14ac:dyDescent="0.2">
      <c r="A894" s="11"/>
      <c r="B894" s="13" t="s">
        <v>0</v>
      </c>
      <c r="C894" s="14">
        <v>3893.8991900000001</v>
      </c>
      <c r="D894" s="12"/>
    </row>
    <row r="895" spans="1:4" ht="15" x14ac:dyDescent="0.2">
      <c r="A895" s="11"/>
      <c r="B895" s="15" t="s">
        <v>3</v>
      </c>
      <c r="C895" s="14">
        <v>3893.8991900000001</v>
      </c>
      <c r="D895" s="12"/>
    </row>
    <row r="896" spans="1:4" ht="15" x14ac:dyDescent="0.2">
      <c r="A896" s="11"/>
      <c r="B896" s="16" t="s">
        <v>10</v>
      </c>
      <c r="C896" s="17">
        <v>3929.95496</v>
      </c>
      <c r="D896" s="12"/>
    </row>
    <row r="897" spans="1:4" ht="15" x14ac:dyDescent="0.2">
      <c r="A897" s="11"/>
      <c r="B897" s="18" t="s">
        <v>11</v>
      </c>
      <c r="C897" s="6">
        <v>1943.96381</v>
      </c>
      <c r="D897" s="12"/>
    </row>
    <row r="898" spans="1:4" ht="15" x14ac:dyDescent="0.2">
      <c r="A898" s="11"/>
      <c r="B898" s="18" t="s">
        <v>12</v>
      </c>
      <c r="C898" s="6">
        <v>1837.0573099999999</v>
      </c>
      <c r="D898" s="12"/>
    </row>
    <row r="899" spans="1:4" ht="15" x14ac:dyDescent="0.2">
      <c r="A899" s="11"/>
      <c r="B899" s="15" t="s">
        <v>2</v>
      </c>
      <c r="C899" s="14">
        <v>130</v>
      </c>
      <c r="D899" s="12"/>
    </row>
    <row r="900" spans="1:4" ht="15" x14ac:dyDescent="0.2">
      <c r="A900" s="11"/>
      <c r="B900" s="18" t="s">
        <v>15</v>
      </c>
      <c r="C900" s="6">
        <v>8.7849699999999995</v>
      </c>
      <c r="D900" s="12"/>
    </row>
    <row r="901" spans="1:4" ht="15" x14ac:dyDescent="0.2">
      <c r="A901" s="11"/>
      <c r="B901" s="18" t="s">
        <v>16</v>
      </c>
      <c r="C901" s="6">
        <v>10.148870000000001</v>
      </c>
      <c r="D901" s="12"/>
    </row>
    <row r="902" spans="1:4" ht="15" x14ac:dyDescent="0.2">
      <c r="A902" s="11"/>
      <c r="B902" s="19" t="s">
        <v>17</v>
      </c>
      <c r="C902" s="17">
        <v>9.484</v>
      </c>
      <c r="D902" s="12"/>
    </row>
    <row r="903" spans="1:4" ht="15" x14ac:dyDescent="0.2">
      <c r="A903" s="11"/>
      <c r="B903" s="1" t="s">
        <v>22</v>
      </c>
      <c r="C903" s="7">
        <v>3893.8991900000001</v>
      </c>
      <c r="D903" s="12"/>
    </row>
    <row r="904" spans="1:4" ht="15" x14ac:dyDescent="0.2">
      <c r="A904" s="11"/>
      <c r="B904" s="3" t="s">
        <v>0</v>
      </c>
      <c r="C904" s="6">
        <v>3893.8991900000001</v>
      </c>
      <c r="D904" s="12"/>
    </row>
    <row r="905" spans="1:4" ht="15" x14ac:dyDescent="0.2">
      <c r="A905" s="11"/>
      <c r="B905" s="1" t="s">
        <v>24</v>
      </c>
      <c r="C905" s="7">
        <v>3939.43896</v>
      </c>
      <c r="D905" s="12"/>
    </row>
    <row r="906" spans="1:4" ht="15" x14ac:dyDescent="0.2">
      <c r="A906" s="11"/>
      <c r="B906" s="3" t="s">
        <v>10</v>
      </c>
      <c r="C906" s="6">
        <v>3929.95496</v>
      </c>
      <c r="D906" s="12"/>
    </row>
    <row r="907" spans="1:4" ht="15" x14ac:dyDescent="0.2">
      <c r="A907" s="11"/>
      <c r="B907" s="3" t="s">
        <v>17</v>
      </c>
      <c r="C907" s="6">
        <v>9.484</v>
      </c>
      <c r="D907" s="12"/>
    </row>
    <row r="908" spans="1:4" ht="15" x14ac:dyDescent="0.2">
      <c r="A908" s="11"/>
      <c r="B908" s="26" t="s">
        <v>26</v>
      </c>
      <c r="C908" s="25">
        <v>-45.539769999999997</v>
      </c>
      <c r="D908" s="12"/>
    </row>
    <row r="909" spans="1:4" ht="15" x14ac:dyDescent="0.2">
      <c r="A909" s="11"/>
      <c r="B909" s="26" t="s">
        <v>27</v>
      </c>
      <c r="C909" s="25">
        <v>59.928629999999998</v>
      </c>
      <c r="D909" s="12"/>
    </row>
    <row r="910" spans="1:4" ht="15" x14ac:dyDescent="0.2">
      <c r="A910" s="11"/>
      <c r="B910" s="26" t="s">
        <v>28</v>
      </c>
      <c r="C910" s="25">
        <v>14.388859999999999</v>
      </c>
      <c r="D910" s="12"/>
    </row>
    <row r="911" spans="1:4" ht="15" x14ac:dyDescent="0.2">
      <c r="A911" s="11"/>
      <c r="B911" s="1" t="s">
        <v>30</v>
      </c>
      <c r="C911" s="8">
        <v>736</v>
      </c>
      <c r="D911" s="12"/>
    </row>
    <row r="912" spans="1:4" ht="15" x14ac:dyDescent="0.2">
      <c r="A912" s="11"/>
      <c r="B912" s="2" t="s">
        <v>31</v>
      </c>
      <c r="C912" s="8">
        <v>446</v>
      </c>
      <c r="D912" s="12"/>
    </row>
    <row r="913" spans="1:4" ht="15" x14ac:dyDescent="0.2">
      <c r="A913" s="11"/>
      <c r="B913" s="2" t="s">
        <v>32</v>
      </c>
      <c r="C913" s="8">
        <v>290</v>
      </c>
      <c r="D913" s="12"/>
    </row>
    <row r="914" spans="1:4" ht="15" x14ac:dyDescent="0.2">
      <c r="A914" s="11"/>
      <c r="B914" s="202" t="s">
        <v>82</v>
      </c>
      <c r="C914" s="203"/>
      <c r="D914" s="12"/>
    </row>
    <row r="915" spans="1:4" ht="15" x14ac:dyDescent="0.2">
      <c r="A915" s="11"/>
      <c r="B915" s="13" t="s">
        <v>0</v>
      </c>
      <c r="C915" s="14">
        <v>262.28526999999997</v>
      </c>
      <c r="D915" s="12"/>
    </row>
    <row r="916" spans="1:4" ht="15" x14ac:dyDescent="0.2">
      <c r="A916" s="11"/>
      <c r="B916" s="15" t="s">
        <v>2</v>
      </c>
      <c r="C916" s="14">
        <v>155.54526999999999</v>
      </c>
      <c r="D916" s="12"/>
    </row>
    <row r="917" spans="1:4" ht="15" x14ac:dyDescent="0.2">
      <c r="A917" s="11"/>
      <c r="B917" s="15" t="s">
        <v>3</v>
      </c>
      <c r="C917" s="14">
        <v>106.74</v>
      </c>
      <c r="D917" s="12"/>
    </row>
    <row r="918" spans="1:4" ht="15" x14ac:dyDescent="0.2">
      <c r="A918" s="11"/>
      <c r="B918" s="16" t="s">
        <v>10</v>
      </c>
      <c r="C918" s="17">
        <v>99.442540000000008</v>
      </c>
      <c r="D918" s="12"/>
    </row>
    <row r="919" spans="1:4" ht="15" x14ac:dyDescent="0.2">
      <c r="A919" s="11"/>
      <c r="B919" s="18" t="s">
        <v>12</v>
      </c>
      <c r="C919" s="6">
        <v>17.039270000000002</v>
      </c>
      <c r="D919" s="12"/>
    </row>
    <row r="920" spans="1:4" ht="15" x14ac:dyDescent="0.2">
      <c r="A920" s="11"/>
      <c r="B920" s="18" t="s">
        <v>16</v>
      </c>
      <c r="C920" s="6">
        <v>82.403270000000006</v>
      </c>
      <c r="D920" s="12"/>
    </row>
    <row r="921" spans="1:4" ht="15" x14ac:dyDescent="0.2">
      <c r="A921" s="11"/>
      <c r="B921" s="19" t="s">
        <v>17</v>
      </c>
      <c r="C921" s="17">
        <v>0.29601</v>
      </c>
      <c r="D921" s="12"/>
    </row>
    <row r="922" spans="1:4" ht="15" x14ac:dyDescent="0.2">
      <c r="A922" s="11"/>
      <c r="B922" s="1" t="s">
        <v>22</v>
      </c>
      <c r="C922" s="7">
        <v>262.28527000000003</v>
      </c>
      <c r="D922" s="12"/>
    </row>
    <row r="923" spans="1:4" ht="15" x14ac:dyDescent="0.2">
      <c r="A923" s="11"/>
      <c r="B923" s="3" t="s">
        <v>0</v>
      </c>
      <c r="C923" s="6">
        <v>262.28527000000003</v>
      </c>
      <c r="D923" s="12"/>
    </row>
    <row r="924" spans="1:4" ht="15" x14ac:dyDescent="0.2">
      <c r="A924" s="11"/>
      <c r="B924" s="1" t="s">
        <v>24</v>
      </c>
      <c r="C924" s="7">
        <v>99.738549999999989</v>
      </c>
      <c r="D924" s="12"/>
    </row>
    <row r="925" spans="1:4" ht="15" x14ac:dyDescent="0.2">
      <c r="A925" s="11"/>
      <c r="B925" s="3" t="s">
        <v>10</v>
      </c>
      <c r="C925" s="6">
        <v>99.442539999999994</v>
      </c>
      <c r="D925" s="12"/>
    </row>
    <row r="926" spans="1:4" ht="15" x14ac:dyDescent="0.2">
      <c r="A926" s="11"/>
      <c r="B926" s="3" t="s">
        <v>17</v>
      </c>
      <c r="C926" s="6">
        <v>0.29601</v>
      </c>
      <c r="D926" s="12"/>
    </row>
    <row r="927" spans="1:4" ht="15" x14ac:dyDescent="0.2">
      <c r="A927" s="11"/>
      <c r="B927" s="26" t="s">
        <v>26</v>
      </c>
      <c r="C927" s="25">
        <v>162.54671999999999</v>
      </c>
      <c r="D927" s="12"/>
    </row>
    <row r="928" spans="1:4" ht="15" x14ac:dyDescent="0.2">
      <c r="A928" s="11"/>
      <c r="B928" s="26" t="s">
        <v>27</v>
      </c>
      <c r="C928" s="25">
        <v>181.35401999999999</v>
      </c>
      <c r="D928" s="12"/>
    </row>
    <row r="929" spans="1:4" ht="15" x14ac:dyDescent="0.2">
      <c r="A929" s="11"/>
      <c r="B929" s="26" t="s">
        <v>28</v>
      </c>
      <c r="C929" s="25">
        <v>343.90073999999998</v>
      </c>
      <c r="D929" s="12"/>
    </row>
    <row r="930" spans="1:4" ht="15" x14ac:dyDescent="0.2">
      <c r="A930" s="11"/>
      <c r="B930" s="1" t="s">
        <v>30</v>
      </c>
      <c r="C930" s="8">
        <v>59</v>
      </c>
      <c r="D930" s="12"/>
    </row>
    <row r="931" spans="1:4" ht="15" x14ac:dyDescent="0.2">
      <c r="A931" s="11"/>
      <c r="B931" s="2" t="s">
        <v>31</v>
      </c>
      <c r="C931" s="8">
        <v>54</v>
      </c>
      <c r="D931" s="12"/>
    </row>
    <row r="932" spans="1:4" ht="15" x14ac:dyDescent="0.2">
      <c r="A932" s="11"/>
      <c r="B932" s="2" t="s">
        <v>32</v>
      </c>
      <c r="C932" s="8">
        <v>5</v>
      </c>
      <c r="D932" s="12"/>
    </row>
    <row r="933" spans="1:4" ht="15" x14ac:dyDescent="0.2">
      <c r="A933" s="11"/>
      <c r="B933" s="202" t="s">
        <v>83</v>
      </c>
      <c r="C933" s="203"/>
      <c r="D933" s="12"/>
    </row>
    <row r="934" spans="1:4" ht="15" x14ac:dyDescent="0.2">
      <c r="A934" s="11"/>
      <c r="B934" s="13" t="s">
        <v>0</v>
      </c>
      <c r="C934" s="14">
        <v>123.49391</v>
      </c>
      <c r="D934" s="12"/>
    </row>
    <row r="935" spans="1:4" ht="15" x14ac:dyDescent="0.2">
      <c r="A935" s="11"/>
      <c r="B935" s="15" t="s">
        <v>3</v>
      </c>
      <c r="C935" s="14">
        <v>123.49391</v>
      </c>
      <c r="D935" s="12"/>
    </row>
    <row r="936" spans="1:4" ht="15" x14ac:dyDescent="0.2">
      <c r="A936" s="11"/>
      <c r="B936" s="16" t="s">
        <v>10</v>
      </c>
      <c r="C936" s="17">
        <v>8.9249999999999989</v>
      </c>
      <c r="D936" s="12"/>
    </row>
    <row r="937" spans="1:4" ht="15" x14ac:dyDescent="0.2">
      <c r="A937" s="11"/>
      <c r="B937" s="18" t="s">
        <v>12</v>
      </c>
      <c r="C937" s="6">
        <v>8.9249999999999989</v>
      </c>
      <c r="D937" s="12"/>
    </row>
    <row r="938" spans="1:4" ht="15" x14ac:dyDescent="0.2">
      <c r="A938" s="11"/>
      <c r="B938" s="19" t="s">
        <v>17</v>
      </c>
      <c r="C938" s="17">
        <v>165.59736000000001</v>
      </c>
      <c r="D938" s="12"/>
    </row>
    <row r="939" spans="1:4" ht="15" x14ac:dyDescent="0.2">
      <c r="A939" s="11"/>
      <c r="B939" s="1" t="s">
        <v>22</v>
      </c>
      <c r="C939" s="7">
        <v>123.49391</v>
      </c>
      <c r="D939" s="12"/>
    </row>
    <row r="940" spans="1:4" ht="15" x14ac:dyDescent="0.2">
      <c r="A940" s="11"/>
      <c r="B940" s="3" t="s">
        <v>0</v>
      </c>
      <c r="C940" s="6">
        <v>123.49391</v>
      </c>
      <c r="D940" s="12"/>
    </row>
    <row r="941" spans="1:4" ht="15" x14ac:dyDescent="0.2">
      <c r="A941" s="11"/>
      <c r="B941" s="1" t="s">
        <v>24</v>
      </c>
      <c r="C941" s="7">
        <v>174.52236000000002</v>
      </c>
      <c r="D941" s="12"/>
    </row>
    <row r="942" spans="1:4" ht="15" x14ac:dyDescent="0.2">
      <c r="A942" s="11"/>
      <c r="B942" s="3" t="s">
        <v>10</v>
      </c>
      <c r="C942" s="6">
        <v>8.9250000000000007</v>
      </c>
      <c r="D942" s="12"/>
    </row>
    <row r="943" spans="1:4" ht="15" x14ac:dyDescent="0.2">
      <c r="A943" s="11"/>
      <c r="B943" s="3" t="s">
        <v>17</v>
      </c>
      <c r="C943" s="6">
        <v>165.59736000000001</v>
      </c>
      <c r="D943" s="12"/>
    </row>
    <row r="944" spans="1:4" ht="15" x14ac:dyDescent="0.2">
      <c r="A944" s="11"/>
      <c r="B944" s="26" t="s">
        <v>26</v>
      </c>
      <c r="C944" s="25">
        <v>-51.028449999999999</v>
      </c>
      <c r="D944" s="12"/>
    </row>
    <row r="945" spans="1:4" ht="15" x14ac:dyDescent="0.2">
      <c r="A945" s="11"/>
      <c r="B945" s="26" t="s">
        <v>27</v>
      </c>
      <c r="C945" s="25">
        <v>356.69301999999999</v>
      </c>
      <c r="D945" s="12"/>
    </row>
    <row r="946" spans="1:4" ht="15" x14ac:dyDescent="0.2">
      <c r="A946" s="11"/>
      <c r="B946" s="26" t="s">
        <v>28</v>
      </c>
      <c r="C946" s="25">
        <v>305.66457000000003</v>
      </c>
      <c r="D946" s="12"/>
    </row>
    <row r="947" spans="1:4" ht="15" x14ac:dyDescent="0.2">
      <c r="A947" s="11"/>
      <c r="B947" s="1" t="s">
        <v>30</v>
      </c>
      <c r="C947" s="8">
        <v>494</v>
      </c>
      <c r="D947" s="12"/>
    </row>
    <row r="948" spans="1:4" ht="15" x14ac:dyDescent="0.2">
      <c r="A948" s="11"/>
      <c r="B948" s="2" t="s">
        <v>31</v>
      </c>
      <c r="C948" s="8">
        <v>483</v>
      </c>
      <c r="D948" s="12"/>
    </row>
    <row r="949" spans="1:4" ht="15" x14ac:dyDescent="0.2">
      <c r="A949" s="11"/>
      <c r="B949" s="2" t="s">
        <v>32</v>
      </c>
      <c r="C949" s="8">
        <v>11</v>
      </c>
      <c r="D949" s="12"/>
    </row>
    <row r="950" spans="1:4" ht="15" x14ac:dyDescent="0.2">
      <c r="A950" s="11"/>
      <c r="B950" s="202" t="s">
        <v>84</v>
      </c>
      <c r="C950" s="203"/>
      <c r="D950" s="12"/>
    </row>
    <row r="951" spans="1:4" ht="15" x14ac:dyDescent="0.2">
      <c r="A951" s="11"/>
      <c r="B951" s="13" t="s">
        <v>0</v>
      </c>
      <c r="C951" s="14">
        <v>31.66825</v>
      </c>
      <c r="D951" s="12"/>
    </row>
    <row r="952" spans="1:4" ht="15" x14ac:dyDescent="0.2">
      <c r="A952" s="11"/>
      <c r="B952" s="15" t="s">
        <v>3</v>
      </c>
      <c r="C952" s="14">
        <v>31.66825</v>
      </c>
      <c r="D952" s="12"/>
    </row>
    <row r="953" spans="1:4" ht="15" x14ac:dyDescent="0.2">
      <c r="A953" s="11"/>
      <c r="B953" s="16" t="s">
        <v>10</v>
      </c>
      <c r="C953" s="17">
        <v>12.934799999999999</v>
      </c>
      <c r="D953" s="12"/>
    </row>
    <row r="954" spans="1:4" ht="15" x14ac:dyDescent="0.2">
      <c r="A954" s="11"/>
      <c r="B954" s="18" t="s">
        <v>12</v>
      </c>
      <c r="C954" s="6">
        <v>12.264799999999999</v>
      </c>
      <c r="D954" s="12"/>
    </row>
    <row r="955" spans="1:4" ht="15" x14ac:dyDescent="0.2">
      <c r="A955" s="11"/>
      <c r="B955" s="18" t="s">
        <v>16</v>
      </c>
      <c r="C955" s="6">
        <v>0.67</v>
      </c>
      <c r="D955" s="12"/>
    </row>
    <row r="956" spans="1:4" ht="15" x14ac:dyDescent="0.2">
      <c r="A956" s="11"/>
      <c r="B956" s="1" t="s">
        <v>22</v>
      </c>
      <c r="C956" s="7">
        <v>31.66825</v>
      </c>
      <c r="D956" s="12"/>
    </row>
    <row r="957" spans="1:4" ht="15" x14ac:dyDescent="0.2">
      <c r="A957" s="11"/>
      <c r="B957" s="3" t="s">
        <v>0</v>
      </c>
      <c r="C957" s="6">
        <v>31.66825</v>
      </c>
      <c r="D957" s="12"/>
    </row>
    <row r="958" spans="1:4" ht="15" x14ac:dyDescent="0.2">
      <c r="A958" s="11"/>
      <c r="B958" s="1" t="s">
        <v>24</v>
      </c>
      <c r="C958" s="7">
        <v>12.934799999999999</v>
      </c>
      <c r="D958" s="12"/>
    </row>
    <row r="959" spans="1:4" ht="15" x14ac:dyDescent="0.2">
      <c r="A959" s="11"/>
      <c r="B959" s="3" t="s">
        <v>10</v>
      </c>
      <c r="C959" s="6">
        <v>12.934799999999999</v>
      </c>
      <c r="D959" s="12"/>
    </row>
    <row r="960" spans="1:4" ht="15" x14ac:dyDescent="0.2">
      <c r="A960" s="11"/>
      <c r="B960" s="26" t="s">
        <v>26</v>
      </c>
      <c r="C960" s="25">
        <v>18.733450000000001</v>
      </c>
      <c r="D960" s="12"/>
    </row>
    <row r="961" spans="1:4" ht="15" x14ac:dyDescent="0.2">
      <c r="A961" s="11"/>
      <c r="B961" s="26" t="s">
        <v>27</v>
      </c>
      <c r="C961" s="25">
        <v>26.269850000000002</v>
      </c>
      <c r="D961" s="12"/>
    </row>
    <row r="962" spans="1:4" ht="15" x14ac:dyDescent="0.2">
      <c r="A962" s="11"/>
      <c r="B962" s="26" t="s">
        <v>28</v>
      </c>
      <c r="C962" s="25">
        <v>45.003300000000003</v>
      </c>
      <c r="D962" s="12"/>
    </row>
    <row r="963" spans="1:4" ht="15" x14ac:dyDescent="0.2">
      <c r="A963" s="11"/>
      <c r="B963" s="1" t="s">
        <v>30</v>
      </c>
      <c r="C963" s="8">
        <v>974</v>
      </c>
      <c r="D963" s="12"/>
    </row>
    <row r="964" spans="1:4" ht="15" x14ac:dyDescent="0.2">
      <c r="A964" s="11"/>
      <c r="B964" s="2" t="s">
        <v>31</v>
      </c>
      <c r="C964" s="8">
        <v>946</v>
      </c>
      <c r="D964" s="12"/>
    </row>
    <row r="965" spans="1:4" ht="15" x14ac:dyDescent="0.2">
      <c r="A965" s="11"/>
      <c r="B965" s="2" t="s">
        <v>32</v>
      </c>
      <c r="C965" s="8">
        <v>28</v>
      </c>
      <c r="D965" s="12"/>
    </row>
    <row r="966" spans="1:4" ht="15" x14ac:dyDescent="0.2">
      <c r="A966" s="11"/>
      <c r="B966" s="202" t="s">
        <v>85</v>
      </c>
      <c r="C966" s="203"/>
      <c r="D966" s="12"/>
    </row>
    <row r="967" spans="1:4" ht="15" x14ac:dyDescent="0.2">
      <c r="A967" s="11"/>
      <c r="B967" s="13" t="s">
        <v>0</v>
      </c>
      <c r="C967" s="14">
        <v>392.51480000000004</v>
      </c>
      <c r="D967" s="12"/>
    </row>
    <row r="968" spans="1:4" ht="15" x14ac:dyDescent="0.2">
      <c r="A968" s="11"/>
      <c r="B968" s="15" t="s">
        <v>2</v>
      </c>
      <c r="C968" s="14">
        <v>219.88</v>
      </c>
      <c r="D968" s="12"/>
    </row>
    <row r="969" spans="1:4" ht="15" x14ac:dyDescent="0.2">
      <c r="A969" s="11"/>
      <c r="B969" s="15" t="s">
        <v>3</v>
      </c>
      <c r="C969" s="14">
        <v>172.63480000000001</v>
      </c>
      <c r="D969" s="12"/>
    </row>
    <row r="970" spans="1:4" ht="15" x14ac:dyDescent="0.2">
      <c r="A970" s="11"/>
      <c r="B970" s="16" t="s">
        <v>10</v>
      </c>
      <c r="C970" s="17">
        <v>105.71674999999999</v>
      </c>
      <c r="D970" s="12"/>
    </row>
    <row r="971" spans="1:4" ht="15" x14ac:dyDescent="0.2">
      <c r="A971" s="11"/>
      <c r="B971" s="18" t="s">
        <v>11</v>
      </c>
      <c r="C971" s="6">
        <v>6.3317899999999998</v>
      </c>
      <c r="D971" s="12"/>
    </row>
    <row r="972" spans="1:4" ht="15" x14ac:dyDescent="0.2">
      <c r="A972" s="11"/>
      <c r="B972" s="18" t="s">
        <v>12</v>
      </c>
      <c r="C972" s="6">
        <v>46.854959999999998</v>
      </c>
      <c r="D972" s="12"/>
    </row>
    <row r="973" spans="1:4" ht="15" x14ac:dyDescent="0.2">
      <c r="A973" s="11"/>
      <c r="B973" s="18" t="s">
        <v>16</v>
      </c>
      <c r="C973" s="6">
        <v>52.53</v>
      </c>
      <c r="D973" s="12"/>
    </row>
    <row r="974" spans="1:4" ht="15" x14ac:dyDescent="0.2">
      <c r="A974" s="11"/>
      <c r="B974" s="19" t="s">
        <v>17</v>
      </c>
      <c r="C974" s="17">
        <v>1.75</v>
      </c>
      <c r="D974" s="12"/>
    </row>
    <row r="975" spans="1:4" ht="15" x14ac:dyDescent="0.2">
      <c r="A975" s="11"/>
      <c r="B975" s="1" t="s">
        <v>22</v>
      </c>
      <c r="C975" s="7">
        <v>392.51479999999998</v>
      </c>
      <c r="D975" s="12"/>
    </row>
    <row r="976" spans="1:4" ht="15" x14ac:dyDescent="0.2">
      <c r="A976" s="11"/>
      <c r="B976" s="3" t="s">
        <v>0</v>
      </c>
      <c r="C976" s="6">
        <v>392.51479999999998</v>
      </c>
      <c r="D976" s="12"/>
    </row>
    <row r="977" spans="1:4" ht="15" x14ac:dyDescent="0.2">
      <c r="A977" s="11"/>
      <c r="B977" s="1" t="s">
        <v>24</v>
      </c>
      <c r="C977" s="7">
        <v>107.46675</v>
      </c>
      <c r="D977" s="12"/>
    </row>
    <row r="978" spans="1:4" ht="15" x14ac:dyDescent="0.2">
      <c r="A978" s="11"/>
      <c r="B978" s="3" t="s">
        <v>10</v>
      </c>
      <c r="C978" s="6">
        <v>105.71675</v>
      </c>
      <c r="D978" s="12"/>
    </row>
    <row r="979" spans="1:4" ht="15" x14ac:dyDescent="0.2">
      <c r="A979" s="11"/>
      <c r="B979" s="3" t="s">
        <v>17</v>
      </c>
      <c r="C979" s="6">
        <v>1.75</v>
      </c>
      <c r="D979" s="12"/>
    </row>
    <row r="980" spans="1:4" ht="15" x14ac:dyDescent="0.2">
      <c r="A980" s="11"/>
      <c r="B980" s="26" t="s">
        <v>26</v>
      </c>
      <c r="C980" s="25">
        <v>285.04804999999999</v>
      </c>
      <c r="D980" s="12"/>
    </row>
    <row r="981" spans="1:4" ht="15" x14ac:dyDescent="0.2">
      <c r="A981" s="11"/>
      <c r="B981" s="26" t="s">
        <v>27</v>
      </c>
      <c r="C981" s="25">
        <v>148.94659999999999</v>
      </c>
      <c r="D981" s="12"/>
    </row>
    <row r="982" spans="1:4" ht="15" x14ac:dyDescent="0.2">
      <c r="A982" s="11"/>
      <c r="B982" s="26" t="s">
        <v>28</v>
      </c>
      <c r="C982" s="25">
        <v>433.99464999999998</v>
      </c>
      <c r="D982" s="12"/>
    </row>
    <row r="983" spans="1:4" ht="15" x14ac:dyDescent="0.2">
      <c r="A983" s="11"/>
      <c r="B983" s="1" t="s">
        <v>30</v>
      </c>
      <c r="C983" s="8">
        <v>85</v>
      </c>
      <c r="D983" s="12"/>
    </row>
    <row r="984" spans="1:4" ht="15" x14ac:dyDescent="0.2">
      <c r="A984" s="11"/>
      <c r="B984" s="2" t="s">
        <v>31</v>
      </c>
      <c r="C984" s="8">
        <v>68</v>
      </c>
      <c r="D984" s="12"/>
    </row>
    <row r="985" spans="1:4" ht="15" x14ac:dyDescent="0.2">
      <c r="A985" s="11"/>
      <c r="B985" s="2" t="s">
        <v>32</v>
      </c>
      <c r="C985" s="8">
        <v>17</v>
      </c>
      <c r="D985" s="12"/>
    </row>
    <row r="986" spans="1:4" ht="15" x14ac:dyDescent="0.2">
      <c r="A986" s="11"/>
      <c r="B986" s="202" t="s">
        <v>86</v>
      </c>
      <c r="C986" s="203"/>
      <c r="D986" s="12"/>
    </row>
    <row r="987" spans="1:4" ht="15" x14ac:dyDescent="0.2">
      <c r="A987" s="11"/>
      <c r="B987" s="13" t="s">
        <v>0</v>
      </c>
      <c r="C987" s="14">
        <v>0.14199999999999999</v>
      </c>
      <c r="D987" s="12"/>
    </row>
    <row r="988" spans="1:4" ht="15" x14ac:dyDescent="0.2">
      <c r="A988" s="11"/>
      <c r="B988" s="15" t="s">
        <v>3</v>
      </c>
      <c r="C988" s="14">
        <v>0.14199999999999999</v>
      </c>
      <c r="D988" s="12"/>
    </row>
    <row r="989" spans="1:4" ht="15" x14ac:dyDescent="0.2">
      <c r="A989" s="11"/>
      <c r="B989" s="16" t="s">
        <v>10</v>
      </c>
      <c r="C989" s="17">
        <v>9.4064700000000006</v>
      </c>
      <c r="D989" s="12"/>
    </row>
    <row r="990" spans="1:4" ht="15" x14ac:dyDescent="0.2">
      <c r="A990" s="11"/>
      <c r="B990" s="18" t="s">
        <v>11</v>
      </c>
      <c r="C990" s="6">
        <v>0.29592000000000002</v>
      </c>
      <c r="D990" s="12"/>
    </row>
    <row r="991" spans="1:4" ht="15" x14ac:dyDescent="0.2">
      <c r="A991" s="11"/>
      <c r="B991" s="18" t="s">
        <v>12</v>
      </c>
      <c r="C991" s="6">
        <v>9.1105499999999999</v>
      </c>
      <c r="D991" s="12"/>
    </row>
    <row r="992" spans="1:4" ht="15" x14ac:dyDescent="0.2">
      <c r="A992" s="11"/>
      <c r="B992" s="1" t="s">
        <v>22</v>
      </c>
      <c r="C992" s="7">
        <v>0.14199999999999999</v>
      </c>
      <c r="D992" s="12"/>
    </row>
    <row r="993" spans="1:4" ht="15" x14ac:dyDescent="0.2">
      <c r="A993" s="11"/>
      <c r="B993" s="3" t="s">
        <v>0</v>
      </c>
      <c r="C993" s="6">
        <v>0.14199999999999999</v>
      </c>
      <c r="D993" s="12"/>
    </row>
    <row r="994" spans="1:4" ht="15" x14ac:dyDescent="0.2">
      <c r="A994" s="11"/>
      <c r="B994" s="1" t="s">
        <v>24</v>
      </c>
      <c r="C994" s="7">
        <v>9.4064700000000006</v>
      </c>
      <c r="D994" s="12"/>
    </row>
    <row r="995" spans="1:4" ht="15" x14ac:dyDescent="0.2">
      <c r="A995" s="11"/>
      <c r="B995" s="3" t="s">
        <v>10</v>
      </c>
      <c r="C995" s="6">
        <v>9.4064700000000006</v>
      </c>
      <c r="D995" s="12"/>
    </row>
    <row r="996" spans="1:4" ht="15" x14ac:dyDescent="0.2">
      <c r="A996" s="11"/>
      <c r="B996" s="26" t="s">
        <v>26</v>
      </c>
      <c r="C996" s="25">
        <v>-9.2644699999999993</v>
      </c>
      <c r="D996" s="12"/>
    </row>
    <row r="997" spans="1:4" ht="15" x14ac:dyDescent="0.2">
      <c r="A997" s="11"/>
      <c r="B997" s="26" t="s">
        <v>27</v>
      </c>
      <c r="C997" s="25">
        <v>167.09249</v>
      </c>
      <c r="D997" s="12"/>
    </row>
    <row r="998" spans="1:4" ht="15" x14ac:dyDescent="0.2">
      <c r="A998" s="11"/>
      <c r="B998" s="26" t="s">
        <v>28</v>
      </c>
      <c r="C998" s="25">
        <v>157.82802000000001</v>
      </c>
      <c r="D998" s="12"/>
    </row>
    <row r="999" spans="1:4" ht="15" x14ac:dyDescent="0.2">
      <c r="A999" s="11"/>
      <c r="B999" s="1" t="s">
        <v>30</v>
      </c>
      <c r="C999" s="8">
        <v>60</v>
      </c>
      <c r="D999" s="12"/>
    </row>
    <row r="1000" spans="1:4" ht="15" x14ac:dyDescent="0.2">
      <c r="A1000" s="11"/>
      <c r="B1000" s="2" t="s">
        <v>31</v>
      </c>
      <c r="C1000" s="8">
        <v>53</v>
      </c>
      <c r="D1000" s="12"/>
    </row>
    <row r="1001" spans="1:4" ht="15" x14ac:dyDescent="0.2">
      <c r="A1001" s="11"/>
      <c r="B1001" s="2" t="s">
        <v>32</v>
      </c>
      <c r="C1001" s="8">
        <v>7</v>
      </c>
      <c r="D1001" s="12"/>
    </row>
    <row r="1002" spans="1:4" ht="15" x14ac:dyDescent="0.2">
      <c r="A1002" s="11"/>
      <c r="B1002" s="202" t="s">
        <v>87</v>
      </c>
      <c r="C1002" s="203"/>
      <c r="D1002" s="12"/>
    </row>
    <row r="1003" spans="1:4" ht="15" x14ac:dyDescent="0.2">
      <c r="A1003" s="11"/>
      <c r="B1003" s="13" t="s">
        <v>0</v>
      </c>
      <c r="C1003" s="14">
        <v>52956.748469999999</v>
      </c>
      <c r="D1003" s="12"/>
    </row>
    <row r="1004" spans="1:4" ht="15" x14ac:dyDescent="0.2">
      <c r="A1004" s="11"/>
      <c r="B1004" s="15" t="s">
        <v>3</v>
      </c>
      <c r="C1004" s="14">
        <v>52956.748469999999</v>
      </c>
      <c r="D1004" s="12"/>
    </row>
    <row r="1005" spans="1:4" ht="15" x14ac:dyDescent="0.2">
      <c r="A1005" s="11"/>
      <c r="B1005" s="16" t="s">
        <v>10</v>
      </c>
      <c r="C1005" s="17">
        <v>35730.37401</v>
      </c>
      <c r="D1005" s="12"/>
    </row>
    <row r="1006" spans="1:4" ht="15" x14ac:dyDescent="0.2">
      <c r="A1006" s="11"/>
      <c r="B1006" s="18" t="s">
        <v>11</v>
      </c>
      <c r="C1006" s="6">
        <v>6239.9560700000002</v>
      </c>
      <c r="D1006" s="12"/>
    </row>
    <row r="1007" spans="1:4" ht="15" x14ac:dyDescent="0.2">
      <c r="A1007" s="11"/>
      <c r="B1007" s="18" t="s">
        <v>12</v>
      </c>
      <c r="C1007" s="6">
        <v>13526.42909</v>
      </c>
      <c r="D1007" s="12"/>
    </row>
    <row r="1008" spans="1:4" ht="15" x14ac:dyDescent="0.2">
      <c r="A1008" s="11"/>
      <c r="B1008" s="15" t="s">
        <v>2</v>
      </c>
      <c r="C1008" s="14">
        <v>15517.32444</v>
      </c>
      <c r="D1008" s="12"/>
    </row>
    <row r="1009" spans="1:4" ht="15" x14ac:dyDescent="0.2">
      <c r="A1009" s="11"/>
      <c r="B1009" s="18" t="s">
        <v>15</v>
      </c>
      <c r="C1009" s="6">
        <v>72.450149999999994</v>
      </c>
      <c r="D1009" s="12"/>
    </row>
    <row r="1010" spans="1:4" ht="15" x14ac:dyDescent="0.2">
      <c r="A1010" s="11"/>
      <c r="B1010" s="18" t="s">
        <v>16</v>
      </c>
      <c r="C1010" s="6">
        <v>374.21426000000002</v>
      </c>
      <c r="D1010" s="12"/>
    </row>
    <row r="1011" spans="1:4" ht="15" x14ac:dyDescent="0.2">
      <c r="A1011" s="11"/>
      <c r="B1011" s="19" t="s">
        <v>17</v>
      </c>
      <c r="C1011" s="17">
        <v>9887.0584400000007</v>
      </c>
      <c r="D1011" s="12"/>
    </row>
    <row r="1012" spans="1:4" ht="15" x14ac:dyDescent="0.2">
      <c r="A1012" s="11"/>
      <c r="B1012" s="1" t="s">
        <v>22</v>
      </c>
      <c r="C1012" s="7">
        <v>52956.778469999997</v>
      </c>
      <c r="D1012" s="12"/>
    </row>
    <row r="1013" spans="1:4" ht="15" x14ac:dyDescent="0.2">
      <c r="A1013" s="11"/>
      <c r="B1013" s="3" t="s">
        <v>0</v>
      </c>
      <c r="C1013" s="6">
        <v>52956.748469999999</v>
      </c>
      <c r="D1013" s="12"/>
    </row>
    <row r="1014" spans="1:4" ht="15" x14ac:dyDescent="0.2">
      <c r="A1014" s="11"/>
      <c r="B1014" s="1" t="s">
        <v>24</v>
      </c>
      <c r="C1014" s="7">
        <v>45617.43245</v>
      </c>
      <c r="D1014" s="12"/>
    </row>
    <row r="1015" spans="1:4" ht="15" x14ac:dyDescent="0.2">
      <c r="A1015" s="11"/>
      <c r="B1015" s="3" t="s">
        <v>10</v>
      </c>
      <c r="C1015" s="6">
        <v>35730.37401</v>
      </c>
      <c r="D1015" s="12"/>
    </row>
    <row r="1016" spans="1:4" ht="15" x14ac:dyDescent="0.2">
      <c r="A1016" s="11"/>
      <c r="B1016" s="3" t="s">
        <v>17</v>
      </c>
      <c r="C1016" s="6">
        <v>9887.0584400000007</v>
      </c>
      <c r="D1016" s="12"/>
    </row>
    <row r="1017" spans="1:4" ht="15" x14ac:dyDescent="0.2">
      <c r="A1017" s="11"/>
      <c r="B1017" s="26" t="s">
        <v>26</v>
      </c>
      <c r="C1017" s="25">
        <v>7339.34602</v>
      </c>
      <c r="D1017" s="12"/>
    </row>
    <row r="1018" spans="1:4" ht="15" x14ac:dyDescent="0.2">
      <c r="A1018" s="11"/>
      <c r="B1018" s="26" t="s">
        <v>27</v>
      </c>
      <c r="C1018" s="25">
        <v>112578.13559999999</v>
      </c>
      <c r="D1018" s="12"/>
    </row>
    <row r="1019" spans="1:4" ht="15" x14ac:dyDescent="0.2">
      <c r="A1019" s="11"/>
      <c r="B1019" s="26" t="s">
        <v>28</v>
      </c>
      <c r="C1019" s="25">
        <v>119917.4816</v>
      </c>
      <c r="D1019" s="12"/>
    </row>
    <row r="1020" spans="1:4" ht="15" x14ac:dyDescent="0.2">
      <c r="A1020" s="11"/>
      <c r="B1020" s="1" t="s">
        <v>30</v>
      </c>
      <c r="C1020" s="8">
        <v>881</v>
      </c>
      <c r="D1020" s="12"/>
    </row>
    <row r="1021" spans="1:4" ht="15" x14ac:dyDescent="0.2">
      <c r="A1021" s="11"/>
      <c r="B1021" s="2" t="s">
        <v>31</v>
      </c>
      <c r="C1021" s="8">
        <v>732</v>
      </c>
      <c r="D1021" s="12"/>
    </row>
    <row r="1022" spans="1:4" ht="15" x14ac:dyDescent="0.2">
      <c r="A1022" s="11"/>
      <c r="B1022" s="2" t="s">
        <v>32</v>
      </c>
      <c r="C1022" s="8">
        <v>149</v>
      </c>
      <c r="D1022" s="12"/>
    </row>
    <row r="1023" spans="1:4" ht="15" x14ac:dyDescent="0.2">
      <c r="A1023" s="11"/>
      <c r="B1023" s="202" t="s">
        <v>88</v>
      </c>
      <c r="C1023" s="203"/>
      <c r="D1023" s="12"/>
    </row>
    <row r="1024" spans="1:4" ht="15" x14ac:dyDescent="0.2">
      <c r="A1024" s="11"/>
      <c r="B1024" s="13" t="s">
        <v>0</v>
      </c>
      <c r="C1024" s="14">
        <v>45.798459999999999</v>
      </c>
      <c r="D1024" s="12"/>
    </row>
    <row r="1025" spans="1:4" ht="15" x14ac:dyDescent="0.2">
      <c r="A1025" s="11"/>
      <c r="B1025" s="15" t="s">
        <v>3</v>
      </c>
      <c r="C1025" s="14">
        <v>45.798459999999999</v>
      </c>
      <c r="D1025" s="12"/>
    </row>
    <row r="1026" spans="1:4" ht="15" x14ac:dyDescent="0.2">
      <c r="A1026" s="11"/>
      <c r="B1026" s="16" t="s">
        <v>10</v>
      </c>
      <c r="C1026" s="17">
        <v>6.8585599999999998</v>
      </c>
      <c r="D1026" s="12"/>
    </row>
    <row r="1027" spans="1:4" ht="15" x14ac:dyDescent="0.2">
      <c r="A1027" s="11"/>
      <c r="B1027" s="18" t="s">
        <v>12</v>
      </c>
      <c r="C1027" s="6">
        <v>6.1865600000000001</v>
      </c>
      <c r="D1027" s="12"/>
    </row>
    <row r="1028" spans="1:4" ht="15" x14ac:dyDescent="0.2">
      <c r="A1028" s="11"/>
      <c r="B1028" s="18" t="s">
        <v>16</v>
      </c>
      <c r="C1028" s="6">
        <v>0.67200000000000004</v>
      </c>
      <c r="D1028" s="12"/>
    </row>
    <row r="1029" spans="1:4" ht="15" x14ac:dyDescent="0.2">
      <c r="A1029" s="11"/>
      <c r="B1029" s="1" t="s">
        <v>22</v>
      </c>
      <c r="C1029" s="7">
        <v>45.798459999999999</v>
      </c>
      <c r="D1029" s="12"/>
    </row>
    <row r="1030" spans="1:4" ht="15" x14ac:dyDescent="0.2">
      <c r="A1030" s="11"/>
      <c r="B1030" s="3" t="s">
        <v>0</v>
      </c>
      <c r="C1030" s="6">
        <v>45.798459999999999</v>
      </c>
      <c r="D1030" s="12"/>
    </row>
    <row r="1031" spans="1:4" ht="15" x14ac:dyDescent="0.2">
      <c r="A1031" s="11"/>
      <c r="B1031" s="1" t="s">
        <v>24</v>
      </c>
      <c r="C1031" s="7">
        <v>6.8585599999999998</v>
      </c>
      <c r="D1031" s="12"/>
    </row>
    <row r="1032" spans="1:4" ht="15" x14ac:dyDescent="0.2">
      <c r="A1032" s="11"/>
      <c r="B1032" s="3" t="s">
        <v>10</v>
      </c>
      <c r="C1032" s="6">
        <v>6.8585599999999998</v>
      </c>
      <c r="D1032" s="12"/>
    </row>
    <row r="1033" spans="1:4" ht="15" x14ac:dyDescent="0.2">
      <c r="A1033" s="11"/>
      <c r="B1033" s="26" t="s">
        <v>26</v>
      </c>
      <c r="C1033" s="25">
        <v>38.939900000000002</v>
      </c>
      <c r="D1033" s="12"/>
    </row>
    <row r="1034" spans="1:4" ht="15" x14ac:dyDescent="0.2">
      <c r="A1034" s="11"/>
      <c r="B1034" s="26" t="s">
        <v>27</v>
      </c>
      <c r="C1034" s="25">
        <v>387.21848</v>
      </c>
      <c r="D1034" s="12"/>
    </row>
    <row r="1035" spans="1:4" ht="15" x14ac:dyDescent="0.2">
      <c r="A1035" s="11"/>
      <c r="B1035" s="26" t="s">
        <v>28</v>
      </c>
      <c r="C1035" s="25">
        <v>426.15838000000002</v>
      </c>
      <c r="D1035" s="12"/>
    </row>
    <row r="1036" spans="1:4" ht="15" x14ac:dyDescent="0.2">
      <c r="A1036" s="11"/>
      <c r="B1036" s="1" t="s">
        <v>30</v>
      </c>
      <c r="C1036" s="8">
        <v>174</v>
      </c>
      <c r="D1036" s="12"/>
    </row>
    <row r="1037" spans="1:4" ht="15" x14ac:dyDescent="0.2">
      <c r="A1037" s="11"/>
      <c r="B1037" s="2" t="s">
        <v>31</v>
      </c>
      <c r="C1037" s="8">
        <v>102</v>
      </c>
      <c r="D1037" s="12"/>
    </row>
    <row r="1038" spans="1:4" ht="15" x14ac:dyDescent="0.2">
      <c r="A1038" s="11"/>
      <c r="B1038" s="2" t="s">
        <v>32</v>
      </c>
      <c r="C1038" s="8">
        <v>72</v>
      </c>
      <c r="D1038" s="12"/>
    </row>
    <row r="1039" spans="1:4" ht="15" x14ac:dyDescent="0.2">
      <c r="A1039" s="11"/>
      <c r="B1039" s="202" t="s">
        <v>89</v>
      </c>
      <c r="C1039" s="203"/>
      <c r="D1039" s="12"/>
    </row>
    <row r="1040" spans="1:4" ht="15" x14ac:dyDescent="0.2">
      <c r="A1040" s="11"/>
      <c r="B1040" s="13" t="s">
        <v>0</v>
      </c>
      <c r="C1040" s="14">
        <v>62.372700000000002</v>
      </c>
      <c r="D1040" s="12"/>
    </row>
    <row r="1041" spans="1:4" ht="15" x14ac:dyDescent="0.2">
      <c r="A1041" s="11"/>
      <c r="B1041" s="15" t="s">
        <v>2</v>
      </c>
      <c r="C1041" s="14">
        <v>62.372700000000002</v>
      </c>
      <c r="D1041" s="12"/>
    </row>
    <row r="1042" spans="1:4" ht="15" x14ac:dyDescent="0.2">
      <c r="A1042" s="11"/>
      <c r="B1042" s="16" t="s">
        <v>10</v>
      </c>
      <c r="C1042" s="17">
        <v>62.372700000000002</v>
      </c>
      <c r="D1042" s="12"/>
    </row>
    <row r="1043" spans="1:4" ht="15" x14ac:dyDescent="0.2">
      <c r="A1043" s="11"/>
      <c r="B1043" s="18" t="s">
        <v>11</v>
      </c>
      <c r="C1043" s="6">
        <v>62.372700000000002</v>
      </c>
      <c r="D1043" s="12"/>
    </row>
    <row r="1044" spans="1:4" ht="15" x14ac:dyDescent="0.2">
      <c r="A1044" s="11"/>
      <c r="B1044" s="1" t="s">
        <v>22</v>
      </c>
      <c r="C1044" s="7">
        <v>62.372700000000002</v>
      </c>
      <c r="D1044" s="12"/>
    </row>
    <row r="1045" spans="1:4" ht="15" x14ac:dyDescent="0.2">
      <c r="A1045" s="11"/>
      <c r="B1045" s="3" t="s">
        <v>0</v>
      </c>
      <c r="C1045" s="6">
        <v>62.372700000000002</v>
      </c>
      <c r="D1045" s="12"/>
    </row>
    <row r="1046" spans="1:4" ht="15" x14ac:dyDescent="0.2">
      <c r="A1046" s="11"/>
      <c r="B1046" s="1" t="s">
        <v>24</v>
      </c>
      <c r="C1046" s="7">
        <v>62.372700000000002</v>
      </c>
      <c r="D1046" s="12"/>
    </row>
    <row r="1047" spans="1:4" ht="15" x14ac:dyDescent="0.2">
      <c r="A1047" s="11"/>
      <c r="B1047" s="3" t="s">
        <v>10</v>
      </c>
      <c r="C1047" s="6">
        <v>62.372700000000002</v>
      </c>
      <c r="D1047" s="12"/>
    </row>
    <row r="1048" spans="1:4" ht="15" x14ac:dyDescent="0.2">
      <c r="A1048" s="11"/>
      <c r="B1048" s="1" t="s">
        <v>30</v>
      </c>
      <c r="C1048" s="8">
        <v>29</v>
      </c>
      <c r="D1048" s="12"/>
    </row>
    <row r="1049" spans="1:4" ht="15" x14ac:dyDescent="0.2">
      <c r="A1049" s="11"/>
      <c r="B1049" s="2" t="s">
        <v>31</v>
      </c>
      <c r="C1049" s="8">
        <v>29</v>
      </c>
      <c r="D1049" s="12"/>
    </row>
    <row r="1050" spans="1:4" ht="15" x14ac:dyDescent="0.2">
      <c r="A1050" s="11"/>
      <c r="B1050" s="202" t="s">
        <v>90</v>
      </c>
      <c r="C1050" s="203"/>
      <c r="D1050" s="12"/>
    </row>
    <row r="1051" spans="1:4" ht="15" x14ac:dyDescent="0.2">
      <c r="A1051" s="11"/>
      <c r="B1051" s="13" t="s">
        <v>0</v>
      </c>
      <c r="C1051" s="14">
        <v>244.54900000000001</v>
      </c>
      <c r="D1051" s="12"/>
    </row>
    <row r="1052" spans="1:4" ht="15" x14ac:dyDescent="0.2">
      <c r="A1052" s="11"/>
      <c r="B1052" s="15" t="s">
        <v>3</v>
      </c>
      <c r="C1052" s="14">
        <v>244.54900000000001</v>
      </c>
      <c r="D1052" s="12"/>
    </row>
    <row r="1053" spans="1:4" ht="15" x14ac:dyDescent="0.2">
      <c r="A1053" s="11"/>
      <c r="B1053" s="13" t="s">
        <v>4</v>
      </c>
      <c r="C1053" s="14">
        <v>13.9</v>
      </c>
      <c r="D1053" s="12"/>
    </row>
    <row r="1054" spans="1:4" ht="15" x14ac:dyDescent="0.2">
      <c r="A1054" s="11"/>
      <c r="B1054" s="16" t="s">
        <v>10</v>
      </c>
      <c r="C1054" s="17">
        <v>119.21000000000001</v>
      </c>
      <c r="D1054" s="12"/>
    </row>
    <row r="1055" spans="1:4" ht="15" x14ac:dyDescent="0.2">
      <c r="A1055" s="11"/>
      <c r="B1055" s="18" t="s">
        <v>11</v>
      </c>
      <c r="C1055" s="6">
        <v>11.55</v>
      </c>
      <c r="D1055" s="12"/>
    </row>
    <row r="1056" spans="1:4" ht="15" x14ac:dyDescent="0.2">
      <c r="A1056" s="11"/>
      <c r="B1056" s="18" t="s">
        <v>12</v>
      </c>
      <c r="C1056" s="6">
        <v>77.653540000000007</v>
      </c>
      <c r="D1056" s="12"/>
    </row>
    <row r="1057" spans="1:4" ht="15" x14ac:dyDescent="0.2">
      <c r="A1057" s="11"/>
      <c r="B1057" s="18" t="s">
        <v>16</v>
      </c>
      <c r="C1057" s="6">
        <v>30.006460000000001</v>
      </c>
      <c r="D1057" s="12"/>
    </row>
    <row r="1058" spans="1:4" ht="15" x14ac:dyDescent="0.2">
      <c r="A1058" s="11"/>
      <c r="B1058" s="19" t="s">
        <v>17</v>
      </c>
      <c r="C1058" s="17">
        <v>2.6194899999999999</v>
      </c>
      <c r="D1058" s="12"/>
    </row>
    <row r="1059" spans="1:4" ht="15" x14ac:dyDescent="0.2">
      <c r="A1059" s="11"/>
      <c r="B1059" s="1" t="s">
        <v>22</v>
      </c>
      <c r="C1059" s="7">
        <v>258.44900000000001</v>
      </c>
      <c r="D1059" s="12"/>
    </row>
    <row r="1060" spans="1:4" ht="15" x14ac:dyDescent="0.2">
      <c r="A1060" s="11"/>
      <c r="B1060" s="3" t="s">
        <v>0</v>
      </c>
      <c r="C1060" s="6">
        <v>244.54900000000001</v>
      </c>
      <c r="D1060" s="12"/>
    </row>
    <row r="1061" spans="1:4" ht="15" x14ac:dyDescent="0.2">
      <c r="A1061" s="11"/>
      <c r="B1061" s="3" t="s">
        <v>4</v>
      </c>
      <c r="C1061" s="6">
        <v>13.9</v>
      </c>
      <c r="D1061" s="12"/>
    </row>
    <row r="1062" spans="1:4" ht="15" x14ac:dyDescent="0.2">
      <c r="A1062" s="11"/>
      <c r="B1062" s="1" t="s">
        <v>24</v>
      </c>
      <c r="C1062" s="7">
        <v>121.82948999999999</v>
      </c>
      <c r="D1062" s="12"/>
    </row>
    <row r="1063" spans="1:4" ht="15" x14ac:dyDescent="0.2">
      <c r="A1063" s="11"/>
      <c r="B1063" s="3" t="s">
        <v>10</v>
      </c>
      <c r="C1063" s="6">
        <v>119.21</v>
      </c>
      <c r="D1063" s="12"/>
    </row>
    <row r="1064" spans="1:4" ht="15" x14ac:dyDescent="0.2">
      <c r="A1064" s="11"/>
      <c r="B1064" s="3" t="s">
        <v>17</v>
      </c>
      <c r="C1064" s="6">
        <v>2.6194899999999999</v>
      </c>
      <c r="D1064" s="12"/>
    </row>
    <row r="1065" spans="1:4" ht="15" x14ac:dyDescent="0.2">
      <c r="A1065" s="11"/>
      <c r="B1065" s="26" t="s">
        <v>26</v>
      </c>
      <c r="C1065" s="25">
        <v>136.61950999999999</v>
      </c>
      <c r="D1065" s="12"/>
    </row>
    <row r="1066" spans="1:4" ht="15" x14ac:dyDescent="0.2">
      <c r="A1066" s="11"/>
      <c r="B1066" s="26" t="s">
        <v>27</v>
      </c>
      <c r="C1066" s="25">
        <v>114.51546</v>
      </c>
      <c r="D1066" s="12"/>
    </row>
    <row r="1067" spans="1:4" ht="15" x14ac:dyDescent="0.2">
      <c r="A1067" s="11"/>
      <c r="B1067" s="26" t="s">
        <v>28</v>
      </c>
      <c r="C1067" s="25">
        <v>251.13497000000001</v>
      </c>
      <c r="D1067" s="12"/>
    </row>
    <row r="1068" spans="1:4" ht="15" x14ac:dyDescent="0.2">
      <c r="A1068" s="11"/>
      <c r="B1068" s="1" t="s">
        <v>30</v>
      </c>
      <c r="C1068" s="8">
        <v>18</v>
      </c>
      <c r="D1068" s="12"/>
    </row>
    <row r="1069" spans="1:4" ht="15" x14ac:dyDescent="0.2">
      <c r="A1069" s="11"/>
      <c r="B1069" s="2" t="s">
        <v>31</v>
      </c>
      <c r="C1069" s="8">
        <v>1</v>
      </c>
      <c r="D1069" s="12"/>
    </row>
    <row r="1070" spans="1:4" ht="15" x14ac:dyDescent="0.2">
      <c r="A1070" s="11"/>
      <c r="B1070" s="2" t="s">
        <v>32</v>
      </c>
      <c r="C1070" s="8">
        <v>17</v>
      </c>
      <c r="D1070" s="12"/>
    </row>
    <row r="1071" spans="1:4" ht="15" x14ac:dyDescent="0.2">
      <c r="A1071" s="11"/>
      <c r="B1071" s="202" t="s">
        <v>91</v>
      </c>
      <c r="C1071" s="203"/>
      <c r="D1071" s="12"/>
    </row>
    <row r="1072" spans="1:4" ht="15" x14ac:dyDescent="0.2">
      <c r="A1072" s="11"/>
      <c r="B1072" s="13" t="s">
        <v>0</v>
      </c>
      <c r="C1072" s="14">
        <v>14473.2111</v>
      </c>
      <c r="D1072" s="12"/>
    </row>
    <row r="1073" spans="1:4" ht="15" x14ac:dyDescent="0.2">
      <c r="A1073" s="11"/>
      <c r="B1073" s="15" t="s">
        <v>2</v>
      </c>
      <c r="C1073" s="14">
        <v>9928.2000000000007</v>
      </c>
      <c r="D1073" s="12"/>
    </row>
    <row r="1074" spans="1:4" ht="15" x14ac:dyDescent="0.2">
      <c r="A1074" s="11"/>
      <c r="B1074" s="15" t="s">
        <v>3</v>
      </c>
      <c r="C1074" s="14">
        <v>4545.0110999999997</v>
      </c>
      <c r="D1074" s="12"/>
    </row>
    <row r="1075" spans="1:4" ht="15" x14ac:dyDescent="0.2">
      <c r="A1075" s="11"/>
      <c r="B1075" s="16" t="s">
        <v>10</v>
      </c>
      <c r="C1075" s="17">
        <v>6332.4667200000004</v>
      </c>
      <c r="D1075" s="12"/>
    </row>
    <row r="1076" spans="1:4" ht="15" x14ac:dyDescent="0.2">
      <c r="A1076" s="11"/>
      <c r="B1076" s="18" t="s">
        <v>11</v>
      </c>
      <c r="C1076" s="6">
        <v>2403.2301000000002</v>
      </c>
      <c r="D1076" s="12"/>
    </row>
    <row r="1077" spans="1:4" ht="15" x14ac:dyDescent="0.2">
      <c r="A1077" s="11"/>
      <c r="B1077" s="18" t="s">
        <v>12</v>
      </c>
      <c r="C1077" s="6">
        <v>3189.4006899999999</v>
      </c>
      <c r="D1077" s="12"/>
    </row>
    <row r="1078" spans="1:4" ht="15" x14ac:dyDescent="0.2">
      <c r="A1078" s="11"/>
      <c r="B1078" s="15" t="s">
        <v>2</v>
      </c>
      <c r="C1078" s="14">
        <v>455</v>
      </c>
      <c r="D1078" s="12"/>
    </row>
    <row r="1079" spans="1:4" ht="15" x14ac:dyDescent="0.2">
      <c r="A1079" s="11"/>
      <c r="B1079" s="18" t="s">
        <v>15</v>
      </c>
      <c r="C1079" s="6">
        <v>103.98581</v>
      </c>
      <c r="D1079" s="12"/>
    </row>
    <row r="1080" spans="1:4" ht="15" x14ac:dyDescent="0.2">
      <c r="A1080" s="11"/>
      <c r="B1080" s="18" t="s">
        <v>16</v>
      </c>
      <c r="C1080" s="6">
        <v>180.85012</v>
      </c>
      <c r="D1080" s="12"/>
    </row>
    <row r="1081" spans="1:4" ht="15" x14ac:dyDescent="0.2">
      <c r="A1081" s="11"/>
      <c r="B1081" s="19" t="s">
        <v>17</v>
      </c>
      <c r="C1081" s="17">
        <v>1444.8868199999999</v>
      </c>
      <c r="D1081" s="12"/>
    </row>
    <row r="1082" spans="1:4" ht="15" x14ac:dyDescent="0.2">
      <c r="A1082" s="11"/>
      <c r="B1082" s="1" t="s">
        <v>22</v>
      </c>
      <c r="C1082" s="7">
        <v>14473.2111</v>
      </c>
      <c r="D1082" s="12"/>
    </row>
    <row r="1083" spans="1:4" ht="15" x14ac:dyDescent="0.2">
      <c r="A1083" s="11"/>
      <c r="B1083" s="3" t="s">
        <v>0</v>
      </c>
      <c r="C1083" s="6">
        <v>14473.2111</v>
      </c>
      <c r="D1083" s="12"/>
    </row>
    <row r="1084" spans="1:4" ht="15" x14ac:dyDescent="0.2">
      <c r="A1084" s="11"/>
      <c r="B1084" s="1" t="s">
        <v>24</v>
      </c>
      <c r="C1084" s="7">
        <v>7777.3535400000001</v>
      </c>
      <c r="D1084" s="12"/>
    </row>
    <row r="1085" spans="1:4" ht="15" x14ac:dyDescent="0.2">
      <c r="A1085" s="11"/>
      <c r="B1085" s="3" t="s">
        <v>10</v>
      </c>
      <c r="C1085" s="6">
        <v>6332.4667200000004</v>
      </c>
      <c r="D1085" s="12"/>
    </row>
    <row r="1086" spans="1:4" ht="15" x14ac:dyDescent="0.2">
      <c r="A1086" s="11"/>
      <c r="B1086" s="3" t="s">
        <v>17</v>
      </c>
      <c r="C1086" s="6">
        <v>1444.8868199999999</v>
      </c>
      <c r="D1086" s="12"/>
    </row>
    <row r="1087" spans="1:4" ht="15" x14ac:dyDescent="0.2">
      <c r="A1087" s="11"/>
      <c r="B1087" s="26" t="s">
        <v>26</v>
      </c>
      <c r="C1087" s="25">
        <v>6695.8575600000004</v>
      </c>
      <c r="D1087" s="12"/>
    </row>
    <row r="1088" spans="1:4" ht="15" x14ac:dyDescent="0.2">
      <c r="A1088" s="11"/>
      <c r="B1088" s="26" t="s">
        <v>27</v>
      </c>
      <c r="C1088" s="25">
        <v>6029.9148800000003</v>
      </c>
      <c r="D1088" s="12"/>
    </row>
    <row r="1089" spans="1:4" ht="15" x14ac:dyDescent="0.2">
      <c r="A1089" s="11"/>
      <c r="B1089" s="26" t="s">
        <v>28</v>
      </c>
      <c r="C1089" s="25">
        <v>12725.772440000001</v>
      </c>
      <c r="D1089" s="12"/>
    </row>
    <row r="1090" spans="1:4" ht="15" x14ac:dyDescent="0.2">
      <c r="A1090" s="11"/>
      <c r="B1090" s="1" t="s">
        <v>30</v>
      </c>
      <c r="C1090" s="8">
        <v>712</v>
      </c>
      <c r="D1090" s="12"/>
    </row>
    <row r="1091" spans="1:4" ht="15" x14ac:dyDescent="0.2">
      <c r="A1091" s="11"/>
      <c r="B1091" s="2" t="s">
        <v>31</v>
      </c>
      <c r="C1091" s="8">
        <v>337</v>
      </c>
      <c r="D1091" s="12"/>
    </row>
    <row r="1092" spans="1:4" ht="15" x14ac:dyDescent="0.2">
      <c r="A1092" s="11"/>
      <c r="B1092" s="2" t="s">
        <v>32</v>
      </c>
      <c r="C1092" s="8">
        <v>375</v>
      </c>
      <c r="D1092" s="12"/>
    </row>
    <row r="1093" spans="1:4" ht="15" x14ac:dyDescent="0.2">
      <c r="A1093" s="11"/>
      <c r="B1093" s="202" t="s">
        <v>92</v>
      </c>
      <c r="C1093" s="203"/>
      <c r="D1093" s="12"/>
    </row>
    <row r="1094" spans="1:4" ht="15" x14ac:dyDescent="0.2">
      <c r="A1094" s="11"/>
      <c r="B1094" s="13" t="s">
        <v>0</v>
      </c>
      <c r="C1094" s="14">
        <v>597.90500999999995</v>
      </c>
      <c r="D1094" s="12"/>
    </row>
    <row r="1095" spans="1:4" ht="15" x14ac:dyDescent="0.2">
      <c r="A1095" s="11"/>
      <c r="B1095" s="15" t="s">
        <v>3</v>
      </c>
      <c r="C1095" s="14">
        <v>597.90500999999995</v>
      </c>
      <c r="D1095" s="12"/>
    </row>
    <row r="1096" spans="1:4" ht="15" x14ac:dyDescent="0.2">
      <c r="A1096" s="11"/>
      <c r="B1096" s="16" t="s">
        <v>10</v>
      </c>
      <c r="C1096" s="17">
        <v>4456.4921999999997</v>
      </c>
      <c r="D1096" s="12"/>
    </row>
    <row r="1097" spans="1:4" ht="15" x14ac:dyDescent="0.2">
      <c r="A1097" s="11"/>
      <c r="B1097" s="18" t="s">
        <v>12</v>
      </c>
      <c r="C1097" s="6">
        <v>4393.6989299999996</v>
      </c>
      <c r="D1097" s="12"/>
    </row>
    <row r="1098" spans="1:4" ht="15" x14ac:dyDescent="0.2">
      <c r="A1098" s="11"/>
      <c r="B1098" s="15" t="s">
        <v>2</v>
      </c>
      <c r="C1098" s="14">
        <v>59.912790000000001</v>
      </c>
      <c r="D1098" s="12"/>
    </row>
    <row r="1099" spans="1:4" ht="15" x14ac:dyDescent="0.2">
      <c r="A1099" s="11"/>
      <c r="B1099" s="18" t="s">
        <v>15</v>
      </c>
      <c r="C1099" s="6">
        <v>2.8804799999999999</v>
      </c>
      <c r="D1099" s="12"/>
    </row>
    <row r="1100" spans="1:4" ht="15" x14ac:dyDescent="0.2">
      <c r="A1100" s="11"/>
      <c r="B1100" s="19" t="s">
        <v>17</v>
      </c>
      <c r="C1100" s="17">
        <v>927.65957000000003</v>
      </c>
      <c r="D1100" s="12"/>
    </row>
    <row r="1101" spans="1:4" ht="15" x14ac:dyDescent="0.2">
      <c r="A1101" s="11"/>
      <c r="B1101" s="1" t="s">
        <v>22</v>
      </c>
      <c r="C1101" s="7">
        <v>597.90500999999995</v>
      </c>
      <c r="D1101" s="12"/>
    </row>
    <row r="1102" spans="1:4" ht="15" x14ac:dyDescent="0.2">
      <c r="A1102" s="11"/>
      <c r="B1102" s="3" t="s">
        <v>0</v>
      </c>
      <c r="C1102" s="6">
        <v>597.90500999999995</v>
      </c>
      <c r="D1102" s="12"/>
    </row>
    <row r="1103" spans="1:4" ht="15" x14ac:dyDescent="0.2">
      <c r="A1103" s="11"/>
      <c r="B1103" s="1" t="s">
        <v>24</v>
      </c>
      <c r="C1103" s="7">
        <v>5384.1517699999995</v>
      </c>
      <c r="D1103" s="12"/>
    </row>
    <row r="1104" spans="1:4" ht="15" x14ac:dyDescent="0.2">
      <c r="A1104" s="11"/>
      <c r="B1104" s="3" t="s">
        <v>10</v>
      </c>
      <c r="C1104" s="6">
        <v>4456.4921999999997</v>
      </c>
      <c r="D1104" s="12"/>
    </row>
    <row r="1105" spans="1:4" ht="15" x14ac:dyDescent="0.2">
      <c r="A1105" s="11"/>
      <c r="B1105" s="3" t="s">
        <v>17</v>
      </c>
      <c r="C1105" s="6">
        <v>927.65957000000003</v>
      </c>
      <c r="D1105" s="12"/>
    </row>
    <row r="1106" spans="1:4" ht="15" x14ac:dyDescent="0.2">
      <c r="A1106" s="11"/>
      <c r="B1106" s="26" t="s">
        <v>26</v>
      </c>
      <c r="C1106" s="25">
        <v>-4786.24676</v>
      </c>
      <c r="D1106" s="12"/>
    </row>
    <row r="1107" spans="1:4" ht="15" x14ac:dyDescent="0.2">
      <c r="A1107" s="11"/>
      <c r="B1107" s="26" t="s">
        <v>27</v>
      </c>
      <c r="C1107" s="25">
        <v>9552.8501300000007</v>
      </c>
      <c r="D1107" s="12"/>
    </row>
    <row r="1108" spans="1:4" ht="15" x14ac:dyDescent="0.2">
      <c r="A1108" s="11"/>
      <c r="B1108" s="26" t="s">
        <v>28</v>
      </c>
      <c r="C1108" s="25">
        <v>4766.6033699999998</v>
      </c>
      <c r="D1108" s="12"/>
    </row>
    <row r="1109" spans="1:4" ht="15" x14ac:dyDescent="0.2">
      <c r="A1109" s="11"/>
      <c r="B1109" s="1" t="s">
        <v>30</v>
      </c>
      <c r="C1109" s="8">
        <v>52</v>
      </c>
      <c r="D1109" s="12"/>
    </row>
    <row r="1110" spans="1:4" ht="15" x14ac:dyDescent="0.2">
      <c r="A1110" s="11"/>
      <c r="B1110" s="2" t="s">
        <v>31</v>
      </c>
      <c r="C1110" s="8">
        <v>43</v>
      </c>
      <c r="D1110" s="12"/>
    </row>
    <row r="1111" spans="1:4" ht="15" x14ac:dyDescent="0.2">
      <c r="A1111" s="11"/>
      <c r="B1111" s="2" t="s">
        <v>32</v>
      </c>
      <c r="C1111" s="8">
        <v>9</v>
      </c>
      <c r="D1111" s="12"/>
    </row>
    <row r="1112" spans="1:4" ht="15" x14ac:dyDescent="0.2">
      <c r="A1112" s="11"/>
      <c r="B1112" s="202" t="s">
        <v>93</v>
      </c>
      <c r="C1112" s="203"/>
      <c r="D1112" s="12"/>
    </row>
    <row r="1113" spans="1:4" ht="15" x14ac:dyDescent="0.2">
      <c r="A1113" s="11"/>
      <c r="B1113" s="13" t="s">
        <v>0</v>
      </c>
      <c r="C1113" s="14">
        <v>46078.391929999998</v>
      </c>
      <c r="D1113" s="12"/>
    </row>
    <row r="1114" spans="1:4" ht="15" x14ac:dyDescent="0.2">
      <c r="A1114" s="11"/>
      <c r="B1114" s="15" t="s">
        <v>3</v>
      </c>
      <c r="C1114" s="14">
        <v>46078.391929999998</v>
      </c>
      <c r="D1114" s="12"/>
    </row>
    <row r="1115" spans="1:4" ht="15" x14ac:dyDescent="0.2">
      <c r="A1115" s="11"/>
      <c r="B1115" s="16" t="s">
        <v>10</v>
      </c>
      <c r="C1115" s="17">
        <v>41241.354190000005</v>
      </c>
      <c r="D1115" s="12"/>
    </row>
    <row r="1116" spans="1:4" ht="15" x14ac:dyDescent="0.2">
      <c r="A1116" s="11"/>
      <c r="B1116" s="18" t="s">
        <v>11</v>
      </c>
      <c r="C1116" s="6">
        <v>25768.209340000001</v>
      </c>
      <c r="D1116" s="12"/>
    </row>
    <row r="1117" spans="1:4" ht="15" x14ac:dyDescent="0.2">
      <c r="A1117" s="11"/>
      <c r="B1117" s="18" t="s">
        <v>12</v>
      </c>
      <c r="C1117" s="6">
        <v>3475.7827399999996</v>
      </c>
      <c r="D1117" s="12"/>
    </row>
    <row r="1118" spans="1:4" ht="15" x14ac:dyDescent="0.2">
      <c r="A1118" s="11"/>
      <c r="B1118" s="15" t="s">
        <v>2</v>
      </c>
      <c r="C1118" s="14">
        <v>4622.3726999999999</v>
      </c>
      <c r="D1118" s="12"/>
    </row>
    <row r="1119" spans="1:4" ht="15" x14ac:dyDescent="0.2">
      <c r="A1119" s="11"/>
      <c r="B1119" s="18" t="s">
        <v>15</v>
      </c>
      <c r="C1119" s="6">
        <v>471.64389</v>
      </c>
      <c r="D1119" s="12"/>
    </row>
    <row r="1120" spans="1:4" ht="15" x14ac:dyDescent="0.2">
      <c r="A1120" s="11"/>
      <c r="B1120" s="18" t="s">
        <v>16</v>
      </c>
      <c r="C1120" s="6">
        <v>6903.3455199999999</v>
      </c>
      <c r="D1120" s="12"/>
    </row>
    <row r="1121" spans="1:4" ht="15" x14ac:dyDescent="0.2">
      <c r="A1121" s="11"/>
      <c r="B1121" s="19" t="s">
        <v>17</v>
      </c>
      <c r="C1121" s="17">
        <v>3213.73279</v>
      </c>
      <c r="D1121" s="12"/>
    </row>
    <row r="1122" spans="1:4" ht="15" x14ac:dyDescent="0.2">
      <c r="A1122" s="11"/>
      <c r="B1122" s="1" t="s">
        <v>22</v>
      </c>
      <c r="C1122" s="7">
        <v>46078.391929999998</v>
      </c>
      <c r="D1122" s="12"/>
    </row>
    <row r="1123" spans="1:4" ht="15" x14ac:dyDescent="0.2">
      <c r="A1123" s="11"/>
      <c r="B1123" s="3" t="s">
        <v>0</v>
      </c>
      <c r="C1123" s="6">
        <v>46078.391929999998</v>
      </c>
      <c r="D1123" s="12"/>
    </row>
    <row r="1124" spans="1:4" ht="15" x14ac:dyDescent="0.2">
      <c r="A1124" s="11"/>
      <c r="B1124" s="1" t="s">
        <v>24</v>
      </c>
      <c r="C1124" s="7">
        <v>44455.086980000007</v>
      </c>
      <c r="D1124" s="12"/>
    </row>
    <row r="1125" spans="1:4" ht="15" x14ac:dyDescent="0.2">
      <c r="A1125" s="11"/>
      <c r="B1125" s="3" t="s">
        <v>10</v>
      </c>
      <c r="C1125" s="6">
        <v>41241.354190000005</v>
      </c>
      <c r="D1125" s="12"/>
    </row>
    <row r="1126" spans="1:4" ht="15" x14ac:dyDescent="0.2">
      <c r="A1126" s="11"/>
      <c r="B1126" s="3" t="s">
        <v>17</v>
      </c>
      <c r="C1126" s="6">
        <v>3213.73279</v>
      </c>
      <c r="D1126" s="12"/>
    </row>
    <row r="1127" spans="1:4" ht="15" x14ac:dyDescent="0.2">
      <c r="A1127" s="11"/>
      <c r="B1127" s="26" t="s">
        <v>26</v>
      </c>
      <c r="C1127" s="25">
        <v>1623.3049499999906</v>
      </c>
      <c r="D1127" s="12"/>
    </row>
    <row r="1128" spans="1:4" ht="15" x14ac:dyDescent="0.2">
      <c r="A1128" s="11"/>
      <c r="B1128" s="26" t="s">
        <v>27</v>
      </c>
      <c r="C1128" s="25">
        <v>56730.124049999999</v>
      </c>
      <c r="D1128" s="12"/>
    </row>
    <row r="1129" spans="1:4" ht="15" x14ac:dyDescent="0.2">
      <c r="A1129" s="11"/>
      <c r="B1129" s="26" t="s">
        <v>28</v>
      </c>
      <c r="C1129" s="25">
        <v>58353.428999999989</v>
      </c>
      <c r="D1129" s="12"/>
    </row>
    <row r="1130" spans="1:4" ht="15" x14ac:dyDescent="0.2">
      <c r="A1130" s="11"/>
      <c r="B1130" s="1" t="s">
        <v>30</v>
      </c>
      <c r="C1130" s="8">
        <v>7879</v>
      </c>
      <c r="D1130" s="12"/>
    </row>
    <row r="1131" spans="1:4" ht="15" x14ac:dyDescent="0.2">
      <c r="A1131" s="11"/>
      <c r="B1131" s="2" t="s">
        <v>31</v>
      </c>
      <c r="C1131" s="8">
        <v>7769</v>
      </c>
      <c r="D1131" s="12"/>
    </row>
    <row r="1132" spans="1:4" ht="15" x14ac:dyDescent="0.2">
      <c r="A1132" s="11"/>
      <c r="B1132" s="2" t="s">
        <v>32</v>
      </c>
      <c r="C1132" s="8">
        <v>110</v>
      </c>
      <c r="D1132" s="12"/>
    </row>
    <row r="1133" spans="1:4" ht="15" x14ac:dyDescent="0.2">
      <c r="A1133" s="11"/>
      <c r="B1133" s="202" t="s">
        <v>94</v>
      </c>
      <c r="C1133" s="203"/>
      <c r="D1133" s="12"/>
    </row>
    <row r="1134" spans="1:4" ht="15" x14ac:dyDescent="0.2">
      <c r="A1134" s="11"/>
      <c r="B1134" s="13" t="s">
        <v>0</v>
      </c>
      <c r="C1134" s="14">
        <v>334.33686</v>
      </c>
      <c r="D1134" s="12"/>
    </row>
    <row r="1135" spans="1:4" ht="15" x14ac:dyDescent="0.2">
      <c r="A1135" s="11"/>
      <c r="B1135" s="15" t="s">
        <v>2</v>
      </c>
      <c r="C1135" s="14">
        <v>259</v>
      </c>
      <c r="D1135" s="12"/>
    </row>
    <row r="1136" spans="1:4" ht="15" x14ac:dyDescent="0.2">
      <c r="A1136" s="11"/>
      <c r="B1136" s="15" t="s">
        <v>3</v>
      </c>
      <c r="C1136" s="14">
        <v>75.336860000000001</v>
      </c>
      <c r="D1136" s="12"/>
    </row>
    <row r="1137" spans="1:4" ht="15" x14ac:dyDescent="0.2">
      <c r="A1137" s="11"/>
      <c r="B1137" s="16" t="s">
        <v>10</v>
      </c>
      <c r="C1137" s="17">
        <v>0.22</v>
      </c>
      <c r="D1137" s="12"/>
    </row>
    <row r="1138" spans="1:4" ht="15" x14ac:dyDescent="0.2">
      <c r="A1138" s="11"/>
      <c r="B1138" s="18" t="s">
        <v>12</v>
      </c>
      <c r="C1138" s="6">
        <v>0.22</v>
      </c>
      <c r="D1138" s="12"/>
    </row>
    <row r="1139" spans="1:4" ht="15" x14ac:dyDescent="0.2">
      <c r="A1139" s="11"/>
      <c r="B1139" s="1" t="s">
        <v>22</v>
      </c>
      <c r="C1139" s="7">
        <v>334.33686</v>
      </c>
      <c r="D1139" s="12"/>
    </row>
    <row r="1140" spans="1:4" ht="15" x14ac:dyDescent="0.2">
      <c r="A1140" s="11"/>
      <c r="B1140" s="3" t="s">
        <v>0</v>
      </c>
      <c r="C1140" s="6">
        <v>334.33686</v>
      </c>
      <c r="D1140" s="12"/>
    </row>
    <row r="1141" spans="1:4" ht="15" x14ac:dyDescent="0.2">
      <c r="A1141" s="11"/>
      <c r="B1141" s="1" t="s">
        <v>24</v>
      </c>
      <c r="C1141" s="7">
        <v>0.22</v>
      </c>
      <c r="D1141" s="12"/>
    </row>
    <row r="1142" spans="1:4" ht="15" x14ac:dyDescent="0.2">
      <c r="A1142" s="11"/>
      <c r="B1142" s="3" t="s">
        <v>10</v>
      </c>
      <c r="C1142" s="6">
        <v>0.22</v>
      </c>
      <c r="D1142" s="12"/>
    </row>
    <row r="1143" spans="1:4" ht="15" x14ac:dyDescent="0.2">
      <c r="A1143" s="11"/>
      <c r="B1143" s="26" t="s">
        <v>26</v>
      </c>
      <c r="C1143" s="25">
        <v>334.11685999999997</v>
      </c>
      <c r="D1143" s="12"/>
    </row>
    <row r="1144" spans="1:4" ht="15" x14ac:dyDescent="0.2">
      <c r="A1144" s="11"/>
      <c r="B1144" s="26" t="s">
        <v>27</v>
      </c>
      <c r="C1144" s="25">
        <v>360.36315999999999</v>
      </c>
      <c r="D1144" s="12"/>
    </row>
    <row r="1145" spans="1:4" ht="15" x14ac:dyDescent="0.2">
      <c r="A1145" s="11"/>
      <c r="B1145" s="26" t="s">
        <v>28</v>
      </c>
      <c r="C1145" s="25">
        <v>694.48001999999997</v>
      </c>
      <c r="D1145" s="12"/>
    </row>
    <row r="1146" spans="1:4" ht="15" x14ac:dyDescent="0.2">
      <c r="A1146" s="11"/>
      <c r="B1146" s="1" t="s">
        <v>30</v>
      </c>
      <c r="C1146" s="8">
        <v>109</v>
      </c>
      <c r="D1146" s="12"/>
    </row>
    <row r="1147" spans="1:4" ht="15" x14ac:dyDescent="0.2">
      <c r="A1147" s="11"/>
      <c r="B1147" s="2" t="s">
        <v>31</v>
      </c>
      <c r="C1147" s="8">
        <v>35</v>
      </c>
      <c r="D1147" s="12"/>
    </row>
    <row r="1148" spans="1:4" ht="15" x14ac:dyDescent="0.2">
      <c r="A1148" s="11"/>
      <c r="B1148" s="2" t="s">
        <v>32</v>
      </c>
      <c r="C1148" s="8">
        <v>74</v>
      </c>
      <c r="D1148" s="12"/>
    </row>
    <row r="1149" spans="1:4" ht="15" x14ac:dyDescent="0.2">
      <c r="A1149" s="11"/>
      <c r="B1149" s="202" t="s">
        <v>95</v>
      </c>
      <c r="C1149" s="203"/>
      <c r="D1149" s="12"/>
    </row>
    <row r="1150" spans="1:4" ht="15" x14ac:dyDescent="0.2">
      <c r="A1150" s="11"/>
      <c r="B1150" s="13" t="s">
        <v>0</v>
      </c>
      <c r="C1150" s="14">
        <v>4791.0416400000004</v>
      </c>
      <c r="D1150" s="12"/>
    </row>
    <row r="1151" spans="1:4" ht="15" x14ac:dyDescent="0.2">
      <c r="A1151" s="11"/>
      <c r="B1151" s="15" t="s">
        <v>3</v>
      </c>
      <c r="C1151" s="14">
        <v>4791.0416400000004</v>
      </c>
      <c r="D1151" s="12"/>
    </row>
    <row r="1152" spans="1:4" ht="15" x14ac:dyDescent="0.2">
      <c r="A1152" s="11"/>
      <c r="B1152" s="16" t="s">
        <v>10</v>
      </c>
      <c r="C1152" s="17">
        <v>2506.6252400000003</v>
      </c>
      <c r="D1152" s="12"/>
    </row>
    <row r="1153" spans="1:4" ht="15" x14ac:dyDescent="0.2">
      <c r="A1153" s="11"/>
      <c r="B1153" s="18" t="s">
        <v>11</v>
      </c>
      <c r="C1153" s="6">
        <v>3</v>
      </c>
      <c r="D1153" s="12"/>
    </row>
    <row r="1154" spans="1:4" ht="15" x14ac:dyDescent="0.2">
      <c r="A1154" s="11"/>
      <c r="B1154" s="18" t="s">
        <v>12</v>
      </c>
      <c r="C1154" s="6">
        <v>1251.93416</v>
      </c>
      <c r="D1154" s="12"/>
    </row>
    <row r="1155" spans="1:4" ht="15" x14ac:dyDescent="0.2">
      <c r="A1155" s="11"/>
      <c r="B1155" s="15" t="s">
        <v>2</v>
      </c>
      <c r="C1155" s="14">
        <v>490</v>
      </c>
      <c r="D1155" s="12"/>
    </row>
    <row r="1156" spans="1:4" ht="15" x14ac:dyDescent="0.2">
      <c r="A1156" s="11"/>
      <c r="B1156" s="18" t="s">
        <v>15</v>
      </c>
      <c r="C1156" s="6">
        <v>9.9899100000000001</v>
      </c>
      <c r="D1156" s="12"/>
    </row>
    <row r="1157" spans="1:4" ht="15" x14ac:dyDescent="0.2">
      <c r="A1157" s="11"/>
      <c r="B1157" s="18" t="s">
        <v>16</v>
      </c>
      <c r="C1157" s="6">
        <v>751.70117000000005</v>
      </c>
      <c r="D1157" s="12"/>
    </row>
    <row r="1158" spans="1:4" ht="15" x14ac:dyDescent="0.2">
      <c r="A1158" s="11"/>
      <c r="B1158" s="19" t="s">
        <v>17</v>
      </c>
      <c r="C1158" s="17">
        <v>5.4</v>
      </c>
      <c r="D1158" s="12"/>
    </row>
    <row r="1159" spans="1:4" ht="15" x14ac:dyDescent="0.2">
      <c r="A1159" s="11"/>
      <c r="B1159" s="1" t="s">
        <v>22</v>
      </c>
      <c r="C1159" s="7">
        <v>4791.0416400000004</v>
      </c>
      <c r="D1159" s="12"/>
    </row>
    <row r="1160" spans="1:4" ht="15" x14ac:dyDescent="0.2">
      <c r="A1160" s="11"/>
      <c r="B1160" s="3" t="s">
        <v>0</v>
      </c>
      <c r="C1160" s="6">
        <v>4791.0416400000004</v>
      </c>
      <c r="D1160" s="12"/>
    </row>
    <row r="1161" spans="1:4" ht="15" x14ac:dyDescent="0.2">
      <c r="A1161" s="11"/>
      <c r="B1161" s="1" t="s">
        <v>24</v>
      </c>
      <c r="C1161" s="7">
        <v>2512.0252399999999</v>
      </c>
      <c r="D1161" s="12"/>
    </row>
    <row r="1162" spans="1:4" ht="15" x14ac:dyDescent="0.2">
      <c r="A1162" s="11"/>
      <c r="B1162" s="3" t="s">
        <v>10</v>
      </c>
      <c r="C1162" s="6">
        <v>2506.6252399999998</v>
      </c>
      <c r="D1162" s="12"/>
    </row>
    <row r="1163" spans="1:4" ht="15" x14ac:dyDescent="0.2">
      <c r="A1163" s="11"/>
      <c r="B1163" s="3" t="s">
        <v>17</v>
      </c>
      <c r="C1163" s="6">
        <v>5.4</v>
      </c>
      <c r="D1163" s="12"/>
    </row>
    <row r="1164" spans="1:4" ht="15" x14ac:dyDescent="0.2">
      <c r="A1164" s="11"/>
      <c r="B1164" s="26" t="s">
        <v>26</v>
      </c>
      <c r="C1164" s="25">
        <v>2279.0164</v>
      </c>
      <c r="D1164" s="12"/>
    </row>
    <row r="1165" spans="1:4" ht="15" x14ac:dyDescent="0.2">
      <c r="A1165" s="11"/>
      <c r="B1165" s="26" t="s">
        <v>27</v>
      </c>
      <c r="C1165" s="25">
        <v>14747.91058</v>
      </c>
      <c r="D1165" s="12"/>
    </row>
    <row r="1166" spans="1:4" ht="15" x14ac:dyDescent="0.2">
      <c r="A1166" s="11"/>
      <c r="B1166" s="26" t="s">
        <v>28</v>
      </c>
      <c r="C1166" s="25">
        <v>17026.92698</v>
      </c>
      <c r="D1166" s="12"/>
    </row>
    <row r="1167" spans="1:4" ht="15" x14ac:dyDescent="0.2">
      <c r="A1167" s="11"/>
      <c r="B1167" s="1" t="s">
        <v>30</v>
      </c>
      <c r="C1167" s="8">
        <v>1067</v>
      </c>
      <c r="D1167" s="12"/>
    </row>
    <row r="1168" spans="1:4" ht="15" x14ac:dyDescent="0.2">
      <c r="A1168" s="11"/>
      <c r="B1168" s="2" t="s">
        <v>31</v>
      </c>
      <c r="C1168" s="8">
        <v>479</v>
      </c>
      <c r="D1168" s="12"/>
    </row>
    <row r="1169" spans="1:4" ht="15" x14ac:dyDescent="0.2">
      <c r="A1169" s="11"/>
      <c r="B1169" s="2" t="s">
        <v>32</v>
      </c>
      <c r="C1169" s="8">
        <v>588</v>
      </c>
      <c r="D1169" s="12"/>
    </row>
    <row r="1170" spans="1:4" ht="15" x14ac:dyDescent="0.2">
      <c r="A1170" s="11"/>
      <c r="B1170" s="202" t="s">
        <v>96</v>
      </c>
      <c r="C1170" s="203"/>
      <c r="D1170" s="12"/>
    </row>
    <row r="1171" spans="1:4" ht="15" x14ac:dyDescent="0.2">
      <c r="A1171" s="11"/>
      <c r="B1171" s="13" t="s">
        <v>0</v>
      </c>
      <c r="C1171" s="14">
        <v>2044.9935699999999</v>
      </c>
      <c r="D1171" s="12"/>
    </row>
    <row r="1172" spans="1:4" ht="15" x14ac:dyDescent="0.2">
      <c r="A1172" s="11"/>
      <c r="B1172" s="15" t="s">
        <v>2</v>
      </c>
      <c r="C1172" s="14">
        <v>1013.3226</v>
      </c>
      <c r="D1172" s="12"/>
    </row>
    <row r="1173" spans="1:4" ht="15" x14ac:dyDescent="0.2">
      <c r="A1173" s="11"/>
      <c r="B1173" s="15" t="s">
        <v>3</v>
      </c>
      <c r="C1173" s="14">
        <v>1031.6709699999999</v>
      </c>
      <c r="D1173" s="12"/>
    </row>
    <row r="1174" spans="1:4" ht="15" x14ac:dyDescent="0.2">
      <c r="A1174" s="11"/>
      <c r="B1174" s="16" t="s">
        <v>10</v>
      </c>
      <c r="C1174" s="17">
        <v>2515.7440999999999</v>
      </c>
      <c r="D1174" s="12"/>
    </row>
    <row r="1175" spans="1:4" ht="15" x14ac:dyDescent="0.2">
      <c r="A1175" s="11"/>
      <c r="B1175" s="18" t="s">
        <v>11</v>
      </c>
      <c r="C1175" s="6">
        <v>2212.5659500000002</v>
      </c>
      <c r="D1175" s="12"/>
    </row>
    <row r="1176" spans="1:4" ht="15" x14ac:dyDescent="0.2">
      <c r="A1176" s="11"/>
      <c r="B1176" s="18" t="s">
        <v>12</v>
      </c>
      <c r="C1176" s="6">
        <v>158.48899</v>
      </c>
      <c r="D1176" s="12"/>
    </row>
    <row r="1177" spans="1:4" ht="15" x14ac:dyDescent="0.2">
      <c r="A1177" s="11"/>
      <c r="B1177" s="15" t="s">
        <v>2</v>
      </c>
      <c r="C1177" s="14">
        <v>100</v>
      </c>
      <c r="D1177" s="12"/>
    </row>
    <row r="1178" spans="1:4" ht="15" x14ac:dyDescent="0.2">
      <c r="A1178" s="11"/>
      <c r="B1178" s="18" t="s">
        <v>15</v>
      </c>
      <c r="C1178" s="6">
        <v>13.33934</v>
      </c>
      <c r="D1178" s="12"/>
    </row>
    <row r="1179" spans="1:4" ht="15" x14ac:dyDescent="0.2">
      <c r="A1179" s="11"/>
      <c r="B1179" s="18" t="s">
        <v>16</v>
      </c>
      <c r="C1179" s="6">
        <v>31.349820000000001</v>
      </c>
      <c r="D1179" s="12"/>
    </row>
    <row r="1180" spans="1:4" ht="15" x14ac:dyDescent="0.2">
      <c r="A1180" s="11"/>
      <c r="B1180" s="19" t="s">
        <v>17</v>
      </c>
      <c r="C1180" s="17">
        <v>3.59</v>
      </c>
      <c r="D1180" s="12"/>
    </row>
    <row r="1181" spans="1:4" ht="15" x14ac:dyDescent="0.2">
      <c r="A1181" s="11"/>
      <c r="B1181" s="1" t="s">
        <v>22</v>
      </c>
      <c r="C1181" s="7">
        <v>2044.9935700000001</v>
      </c>
      <c r="D1181" s="12"/>
    </row>
    <row r="1182" spans="1:4" ht="15" x14ac:dyDescent="0.2">
      <c r="A1182" s="11"/>
      <c r="B1182" s="3" t="s">
        <v>0</v>
      </c>
      <c r="C1182" s="6">
        <v>2044.9935700000001</v>
      </c>
      <c r="D1182" s="12"/>
    </row>
    <row r="1183" spans="1:4" ht="15" x14ac:dyDescent="0.2">
      <c r="A1183" s="11"/>
      <c r="B1183" s="1" t="s">
        <v>24</v>
      </c>
      <c r="C1183" s="7">
        <v>2519.3341</v>
      </c>
      <c r="D1183" s="12"/>
    </row>
    <row r="1184" spans="1:4" ht="15" x14ac:dyDescent="0.2">
      <c r="A1184" s="11"/>
      <c r="B1184" s="3" t="s">
        <v>10</v>
      </c>
      <c r="C1184" s="6">
        <v>2515.7440999999999</v>
      </c>
      <c r="D1184" s="12"/>
    </row>
    <row r="1185" spans="1:4" ht="15" x14ac:dyDescent="0.2">
      <c r="A1185" s="11"/>
      <c r="B1185" s="3" t="s">
        <v>17</v>
      </c>
      <c r="C1185" s="6">
        <v>3.59</v>
      </c>
      <c r="D1185" s="12"/>
    </row>
    <row r="1186" spans="1:4" ht="15" x14ac:dyDescent="0.2">
      <c r="A1186" s="11"/>
      <c r="B1186" s="26" t="s">
        <v>26</v>
      </c>
      <c r="C1186" s="25">
        <v>-474.34053</v>
      </c>
      <c r="D1186" s="12"/>
    </row>
    <row r="1187" spans="1:4" ht="15" x14ac:dyDescent="0.2">
      <c r="A1187" s="11"/>
      <c r="B1187" s="26" t="s">
        <v>27</v>
      </c>
      <c r="C1187" s="25">
        <v>3445.5402600000002</v>
      </c>
      <c r="D1187" s="12"/>
    </row>
    <row r="1188" spans="1:4" ht="15" x14ac:dyDescent="0.2">
      <c r="A1188" s="11"/>
      <c r="B1188" s="26" t="s">
        <v>28</v>
      </c>
      <c r="C1188" s="25">
        <v>2971.1997299999998</v>
      </c>
      <c r="D1188" s="12"/>
    </row>
    <row r="1189" spans="1:4" ht="15" x14ac:dyDescent="0.2">
      <c r="A1189" s="11"/>
      <c r="B1189" s="1" t="s">
        <v>30</v>
      </c>
      <c r="C1189" s="8">
        <v>420</v>
      </c>
      <c r="D1189" s="12"/>
    </row>
    <row r="1190" spans="1:4" ht="15" x14ac:dyDescent="0.2">
      <c r="A1190" s="11"/>
      <c r="B1190" s="2" t="s">
        <v>31</v>
      </c>
      <c r="C1190" s="8">
        <v>319</v>
      </c>
      <c r="D1190" s="12"/>
    </row>
    <row r="1191" spans="1:4" ht="15" x14ac:dyDescent="0.2">
      <c r="A1191" s="11"/>
      <c r="B1191" s="2" t="s">
        <v>32</v>
      </c>
      <c r="C1191" s="8">
        <v>101</v>
      </c>
      <c r="D1191" s="12"/>
    </row>
    <row r="1192" spans="1:4" ht="15" x14ac:dyDescent="0.2">
      <c r="A1192" s="11"/>
      <c r="B1192" s="202" t="s">
        <v>97</v>
      </c>
      <c r="C1192" s="203"/>
      <c r="D1192" s="12"/>
    </row>
    <row r="1193" spans="1:4" ht="15" x14ac:dyDescent="0.2">
      <c r="A1193" s="11"/>
      <c r="B1193" s="13" t="s">
        <v>0</v>
      </c>
      <c r="C1193" s="14">
        <v>642.32305999999994</v>
      </c>
      <c r="D1193" s="12"/>
    </row>
    <row r="1194" spans="1:4" ht="15" x14ac:dyDescent="0.2">
      <c r="A1194" s="11"/>
      <c r="B1194" s="15" t="s">
        <v>2</v>
      </c>
      <c r="C1194" s="14">
        <v>313.97476</v>
      </c>
      <c r="D1194" s="12"/>
    </row>
    <row r="1195" spans="1:4" ht="15" x14ac:dyDescent="0.2">
      <c r="A1195" s="11"/>
      <c r="B1195" s="15" t="s">
        <v>3</v>
      </c>
      <c r="C1195" s="14">
        <v>328.34829999999999</v>
      </c>
      <c r="D1195" s="12"/>
    </row>
    <row r="1196" spans="1:4" ht="15" x14ac:dyDescent="0.2">
      <c r="A1196" s="11"/>
      <c r="B1196" s="16" t="s">
        <v>10</v>
      </c>
      <c r="C1196" s="17">
        <v>520.15807000000007</v>
      </c>
      <c r="D1196" s="12"/>
    </row>
    <row r="1197" spans="1:4" ht="15" x14ac:dyDescent="0.2">
      <c r="A1197" s="11"/>
      <c r="B1197" s="18" t="s">
        <v>12</v>
      </c>
      <c r="C1197" s="6">
        <v>465.17448000000002</v>
      </c>
      <c r="D1197" s="12"/>
    </row>
    <row r="1198" spans="1:4" ht="15" x14ac:dyDescent="0.2">
      <c r="A1198" s="11"/>
      <c r="B1198" s="15" t="s">
        <v>2</v>
      </c>
      <c r="C1198" s="14">
        <v>40</v>
      </c>
      <c r="D1198" s="12"/>
    </row>
    <row r="1199" spans="1:4" ht="15" x14ac:dyDescent="0.2">
      <c r="A1199" s="11"/>
      <c r="B1199" s="18" t="s">
        <v>15</v>
      </c>
      <c r="C1199" s="6">
        <v>10</v>
      </c>
      <c r="D1199" s="12"/>
    </row>
    <row r="1200" spans="1:4" ht="15" x14ac:dyDescent="0.2">
      <c r="A1200" s="11"/>
      <c r="B1200" s="18" t="s">
        <v>16</v>
      </c>
      <c r="C1200" s="6">
        <v>4.9835900000000004</v>
      </c>
      <c r="D1200" s="12"/>
    </row>
    <row r="1201" spans="1:4" ht="15" x14ac:dyDescent="0.2">
      <c r="A1201" s="11"/>
      <c r="B1201" s="19" t="s">
        <v>17</v>
      </c>
      <c r="C1201" s="17">
        <v>31.207799999999999</v>
      </c>
      <c r="D1201" s="12"/>
    </row>
    <row r="1202" spans="1:4" ht="15" x14ac:dyDescent="0.2">
      <c r="A1202" s="11"/>
      <c r="B1202" s="1" t="s">
        <v>22</v>
      </c>
      <c r="C1202" s="7">
        <v>642.32306000000005</v>
      </c>
      <c r="D1202" s="12"/>
    </row>
    <row r="1203" spans="1:4" ht="15" x14ac:dyDescent="0.2">
      <c r="A1203" s="11"/>
      <c r="B1203" s="3" t="s">
        <v>0</v>
      </c>
      <c r="C1203" s="6">
        <v>642.32306000000005</v>
      </c>
      <c r="D1203" s="12"/>
    </row>
    <row r="1204" spans="1:4" ht="15" x14ac:dyDescent="0.2">
      <c r="A1204" s="11"/>
      <c r="B1204" s="1" t="s">
        <v>24</v>
      </c>
      <c r="C1204" s="7">
        <v>551.36586999999997</v>
      </c>
      <c r="D1204" s="12"/>
    </row>
    <row r="1205" spans="1:4" ht="15" x14ac:dyDescent="0.2">
      <c r="A1205" s="11"/>
      <c r="B1205" s="3" t="s">
        <v>10</v>
      </c>
      <c r="C1205" s="6">
        <v>520.15806999999995</v>
      </c>
      <c r="D1205" s="12"/>
    </row>
    <row r="1206" spans="1:4" ht="15" x14ac:dyDescent="0.2">
      <c r="A1206" s="11"/>
      <c r="B1206" s="3" t="s">
        <v>17</v>
      </c>
      <c r="C1206" s="6">
        <v>31.207799999999999</v>
      </c>
      <c r="D1206" s="12"/>
    </row>
    <row r="1207" spans="1:4" ht="15" x14ac:dyDescent="0.2">
      <c r="A1207" s="11"/>
      <c r="B1207" s="26" t="s">
        <v>26</v>
      </c>
      <c r="C1207" s="25">
        <v>90.957189999999997</v>
      </c>
      <c r="D1207" s="12"/>
    </row>
    <row r="1208" spans="1:4" ht="15" x14ac:dyDescent="0.2">
      <c r="A1208" s="11"/>
      <c r="B1208" s="26" t="s">
        <v>27</v>
      </c>
      <c r="C1208" s="25">
        <v>1141.5609899999999</v>
      </c>
      <c r="D1208" s="12"/>
    </row>
    <row r="1209" spans="1:4" ht="15" x14ac:dyDescent="0.2">
      <c r="A1209" s="11"/>
      <c r="B1209" s="26" t="s">
        <v>28</v>
      </c>
      <c r="C1209" s="25">
        <v>1232.51818</v>
      </c>
      <c r="D1209" s="12"/>
    </row>
    <row r="1210" spans="1:4" ht="15" x14ac:dyDescent="0.2">
      <c r="A1210" s="11"/>
      <c r="B1210" s="1" t="s">
        <v>30</v>
      </c>
      <c r="C1210" s="8">
        <v>182</v>
      </c>
      <c r="D1210" s="12"/>
    </row>
    <row r="1211" spans="1:4" ht="15" x14ac:dyDescent="0.2">
      <c r="A1211" s="11"/>
      <c r="B1211" s="2" t="s">
        <v>31</v>
      </c>
      <c r="C1211" s="8">
        <v>141</v>
      </c>
      <c r="D1211" s="12"/>
    </row>
    <row r="1212" spans="1:4" ht="15" x14ac:dyDescent="0.2">
      <c r="A1212" s="11"/>
      <c r="B1212" s="2" t="s">
        <v>32</v>
      </c>
      <c r="C1212" s="8">
        <v>41</v>
      </c>
      <c r="D1212" s="12"/>
    </row>
    <row r="1213" spans="1:4" ht="15" x14ac:dyDescent="0.2">
      <c r="A1213" s="11"/>
      <c r="B1213" s="202" t="s">
        <v>98</v>
      </c>
      <c r="C1213" s="203"/>
      <c r="D1213" s="12"/>
    </row>
    <row r="1214" spans="1:4" ht="15" x14ac:dyDescent="0.2">
      <c r="A1214" s="11"/>
      <c r="B1214" s="13" t="s">
        <v>0</v>
      </c>
      <c r="C1214" s="14">
        <v>1069.54</v>
      </c>
      <c r="D1214" s="12"/>
    </row>
    <row r="1215" spans="1:4" ht="15" x14ac:dyDescent="0.2">
      <c r="A1215" s="11"/>
      <c r="B1215" s="15" t="s">
        <v>3</v>
      </c>
      <c r="C1215" s="14">
        <v>1069.54</v>
      </c>
      <c r="D1215" s="12"/>
    </row>
    <row r="1216" spans="1:4" ht="15" x14ac:dyDescent="0.2">
      <c r="A1216" s="11"/>
      <c r="B1216" s="16" t="s">
        <v>10</v>
      </c>
      <c r="C1216" s="17">
        <v>597.28600000000006</v>
      </c>
      <c r="D1216" s="12"/>
    </row>
    <row r="1217" spans="1:4" ht="15" x14ac:dyDescent="0.2">
      <c r="A1217" s="11"/>
      <c r="B1217" s="18" t="s">
        <v>11</v>
      </c>
      <c r="C1217" s="6">
        <v>16.547450000000001</v>
      </c>
      <c r="D1217" s="12"/>
    </row>
    <row r="1218" spans="1:4" ht="15" x14ac:dyDescent="0.2">
      <c r="A1218" s="11"/>
      <c r="B1218" s="18" t="s">
        <v>12</v>
      </c>
      <c r="C1218" s="6">
        <v>363.23648000000003</v>
      </c>
      <c r="D1218" s="12"/>
    </row>
    <row r="1219" spans="1:4" ht="15" x14ac:dyDescent="0.2">
      <c r="A1219" s="11"/>
      <c r="B1219" s="15" t="s">
        <v>2</v>
      </c>
      <c r="C1219" s="14">
        <v>192.46798000000001</v>
      </c>
      <c r="D1219" s="12"/>
    </row>
    <row r="1220" spans="1:4" ht="15" x14ac:dyDescent="0.2">
      <c r="A1220" s="11"/>
      <c r="B1220" s="18" t="s">
        <v>15</v>
      </c>
      <c r="C1220" s="6">
        <v>16.767479999999999</v>
      </c>
      <c r="D1220" s="12"/>
    </row>
    <row r="1221" spans="1:4" ht="15" x14ac:dyDescent="0.2">
      <c r="A1221" s="11"/>
      <c r="B1221" s="18" t="s">
        <v>16</v>
      </c>
      <c r="C1221" s="6">
        <v>8.26661</v>
      </c>
      <c r="D1221" s="12"/>
    </row>
    <row r="1222" spans="1:4" ht="15" x14ac:dyDescent="0.2">
      <c r="A1222" s="11"/>
      <c r="B1222" s="19" t="s">
        <v>17</v>
      </c>
      <c r="C1222" s="17">
        <v>60.59</v>
      </c>
      <c r="D1222" s="12"/>
    </row>
    <row r="1223" spans="1:4" ht="15" x14ac:dyDescent="0.2">
      <c r="A1223" s="11"/>
      <c r="B1223" s="1" t="s">
        <v>22</v>
      </c>
      <c r="C1223" s="7">
        <v>1069.54</v>
      </c>
      <c r="D1223" s="12"/>
    </row>
    <row r="1224" spans="1:4" ht="15" x14ac:dyDescent="0.2">
      <c r="A1224" s="11"/>
      <c r="B1224" s="3" t="s">
        <v>0</v>
      </c>
      <c r="C1224" s="6">
        <v>1069.54</v>
      </c>
      <c r="D1224" s="12"/>
    </row>
    <row r="1225" spans="1:4" ht="15" x14ac:dyDescent="0.2">
      <c r="A1225" s="11"/>
      <c r="B1225" s="1" t="s">
        <v>24</v>
      </c>
      <c r="C1225" s="7">
        <v>657.87599999999998</v>
      </c>
      <c r="D1225" s="12"/>
    </row>
    <row r="1226" spans="1:4" ht="15" x14ac:dyDescent="0.2">
      <c r="A1226" s="11"/>
      <c r="B1226" s="3" t="s">
        <v>10</v>
      </c>
      <c r="C1226" s="6">
        <v>597.28599999999994</v>
      </c>
      <c r="D1226" s="12"/>
    </row>
    <row r="1227" spans="1:4" ht="15" x14ac:dyDescent="0.2">
      <c r="A1227" s="11"/>
      <c r="B1227" s="3" t="s">
        <v>17</v>
      </c>
      <c r="C1227" s="6">
        <v>60.59</v>
      </c>
      <c r="D1227" s="12"/>
    </row>
    <row r="1228" spans="1:4" ht="15" x14ac:dyDescent="0.2">
      <c r="A1228" s="11"/>
      <c r="B1228" s="26" t="s">
        <v>26</v>
      </c>
      <c r="C1228" s="25">
        <v>411.66399999999999</v>
      </c>
      <c r="D1228" s="12"/>
    </row>
    <row r="1229" spans="1:4" ht="15" x14ac:dyDescent="0.2">
      <c r="A1229" s="11"/>
      <c r="B1229" s="26" t="s">
        <v>27</v>
      </c>
      <c r="C1229" s="25">
        <v>3205.4230899999998</v>
      </c>
      <c r="D1229" s="12"/>
    </row>
    <row r="1230" spans="1:4" ht="15" x14ac:dyDescent="0.2">
      <c r="A1230" s="11"/>
      <c r="B1230" s="26" t="s">
        <v>28</v>
      </c>
      <c r="C1230" s="25">
        <v>3617.08709</v>
      </c>
      <c r="D1230" s="12"/>
    </row>
    <row r="1231" spans="1:4" ht="15" x14ac:dyDescent="0.2">
      <c r="A1231" s="11"/>
      <c r="B1231" s="1" t="s">
        <v>30</v>
      </c>
      <c r="C1231" s="8">
        <v>164</v>
      </c>
      <c r="D1231" s="12"/>
    </row>
    <row r="1232" spans="1:4" ht="15" x14ac:dyDescent="0.2">
      <c r="A1232" s="11"/>
      <c r="B1232" s="2" t="s">
        <v>31</v>
      </c>
      <c r="C1232" s="8">
        <v>49</v>
      </c>
      <c r="D1232" s="12"/>
    </row>
    <row r="1233" spans="1:4" ht="15" x14ac:dyDescent="0.2">
      <c r="A1233" s="11"/>
      <c r="B1233" s="2" t="s">
        <v>32</v>
      </c>
      <c r="C1233" s="8">
        <v>115</v>
      </c>
      <c r="D1233" s="12"/>
    </row>
    <row r="1234" spans="1:4" ht="15" x14ac:dyDescent="0.2">
      <c r="A1234" s="11"/>
      <c r="B1234" s="202" t="s">
        <v>99</v>
      </c>
      <c r="C1234" s="203"/>
      <c r="D1234" s="12"/>
    </row>
    <row r="1235" spans="1:4" ht="15" x14ac:dyDescent="0.2">
      <c r="A1235" s="11"/>
      <c r="B1235" s="13" t="s">
        <v>0</v>
      </c>
      <c r="C1235" s="14">
        <v>109.77521</v>
      </c>
      <c r="D1235" s="12"/>
    </row>
    <row r="1236" spans="1:4" ht="15" x14ac:dyDescent="0.2">
      <c r="A1236" s="11"/>
      <c r="B1236" s="15" t="s">
        <v>2</v>
      </c>
      <c r="C1236" s="14">
        <v>44.85521</v>
      </c>
      <c r="D1236" s="12"/>
    </row>
    <row r="1237" spans="1:4" ht="15" x14ac:dyDescent="0.2">
      <c r="A1237" s="11"/>
      <c r="B1237" s="15" t="s">
        <v>3</v>
      </c>
      <c r="C1237" s="14">
        <v>64.92</v>
      </c>
      <c r="D1237" s="12"/>
    </row>
    <row r="1238" spans="1:4" ht="15" x14ac:dyDescent="0.2">
      <c r="A1238" s="11"/>
      <c r="B1238" s="16" t="s">
        <v>10</v>
      </c>
      <c r="C1238" s="17">
        <v>83.811710000000005</v>
      </c>
      <c r="D1238" s="12"/>
    </row>
    <row r="1239" spans="1:4" ht="15" x14ac:dyDescent="0.2">
      <c r="A1239" s="11"/>
      <c r="B1239" s="18" t="s">
        <v>12</v>
      </c>
      <c r="C1239" s="6">
        <v>31.042700000000004</v>
      </c>
      <c r="D1239" s="12"/>
    </row>
    <row r="1240" spans="1:4" ht="15" x14ac:dyDescent="0.2">
      <c r="A1240" s="11"/>
      <c r="B1240" s="18" t="s">
        <v>16</v>
      </c>
      <c r="C1240" s="6">
        <v>52.769010000000002</v>
      </c>
      <c r="D1240" s="12"/>
    </row>
    <row r="1241" spans="1:4" ht="15" x14ac:dyDescent="0.2">
      <c r="A1241" s="11"/>
      <c r="B1241" s="1" t="s">
        <v>22</v>
      </c>
      <c r="C1241" s="7">
        <v>109.77521</v>
      </c>
      <c r="D1241" s="12"/>
    </row>
    <row r="1242" spans="1:4" ht="15" x14ac:dyDescent="0.2">
      <c r="A1242" s="11"/>
      <c r="B1242" s="3" t="s">
        <v>0</v>
      </c>
      <c r="C1242" s="6">
        <v>109.77521</v>
      </c>
      <c r="D1242" s="12"/>
    </row>
    <row r="1243" spans="1:4" ht="15" x14ac:dyDescent="0.2">
      <c r="A1243" s="11"/>
      <c r="B1243" s="1" t="s">
        <v>24</v>
      </c>
      <c r="C1243" s="7">
        <v>83.811710000000005</v>
      </c>
      <c r="D1243" s="12"/>
    </row>
    <row r="1244" spans="1:4" ht="15" x14ac:dyDescent="0.2">
      <c r="A1244" s="11"/>
      <c r="B1244" s="3" t="s">
        <v>10</v>
      </c>
      <c r="C1244" s="6">
        <v>83.811710000000005</v>
      </c>
      <c r="D1244" s="12"/>
    </row>
    <row r="1245" spans="1:4" ht="15" x14ac:dyDescent="0.2">
      <c r="A1245" s="11"/>
      <c r="B1245" s="26" t="s">
        <v>26</v>
      </c>
      <c r="C1245" s="25">
        <v>25.9635</v>
      </c>
      <c r="D1245" s="12"/>
    </row>
    <row r="1246" spans="1:4" ht="15" x14ac:dyDescent="0.2">
      <c r="A1246" s="11"/>
      <c r="B1246" s="26" t="s">
        <v>27</v>
      </c>
      <c r="C1246" s="25">
        <v>269.71312999999998</v>
      </c>
      <c r="D1246" s="12"/>
    </row>
    <row r="1247" spans="1:4" ht="15" x14ac:dyDescent="0.2">
      <c r="A1247" s="11"/>
      <c r="B1247" s="26" t="s">
        <v>28</v>
      </c>
      <c r="C1247" s="25">
        <v>295.67662999999999</v>
      </c>
      <c r="D1247" s="12"/>
    </row>
    <row r="1248" spans="1:4" ht="15" x14ac:dyDescent="0.2">
      <c r="A1248" s="11"/>
      <c r="B1248" s="1" t="s">
        <v>30</v>
      </c>
      <c r="C1248" s="8">
        <v>328</v>
      </c>
      <c r="D1248" s="12"/>
    </row>
    <row r="1249" spans="1:4" ht="15" x14ac:dyDescent="0.2">
      <c r="A1249" s="11"/>
      <c r="B1249" s="2" t="s">
        <v>31</v>
      </c>
      <c r="C1249" s="8">
        <v>118</v>
      </c>
      <c r="D1249" s="12"/>
    </row>
    <row r="1250" spans="1:4" ht="15" x14ac:dyDescent="0.2">
      <c r="A1250" s="11"/>
      <c r="B1250" s="2" t="s">
        <v>32</v>
      </c>
      <c r="C1250" s="8">
        <v>210</v>
      </c>
      <c r="D1250" s="12"/>
    </row>
    <row r="1251" spans="1:4" ht="15" x14ac:dyDescent="0.2">
      <c r="A1251" s="11"/>
      <c r="B1251" s="202" t="s">
        <v>100</v>
      </c>
      <c r="C1251" s="203"/>
      <c r="D1251" s="12"/>
    </row>
    <row r="1252" spans="1:4" ht="15" x14ac:dyDescent="0.2">
      <c r="A1252" s="11"/>
      <c r="B1252" s="13" t="s">
        <v>0</v>
      </c>
      <c r="C1252" s="14">
        <v>15.77181</v>
      </c>
      <c r="D1252" s="12"/>
    </row>
    <row r="1253" spans="1:4" ht="15" x14ac:dyDescent="0.2">
      <c r="A1253" s="11"/>
      <c r="B1253" s="15" t="s">
        <v>3</v>
      </c>
      <c r="C1253" s="14">
        <v>15.77181</v>
      </c>
      <c r="D1253" s="12"/>
    </row>
    <row r="1254" spans="1:4" ht="15" x14ac:dyDescent="0.2">
      <c r="A1254" s="11"/>
      <c r="B1254" s="16" t="s">
        <v>10</v>
      </c>
      <c r="C1254" s="17">
        <v>8.8714600000000008</v>
      </c>
      <c r="D1254" s="12"/>
    </row>
    <row r="1255" spans="1:4" ht="15" x14ac:dyDescent="0.2">
      <c r="A1255" s="11"/>
      <c r="B1255" s="18" t="s">
        <v>12</v>
      </c>
      <c r="C1255" s="6">
        <v>7.9164600000000007</v>
      </c>
      <c r="D1255" s="12"/>
    </row>
    <row r="1256" spans="1:4" ht="15" x14ac:dyDescent="0.2">
      <c r="A1256" s="11"/>
      <c r="B1256" s="18" t="s">
        <v>16</v>
      </c>
      <c r="C1256" s="6">
        <v>0.95499999999999996</v>
      </c>
      <c r="D1256" s="12"/>
    </row>
    <row r="1257" spans="1:4" ht="15" x14ac:dyDescent="0.2">
      <c r="A1257" s="11"/>
      <c r="B1257" s="1" t="s">
        <v>22</v>
      </c>
      <c r="C1257" s="7">
        <v>15.77181</v>
      </c>
      <c r="D1257" s="12"/>
    </row>
    <row r="1258" spans="1:4" ht="15" x14ac:dyDescent="0.2">
      <c r="A1258" s="11"/>
      <c r="B1258" s="3" t="s">
        <v>0</v>
      </c>
      <c r="C1258" s="6">
        <v>15.77181</v>
      </c>
      <c r="D1258" s="12"/>
    </row>
    <row r="1259" spans="1:4" ht="15" x14ac:dyDescent="0.2">
      <c r="A1259" s="11"/>
      <c r="B1259" s="1" t="s">
        <v>24</v>
      </c>
      <c r="C1259" s="7">
        <v>8.8714600000000008</v>
      </c>
      <c r="D1259" s="12"/>
    </row>
    <row r="1260" spans="1:4" ht="15" x14ac:dyDescent="0.2">
      <c r="A1260" s="11"/>
      <c r="B1260" s="3" t="s">
        <v>10</v>
      </c>
      <c r="C1260" s="6">
        <v>8.8714600000000008</v>
      </c>
      <c r="D1260" s="12"/>
    </row>
    <row r="1261" spans="1:4" ht="15" x14ac:dyDescent="0.2">
      <c r="A1261" s="11"/>
      <c r="B1261" s="26" t="s">
        <v>26</v>
      </c>
      <c r="C1261" s="25">
        <v>6.9003500000000004</v>
      </c>
      <c r="D1261" s="12"/>
    </row>
    <row r="1262" spans="1:4" ht="15" x14ac:dyDescent="0.2">
      <c r="A1262" s="11"/>
      <c r="B1262" s="26" t="s">
        <v>27</v>
      </c>
      <c r="C1262" s="25">
        <v>107.72717</v>
      </c>
      <c r="D1262" s="12"/>
    </row>
    <row r="1263" spans="1:4" ht="15" x14ac:dyDescent="0.2">
      <c r="A1263" s="11"/>
      <c r="B1263" s="26" t="s">
        <v>28</v>
      </c>
      <c r="C1263" s="25">
        <v>114.62752</v>
      </c>
      <c r="D1263" s="12"/>
    </row>
    <row r="1264" spans="1:4" ht="15" x14ac:dyDescent="0.2">
      <c r="A1264" s="11"/>
      <c r="B1264" s="1" t="s">
        <v>30</v>
      </c>
      <c r="C1264" s="8">
        <v>33</v>
      </c>
      <c r="D1264" s="12"/>
    </row>
    <row r="1265" spans="1:4" ht="15" x14ac:dyDescent="0.2">
      <c r="A1265" s="11"/>
      <c r="B1265" s="2" t="s">
        <v>31</v>
      </c>
      <c r="C1265" s="8">
        <v>23</v>
      </c>
      <c r="D1265" s="12"/>
    </row>
    <row r="1266" spans="1:4" ht="15" x14ac:dyDescent="0.2">
      <c r="A1266" s="11"/>
      <c r="B1266" s="2" t="s">
        <v>32</v>
      </c>
      <c r="C1266" s="8">
        <v>10</v>
      </c>
      <c r="D1266" s="12"/>
    </row>
    <row r="1267" spans="1:4" ht="15" x14ac:dyDescent="0.2">
      <c r="A1267" s="11"/>
      <c r="B1267" s="202" t="s">
        <v>101</v>
      </c>
      <c r="C1267" s="203"/>
      <c r="D1267" s="12"/>
    </row>
    <row r="1268" spans="1:4" ht="15" x14ac:dyDescent="0.2">
      <c r="A1268" s="11"/>
      <c r="B1268" s="13" t="s">
        <v>0</v>
      </c>
      <c r="C1268" s="14">
        <v>6041.0144399999999</v>
      </c>
      <c r="D1268" s="12"/>
    </row>
    <row r="1269" spans="1:4" ht="15" x14ac:dyDescent="0.2">
      <c r="A1269" s="11"/>
      <c r="B1269" s="15" t="s">
        <v>2</v>
      </c>
      <c r="C1269" s="14">
        <v>5700</v>
      </c>
      <c r="D1269" s="12"/>
    </row>
    <row r="1270" spans="1:4" ht="15" x14ac:dyDescent="0.2">
      <c r="A1270" s="11"/>
      <c r="B1270" s="15" t="s">
        <v>3</v>
      </c>
      <c r="C1270" s="14">
        <v>341.01443999999998</v>
      </c>
      <c r="D1270" s="12"/>
    </row>
    <row r="1271" spans="1:4" ht="15" x14ac:dyDescent="0.2">
      <c r="A1271" s="11"/>
      <c r="B1271" s="16" t="s">
        <v>10</v>
      </c>
      <c r="C1271" s="17">
        <v>4043.3473300000001</v>
      </c>
      <c r="D1271" s="12"/>
    </row>
    <row r="1272" spans="1:4" ht="15" x14ac:dyDescent="0.2">
      <c r="A1272" s="11"/>
      <c r="B1272" s="18" t="s">
        <v>12</v>
      </c>
      <c r="C1272" s="6">
        <v>23.048020000000001</v>
      </c>
      <c r="D1272" s="12"/>
    </row>
    <row r="1273" spans="1:4" ht="15" x14ac:dyDescent="0.2">
      <c r="A1273" s="11"/>
      <c r="B1273" s="15" t="s">
        <v>2</v>
      </c>
      <c r="C1273" s="14">
        <v>34.04</v>
      </c>
      <c r="D1273" s="12"/>
    </row>
    <row r="1274" spans="1:4" ht="15" x14ac:dyDescent="0.2">
      <c r="A1274" s="11"/>
      <c r="B1274" s="18" t="s">
        <v>16</v>
      </c>
      <c r="C1274" s="6">
        <v>3986.2593099999999</v>
      </c>
      <c r="D1274" s="12"/>
    </row>
    <row r="1275" spans="1:4" ht="15" x14ac:dyDescent="0.2">
      <c r="A1275" s="11"/>
      <c r="B1275" s="19" t="s">
        <v>17</v>
      </c>
      <c r="C1275" s="17">
        <v>90</v>
      </c>
      <c r="D1275" s="12"/>
    </row>
    <row r="1276" spans="1:4" ht="15" x14ac:dyDescent="0.2">
      <c r="A1276" s="11"/>
      <c r="B1276" s="1" t="s">
        <v>22</v>
      </c>
      <c r="C1276" s="7">
        <v>6041.0144399999999</v>
      </c>
      <c r="D1276" s="12"/>
    </row>
    <row r="1277" spans="1:4" ht="15" x14ac:dyDescent="0.2">
      <c r="A1277" s="11"/>
      <c r="B1277" s="3" t="s">
        <v>0</v>
      </c>
      <c r="C1277" s="6">
        <v>6041.0144399999999</v>
      </c>
      <c r="D1277" s="12"/>
    </row>
    <row r="1278" spans="1:4" ht="15" x14ac:dyDescent="0.2">
      <c r="A1278" s="11"/>
      <c r="B1278" s="1" t="s">
        <v>24</v>
      </c>
      <c r="C1278" s="7">
        <v>4133.3473300000005</v>
      </c>
      <c r="D1278" s="12"/>
    </row>
    <row r="1279" spans="1:4" ht="15" x14ac:dyDescent="0.2">
      <c r="A1279" s="11"/>
      <c r="B1279" s="3" t="s">
        <v>10</v>
      </c>
      <c r="C1279" s="6">
        <v>4043.3473300000001</v>
      </c>
      <c r="D1279" s="12"/>
    </row>
    <row r="1280" spans="1:4" ht="15" x14ac:dyDescent="0.2">
      <c r="A1280" s="11"/>
      <c r="B1280" s="3" t="s">
        <v>17</v>
      </c>
      <c r="C1280" s="6">
        <v>90</v>
      </c>
      <c r="D1280" s="12"/>
    </row>
    <row r="1281" spans="1:4" ht="15" x14ac:dyDescent="0.2">
      <c r="A1281" s="11"/>
      <c r="B1281" s="26" t="s">
        <v>26</v>
      </c>
      <c r="C1281" s="25">
        <v>1907.6671100000001</v>
      </c>
      <c r="D1281" s="12"/>
    </row>
    <row r="1282" spans="1:4" ht="15" x14ac:dyDescent="0.2">
      <c r="A1282" s="11"/>
      <c r="B1282" s="26" t="s">
        <v>27</v>
      </c>
      <c r="C1282" s="25">
        <v>2922.2390799999998</v>
      </c>
      <c r="D1282" s="12"/>
    </row>
    <row r="1283" spans="1:4" ht="15" x14ac:dyDescent="0.2">
      <c r="A1283" s="11"/>
      <c r="B1283" s="26" t="s">
        <v>28</v>
      </c>
      <c r="C1283" s="25">
        <v>4829.9061899999997</v>
      </c>
      <c r="D1283" s="12"/>
    </row>
    <row r="1284" spans="1:4" ht="15" x14ac:dyDescent="0.2">
      <c r="A1284" s="11"/>
      <c r="B1284" s="1" t="s">
        <v>30</v>
      </c>
      <c r="C1284" s="8">
        <v>539</v>
      </c>
      <c r="D1284" s="12"/>
    </row>
    <row r="1285" spans="1:4" ht="15" x14ac:dyDescent="0.2">
      <c r="A1285" s="11"/>
      <c r="B1285" s="2" t="s">
        <v>31</v>
      </c>
      <c r="C1285" s="8">
        <v>359</v>
      </c>
      <c r="D1285" s="12"/>
    </row>
    <row r="1286" spans="1:4" ht="15" x14ac:dyDescent="0.2">
      <c r="A1286" s="11"/>
      <c r="B1286" s="2" t="s">
        <v>32</v>
      </c>
      <c r="C1286" s="8">
        <v>180</v>
      </c>
      <c r="D1286" s="12"/>
    </row>
    <row r="1287" spans="1:4" ht="15" x14ac:dyDescent="0.2">
      <c r="A1287" s="11"/>
      <c r="B1287" s="202" t="s">
        <v>102</v>
      </c>
      <c r="C1287" s="203"/>
      <c r="D1287" s="12"/>
    </row>
    <row r="1288" spans="1:4" ht="15" x14ac:dyDescent="0.2">
      <c r="A1288" s="11"/>
      <c r="B1288" s="13" t="s">
        <v>0</v>
      </c>
      <c r="C1288" s="14">
        <v>2669.44695</v>
      </c>
      <c r="D1288" s="12"/>
    </row>
    <row r="1289" spans="1:4" ht="15" x14ac:dyDescent="0.2">
      <c r="A1289" s="11"/>
      <c r="B1289" s="15" t="s">
        <v>2</v>
      </c>
      <c r="C1289" s="14">
        <v>106.532</v>
      </c>
      <c r="D1289" s="12"/>
    </row>
    <row r="1290" spans="1:4" ht="15" x14ac:dyDescent="0.2">
      <c r="A1290" s="11"/>
      <c r="B1290" s="15" t="s">
        <v>3</v>
      </c>
      <c r="C1290" s="14">
        <v>2562.9149499999999</v>
      </c>
      <c r="D1290" s="12"/>
    </row>
    <row r="1291" spans="1:4" ht="15" x14ac:dyDescent="0.2">
      <c r="A1291" s="11"/>
      <c r="B1291" s="16" t="s">
        <v>10</v>
      </c>
      <c r="C1291" s="17">
        <v>1311.9538700000003</v>
      </c>
      <c r="D1291" s="12"/>
    </row>
    <row r="1292" spans="1:4" ht="15" x14ac:dyDescent="0.2">
      <c r="A1292" s="11"/>
      <c r="B1292" s="18" t="s">
        <v>12</v>
      </c>
      <c r="C1292" s="6">
        <v>1006.9538700000002</v>
      </c>
      <c r="D1292" s="12"/>
    </row>
    <row r="1293" spans="1:4" ht="15" x14ac:dyDescent="0.2">
      <c r="A1293" s="11"/>
      <c r="B1293" s="15" t="s">
        <v>2</v>
      </c>
      <c r="C1293" s="14">
        <v>300</v>
      </c>
      <c r="D1293" s="12"/>
    </row>
    <row r="1294" spans="1:4" ht="15" x14ac:dyDescent="0.2">
      <c r="A1294" s="11"/>
      <c r="B1294" s="18" t="s">
        <v>16</v>
      </c>
      <c r="C1294" s="6">
        <v>5</v>
      </c>
      <c r="D1294" s="12"/>
    </row>
    <row r="1295" spans="1:4" ht="15" x14ac:dyDescent="0.2">
      <c r="A1295" s="11"/>
      <c r="B1295" s="19" t="s">
        <v>17</v>
      </c>
      <c r="C1295" s="17">
        <v>0.999</v>
      </c>
      <c r="D1295" s="12"/>
    </row>
    <row r="1296" spans="1:4" ht="15" x14ac:dyDescent="0.2">
      <c r="A1296" s="11"/>
      <c r="B1296" s="1" t="s">
        <v>22</v>
      </c>
      <c r="C1296" s="7">
        <v>2669.44695</v>
      </c>
      <c r="D1296" s="12"/>
    </row>
    <row r="1297" spans="1:4" ht="15" x14ac:dyDescent="0.2">
      <c r="A1297" s="11"/>
      <c r="B1297" s="3" t="s">
        <v>0</v>
      </c>
      <c r="C1297" s="6">
        <v>2669.44695</v>
      </c>
      <c r="D1297" s="12"/>
    </row>
    <row r="1298" spans="1:4" ht="15" x14ac:dyDescent="0.2">
      <c r="A1298" s="11"/>
      <c r="B1298" s="1" t="s">
        <v>24</v>
      </c>
      <c r="C1298" s="7">
        <v>1312.9528700000001</v>
      </c>
      <c r="D1298" s="12"/>
    </row>
    <row r="1299" spans="1:4" ht="15" x14ac:dyDescent="0.2">
      <c r="A1299" s="11"/>
      <c r="B1299" s="3" t="s">
        <v>10</v>
      </c>
      <c r="C1299" s="6">
        <v>1311.9538700000001</v>
      </c>
      <c r="D1299" s="12"/>
    </row>
    <row r="1300" spans="1:4" ht="15" x14ac:dyDescent="0.2">
      <c r="A1300" s="11"/>
      <c r="B1300" s="3" t="s">
        <v>17</v>
      </c>
      <c r="C1300" s="6">
        <v>0.999</v>
      </c>
      <c r="D1300" s="12"/>
    </row>
    <row r="1301" spans="1:4" ht="15" x14ac:dyDescent="0.2">
      <c r="A1301" s="11"/>
      <c r="B1301" s="26" t="s">
        <v>26</v>
      </c>
      <c r="C1301" s="25">
        <v>1356.4940799999999</v>
      </c>
      <c r="D1301" s="12"/>
    </row>
    <row r="1302" spans="1:4" ht="15" x14ac:dyDescent="0.2">
      <c r="A1302" s="11"/>
      <c r="B1302" s="26" t="s">
        <v>27</v>
      </c>
      <c r="C1302" s="25">
        <v>3991.73947</v>
      </c>
      <c r="D1302" s="12"/>
    </row>
    <row r="1303" spans="1:4" ht="15" x14ac:dyDescent="0.2">
      <c r="A1303" s="11"/>
      <c r="B1303" s="26" t="s">
        <v>28</v>
      </c>
      <c r="C1303" s="25">
        <v>5348.2335499999999</v>
      </c>
      <c r="D1303" s="12"/>
    </row>
    <row r="1304" spans="1:4" ht="15" x14ac:dyDescent="0.2">
      <c r="A1304" s="11"/>
      <c r="B1304" s="1" t="s">
        <v>30</v>
      </c>
      <c r="C1304" s="8">
        <v>1208</v>
      </c>
      <c r="D1304" s="12"/>
    </row>
    <row r="1305" spans="1:4" ht="15" x14ac:dyDescent="0.2">
      <c r="A1305" s="11"/>
      <c r="B1305" s="2" t="s">
        <v>31</v>
      </c>
      <c r="C1305" s="8">
        <v>497</v>
      </c>
      <c r="D1305" s="12"/>
    </row>
    <row r="1306" spans="1:4" ht="15" x14ac:dyDescent="0.2">
      <c r="A1306" s="11"/>
      <c r="B1306" s="2" t="s">
        <v>32</v>
      </c>
      <c r="C1306" s="8">
        <v>711</v>
      </c>
      <c r="D1306" s="12"/>
    </row>
    <row r="1307" spans="1:4" ht="15" x14ac:dyDescent="0.2">
      <c r="A1307" s="11"/>
      <c r="B1307" s="202" t="s">
        <v>103</v>
      </c>
      <c r="C1307" s="203"/>
      <c r="D1307" s="12"/>
    </row>
    <row r="1308" spans="1:4" ht="15" x14ac:dyDescent="0.2">
      <c r="A1308" s="11"/>
      <c r="B1308" s="13" t="s">
        <v>0</v>
      </c>
      <c r="C1308" s="14">
        <v>92.599810000000005</v>
      </c>
      <c r="D1308" s="12"/>
    </row>
    <row r="1309" spans="1:4" ht="15" x14ac:dyDescent="0.2">
      <c r="A1309" s="11"/>
      <c r="B1309" s="15" t="s">
        <v>3</v>
      </c>
      <c r="C1309" s="14">
        <v>92.599810000000005</v>
      </c>
      <c r="D1309" s="12"/>
    </row>
    <row r="1310" spans="1:4" ht="15" x14ac:dyDescent="0.2">
      <c r="A1310" s="11"/>
      <c r="B1310" s="16" t="s">
        <v>10</v>
      </c>
      <c r="C1310" s="17">
        <v>18.54665</v>
      </c>
      <c r="D1310" s="12"/>
    </row>
    <row r="1311" spans="1:4" ht="15" x14ac:dyDescent="0.2">
      <c r="A1311" s="11"/>
      <c r="B1311" s="18" t="s">
        <v>12</v>
      </c>
      <c r="C1311" s="6">
        <v>4.8286499999999997</v>
      </c>
      <c r="D1311" s="12"/>
    </row>
    <row r="1312" spans="1:4" ht="15" x14ac:dyDescent="0.2">
      <c r="A1312" s="11"/>
      <c r="B1312" s="18" t="s">
        <v>16</v>
      </c>
      <c r="C1312" s="6">
        <v>13.718</v>
      </c>
      <c r="D1312" s="12"/>
    </row>
    <row r="1313" spans="1:4" ht="15" x14ac:dyDescent="0.2">
      <c r="A1313" s="11"/>
      <c r="B1313" s="1" t="s">
        <v>22</v>
      </c>
      <c r="C1313" s="7">
        <v>92.599810000000005</v>
      </c>
      <c r="D1313" s="12"/>
    </row>
    <row r="1314" spans="1:4" ht="15" x14ac:dyDescent="0.2">
      <c r="A1314" s="11"/>
      <c r="B1314" s="3" t="s">
        <v>0</v>
      </c>
      <c r="C1314" s="6">
        <v>92.599810000000005</v>
      </c>
      <c r="D1314" s="12"/>
    </row>
    <row r="1315" spans="1:4" ht="15" x14ac:dyDescent="0.2">
      <c r="A1315" s="11"/>
      <c r="B1315" s="1" t="s">
        <v>24</v>
      </c>
      <c r="C1315" s="7">
        <v>18.54665</v>
      </c>
      <c r="D1315" s="12"/>
    </row>
    <row r="1316" spans="1:4" ht="15" x14ac:dyDescent="0.2">
      <c r="A1316" s="11"/>
      <c r="B1316" s="3" t="s">
        <v>10</v>
      </c>
      <c r="C1316" s="6">
        <v>18.54665</v>
      </c>
      <c r="D1316" s="12"/>
    </row>
    <row r="1317" spans="1:4" ht="15" x14ac:dyDescent="0.2">
      <c r="A1317" s="11"/>
      <c r="B1317" s="26" t="s">
        <v>26</v>
      </c>
      <c r="C1317" s="25">
        <v>74.053160000000005</v>
      </c>
      <c r="D1317" s="12"/>
    </row>
    <row r="1318" spans="1:4" ht="15" x14ac:dyDescent="0.2">
      <c r="A1318" s="11"/>
      <c r="B1318" s="26" t="s">
        <v>27</v>
      </c>
      <c r="C1318" s="25">
        <v>125.8647</v>
      </c>
      <c r="D1318" s="12"/>
    </row>
    <row r="1319" spans="1:4" ht="15" x14ac:dyDescent="0.2">
      <c r="A1319" s="11"/>
      <c r="B1319" s="26" t="s">
        <v>28</v>
      </c>
      <c r="C1319" s="25">
        <v>199.91785999999999</v>
      </c>
      <c r="D1319" s="12"/>
    </row>
    <row r="1320" spans="1:4" ht="15" x14ac:dyDescent="0.2">
      <c r="A1320" s="11"/>
      <c r="B1320" s="1" t="s">
        <v>30</v>
      </c>
      <c r="C1320" s="8">
        <v>83</v>
      </c>
      <c r="D1320" s="12"/>
    </row>
    <row r="1321" spans="1:4" ht="15" x14ac:dyDescent="0.2">
      <c r="A1321" s="11"/>
      <c r="B1321" s="2" t="s">
        <v>31</v>
      </c>
      <c r="C1321" s="8">
        <v>21</v>
      </c>
      <c r="D1321" s="12"/>
    </row>
    <row r="1322" spans="1:4" ht="15" x14ac:dyDescent="0.2">
      <c r="A1322" s="11"/>
      <c r="B1322" s="2" t="s">
        <v>32</v>
      </c>
      <c r="C1322" s="8">
        <v>62</v>
      </c>
      <c r="D1322" s="12"/>
    </row>
    <row r="1323" spans="1:4" ht="15" x14ac:dyDescent="0.2">
      <c r="A1323" s="11"/>
      <c r="B1323" s="202" t="s">
        <v>104</v>
      </c>
      <c r="C1323" s="203"/>
      <c r="D1323" s="12"/>
    </row>
    <row r="1324" spans="1:4" ht="15" x14ac:dyDescent="0.2">
      <c r="A1324" s="11"/>
      <c r="B1324" s="13" t="s">
        <v>0</v>
      </c>
      <c r="C1324" s="14">
        <v>1068.46931</v>
      </c>
      <c r="D1324" s="12"/>
    </row>
    <row r="1325" spans="1:4" ht="15" x14ac:dyDescent="0.2">
      <c r="A1325" s="11"/>
      <c r="B1325" s="15" t="s">
        <v>2</v>
      </c>
      <c r="C1325" s="14">
        <v>160.94945999999999</v>
      </c>
      <c r="D1325" s="12"/>
    </row>
    <row r="1326" spans="1:4" ht="15" x14ac:dyDescent="0.2">
      <c r="A1326" s="11"/>
      <c r="B1326" s="15" t="s">
        <v>3</v>
      </c>
      <c r="C1326" s="14">
        <v>907.51985000000002</v>
      </c>
      <c r="D1326" s="12"/>
    </row>
    <row r="1327" spans="1:4" ht="15" x14ac:dyDescent="0.2">
      <c r="A1327" s="11"/>
      <c r="B1327" s="16" t="s">
        <v>10</v>
      </c>
      <c r="C1327" s="17">
        <v>1386.7294200000001</v>
      </c>
      <c r="D1327" s="12"/>
    </row>
    <row r="1328" spans="1:4" ht="15" x14ac:dyDescent="0.2">
      <c r="A1328" s="11"/>
      <c r="B1328" s="18" t="s">
        <v>11</v>
      </c>
      <c r="C1328" s="6">
        <v>134.41228000000001</v>
      </c>
      <c r="D1328" s="12"/>
    </row>
    <row r="1329" spans="1:4" ht="15" x14ac:dyDescent="0.2">
      <c r="A1329" s="11"/>
      <c r="B1329" s="18" t="s">
        <v>12</v>
      </c>
      <c r="C1329" s="6">
        <v>756.12882000000002</v>
      </c>
      <c r="D1329" s="12"/>
    </row>
    <row r="1330" spans="1:4" ht="15" x14ac:dyDescent="0.2">
      <c r="A1330" s="11"/>
      <c r="B1330" s="15" t="s">
        <v>2</v>
      </c>
      <c r="C1330" s="14">
        <v>90</v>
      </c>
      <c r="D1330" s="12"/>
    </row>
    <row r="1331" spans="1:4" ht="15" x14ac:dyDescent="0.2">
      <c r="A1331" s="11"/>
      <c r="B1331" s="18" t="s">
        <v>15</v>
      </c>
      <c r="C1331" s="6">
        <v>48.104349999999997</v>
      </c>
      <c r="D1331" s="12"/>
    </row>
    <row r="1332" spans="1:4" ht="15" x14ac:dyDescent="0.2">
      <c r="A1332" s="11"/>
      <c r="B1332" s="18" t="s">
        <v>16</v>
      </c>
      <c r="C1332" s="6">
        <v>358.08397000000002</v>
      </c>
      <c r="D1332" s="12"/>
    </row>
    <row r="1333" spans="1:4" ht="15" x14ac:dyDescent="0.2">
      <c r="A1333" s="11"/>
      <c r="B1333" s="1" t="s">
        <v>22</v>
      </c>
      <c r="C1333" s="7">
        <v>1068.46931</v>
      </c>
      <c r="D1333" s="12"/>
    </row>
    <row r="1334" spans="1:4" ht="15" x14ac:dyDescent="0.2">
      <c r="A1334" s="11"/>
      <c r="B1334" s="3" t="s">
        <v>0</v>
      </c>
      <c r="C1334" s="6">
        <v>1068.46931</v>
      </c>
      <c r="D1334" s="12"/>
    </row>
    <row r="1335" spans="1:4" ht="15" x14ac:dyDescent="0.2">
      <c r="A1335" s="11"/>
      <c r="B1335" s="1" t="s">
        <v>24</v>
      </c>
      <c r="C1335" s="7">
        <v>1386.7294199999999</v>
      </c>
      <c r="D1335" s="12"/>
    </row>
    <row r="1336" spans="1:4" ht="15" x14ac:dyDescent="0.2">
      <c r="A1336" s="11"/>
      <c r="B1336" s="3" t="s">
        <v>10</v>
      </c>
      <c r="C1336" s="6">
        <v>1386.7294199999999</v>
      </c>
      <c r="D1336" s="12"/>
    </row>
    <row r="1337" spans="1:4" ht="15" x14ac:dyDescent="0.2">
      <c r="A1337" s="11"/>
      <c r="B1337" s="26" t="s">
        <v>26</v>
      </c>
      <c r="C1337" s="25">
        <v>-318.26011</v>
      </c>
      <c r="D1337" s="12"/>
    </row>
    <row r="1338" spans="1:4" ht="15" x14ac:dyDescent="0.2">
      <c r="A1338" s="11"/>
      <c r="B1338" s="26" t="s">
        <v>27</v>
      </c>
      <c r="C1338" s="25">
        <v>6159.3731900000002</v>
      </c>
      <c r="D1338" s="12"/>
    </row>
    <row r="1339" spans="1:4" ht="15" x14ac:dyDescent="0.2">
      <c r="A1339" s="11"/>
      <c r="B1339" s="26" t="s">
        <v>28</v>
      </c>
      <c r="C1339" s="25">
        <v>5841.1130800000001</v>
      </c>
      <c r="D1339" s="12"/>
    </row>
    <row r="1340" spans="1:4" ht="15" x14ac:dyDescent="0.2">
      <c r="A1340" s="11"/>
      <c r="B1340" s="1" t="s">
        <v>30</v>
      </c>
      <c r="C1340" s="8">
        <v>786</v>
      </c>
      <c r="D1340" s="12"/>
    </row>
    <row r="1341" spans="1:4" ht="15" x14ac:dyDescent="0.2">
      <c r="A1341" s="11"/>
      <c r="B1341" s="2" t="s">
        <v>31</v>
      </c>
      <c r="C1341" s="8">
        <v>637</v>
      </c>
      <c r="D1341" s="12"/>
    </row>
    <row r="1342" spans="1:4" ht="15" x14ac:dyDescent="0.2">
      <c r="A1342" s="11"/>
      <c r="B1342" s="2" t="s">
        <v>32</v>
      </c>
      <c r="C1342" s="8">
        <v>149</v>
      </c>
      <c r="D1342" s="12"/>
    </row>
    <row r="1343" spans="1:4" ht="15" x14ac:dyDescent="0.2">
      <c r="A1343" s="11"/>
      <c r="B1343" s="202" t="s">
        <v>105</v>
      </c>
      <c r="C1343" s="203"/>
      <c r="D1343" s="12"/>
    </row>
    <row r="1344" spans="1:4" ht="15" x14ac:dyDescent="0.2">
      <c r="A1344" s="11"/>
      <c r="B1344" s="13" t="s">
        <v>0</v>
      </c>
      <c r="C1344" s="14">
        <v>183.59220999999999</v>
      </c>
      <c r="D1344" s="12"/>
    </row>
    <row r="1345" spans="1:4" ht="15" x14ac:dyDescent="0.2">
      <c r="A1345" s="11"/>
      <c r="B1345" s="15" t="s">
        <v>2</v>
      </c>
      <c r="C1345" s="14">
        <v>132.59258</v>
      </c>
      <c r="D1345" s="12"/>
    </row>
    <row r="1346" spans="1:4" ht="15" x14ac:dyDescent="0.2">
      <c r="A1346" s="11"/>
      <c r="B1346" s="15" t="s">
        <v>3</v>
      </c>
      <c r="C1346" s="14">
        <v>50.999630000000003</v>
      </c>
      <c r="D1346" s="12"/>
    </row>
    <row r="1347" spans="1:4" ht="15" x14ac:dyDescent="0.2">
      <c r="A1347" s="11"/>
      <c r="B1347" s="16" t="s">
        <v>10</v>
      </c>
      <c r="C1347" s="17">
        <v>165.99778000000001</v>
      </c>
      <c r="D1347" s="12"/>
    </row>
    <row r="1348" spans="1:4" ht="15" x14ac:dyDescent="0.2">
      <c r="A1348" s="11"/>
      <c r="B1348" s="18" t="s">
        <v>12</v>
      </c>
      <c r="C1348" s="6">
        <v>146.82449</v>
      </c>
      <c r="D1348" s="12"/>
    </row>
    <row r="1349" spans="1:4" ht="15" x14ac:dyDescent="0.2">
      <c r="A1349" s="11"/>
      <c r="B1349" s="18" t="s">
        <v>16</v>
      </c>
      <c r="C1349" s="6">
        <v>19.173290000000001</v>
      </c>
      <c r="D1349" s="12"/>
    </row>
    <row r="1350" spans="1:4" ht="15" x14ac:dyDescent="0.2">
      <c r="A1350" s="11"/>
      <c r="B1350" s="19" t="s">
        <v>17</v>
      </c>
      <c r="C1350" s="17">
        <v>55.209679999999999</v>
      </c>
      <c r="D1350" s="12"/>
    </row>
    <row r="1351" spans="1:4" ht="15" x14ac:dyDescent="0.2">
      <c r="A1351" s="11"/>
      <c r="B1351" s="1" t="s">
        <v>22</v>
      </c>
      <c r="C1351" s="7">
        <v>183.59220999999999</v>
      </c>
      <c r="D1351" s="12"/>
    </row>
    <row r="1352" spans="1:4" ht="15" x14ac:dyDescent="0.2">
      <c r="A1352" s="11"/>
      <c r="B1352" s="3" t="s">
        <v>0</v>
      </c>
      <c r="C1352" s="6">
        <v>183.59220999999999</v>
      </c>
      <c r="D1352" s="12"/>
    </row>
    <row r="1353" spans="1:4" ht="15" x14ac:dyDescent="0.2">
      <c r="A1353" s="11"/>
      <c r="B1353" s="1" t="s">
        <v>24</v>
      </c>
      <c r="C1353" s="7">
        <v>221.20746</v>
      </c>
      <c r="D1353" s="12"/>
    </row>
    <row r="1354" spans="1:4" ht="15" x14ac:dyDescent="0.2">
      <c r="A1354" s="11"/>
      <c r="B1354" s="3" t="s">
        <v>10</v>
      </c>
      <c r="C1354" s="6">
        <v>165.99778000000001</v>
      </c>
      <c r="D1354" s="12"/>
    </row>
    <row r="1355" spans="1:4" ht="15" x14ac:dyDescent="0.2">
      <c r="A1355" s="11"/>
      <c r="B1355" s="3" t="s">
        <v>17</v>
      </c>
      <c r="C1355" s="6">
        <v>55.209679999999999</v>
      </c>
      <c r="D1355" s="12"/>
    </row>
    <row r="1356" spans="1:4" ht="15" x14ac:dyDescent="0.2">
      <c r="A1356" s="11"/>
      <c r="B1356" s="26" t="s">
        <v>26</v>
      </c>
      <c r="C1356" s="25">
        <v>-37.615250000000003</v>
      </c>
      <c r="D1356" s="12"/>
    </row>
    <row r="1357" spans="1:4" ht="15" x14ac:dyDescent="0.2">
      <c r="A1357" s="11"/>
      <c r="B1357" s="26" t="s">
        <v>27</v>
      </c>
      <c r="C1357" s="25">
        <v>133.62524999999999</v>
      </c>
      <c r="D1357" s="12"/>
    </row>
    <row r="1358" spans="1:4" ht="15" x14ac:dyDescent="0.2">
      <c r="A1358" s="11"/>
      <c r="B1358" s="26" t="s">
        <v>28</v>
      </c>
      <c r="C1358" s="25">
        <v>96.01</v>
      </c>
      <c r="D1358" s="12"/>
    </row>
    <row r="1359" spans="1:4" ht="15" x14ac:dyDescent="0.2">
      <c r="A1359" s="11"/>
      <c r="B1359" s="1" t="s">
        <v>30</v>
      </c>
      <c r="C1359" s="8">
        <v>57</v>
      </c>
      <c r="D1359" s="12"/>
    </row>
    <row r="1360" spans="1:4" ht="15" x14ac:dyDescent="0.2">
      <c r="A1360" s="11"/>
      <c r="B1360" s="2" t="s">
        <v>31</v>
      </c>
      <c r="C1360" s="8">
        <v>12</v>
      </c>
      <c r="D1360" s="12"/>
    </row>
    <row r="1361" spans="1:4" ht="15" x14ac:dyDescent="0.2">
      <c r="A1361" s="11"/>
      <c r="B1361" s="2" t="s">
        <v>32</v>
      </c>
      <c r="C1361" s="8">
        <v>45</v>
      </c>
      <c r="D1361" s="12"/>
    </row>
    <row r="1362" spans="1:4" ht="15" x14ac:dyDescent="0.2">
      <c r="A1362" s="11"/>
      <c r="B1362" s="202" t="s">
        <v>106</v>
      </c>
      <c r="C1362" s="203"/>
      <c r="D1362" s="12"/>
    </row>
    <row r="1363" spans="1:4" ht="15" x14ac:dyDescent="0.2">
      <c r="A1363" s="11"/>
      <c r="B1363" s="13" t="s">
        <v>0</v>
      </c>
      <c r="C1363" s="14">
        <v>3.45</v>
      </c>
      <c r="D1363" s="12"/>
    </row>
    <row r="1364" spans="1:4" ht="15" x14ac:dyDescent="0.2">
      <c r="A1364" s="11"/>
      <c r="B1364" s="15" t="s">
        <v>2</v>
      </c>
      <c r="C1364" s="14">
        <v>3.45</v>
      </c>
      <c r="D1364" s="12"/>
    </row>
    <row r="1365" spans="1:4" ht="15" x14ac:dyDescent="0.2">
      <c r="A1365" s="11"/>
      <c r="B1365" s="16" t="s">
        <v>10</v>
      </c>
      <c r="C1365" s="17">
        <v>13.2867</v>
      </c>
      <c r="D1365" s="12"/>
    </row>
    <row r="1366" spans="1:4" ht="15" x14ac:dyDescent="0.2">
      <c r="A1366" s="11"/>
      <c r="B1366" s="18" t="s">
        <v>12</v>
      </c>
      <c r="C1366" s="6">
        <v>2.1867000000000001</v>
      </c>
      <c r="D1366" s="12"/>
    </row>
    <row r="1367" spans="1:4" ht="15" x14ac:dyDescent="0.2">
      <c r="A1367" s="11"/>
      <c r="B1367" s="18" t="s">
        <v>16</v>
      </c>
      <c r="C1367" s="6">
        <v>11.1</v>
      </c>
      <c r="D1367" s="12"/>
    </row>
    <row r="1368" spans="1:4" ht="15" x14ac:dyDescent="0.2">
      <c r="A1368" s="11"/>
      <c r="B1368" s="1" t="s">
        <v>22</v>
      </c>
      <c r="C1368" s="7">
        <v>3.45</v>
      </c>
      <c r="D1368" s="12"/>
    </row>
    <row r="1369" spans="1:4" ht="15" x14ac:dyDescent="0.2">
      <c r="A1369" s="11"/>
      <c r="B1369" s="3" t="s">
        <v>0</v>
      </c>
      <c r="C1369" s="6">
        <v>3.45</v>
      </c>
      <c r="D1369" s="12"/>
    </row>
    <row r="1370" spans="1:4" ht="15" x14ac:dyDescent="0.2">
      <c r="A1370" s="11"/>
      <c r="B1370" s="1" t="s">
        <v>24</v>
      </c>
      <c r="C1370" s="7">
        <v>13.2867</v>
      </c>
      <c r="D1370" s="12"/>
    </row>
    <row r="1371" spans="1:4" ht="15" x14ac:dyDescent="0.2">
      <c r="A1371" s="11"/>
      <c r="B1371" s="3" t="s">
        <v>10</v>
      </c>
      <c r="C1371" s="6">
        <v>13.2867</v>
      </c>
      <c r="D1371" s="12"/>
    </row>
    <row r="1372" spans="1:4" ht="15" x14ac:dyDescent="0.2">
      <c r="A1372" s="11"/>
      <c r="B1372" s="26" t="s">
        <v>26</v>
      </c>
      <c r="C1372" s="25">
        <v>-9.8367000000000004</v>
      </c>
      <c r="D1372" s="12"/>
    </row>
    <row r="1373" spans="1:4" ht="15" x14ac:dyDescent="0.2">
      <c r="A1373" s="11"/>
      <c r="B1373" s="26" t="s">
        <v>27</v>
      </c>
      <c r="C1373" s="25">
        <v>79.512010000000004</v>
      </c>
      <c r="D1373" s="12"/>
    </row>
    <row r="1374" spans="1:4" ht="15" x14ac:dyDescent="0.2">
      <c r="A1374" s="11"/>
      <c r="B1374" s="26" t="s">
        <v>28</v>
      </c>
      <c r="C1374" s="25">
        <v>69.675309999999996</v>
      </c>
      <c r="D1374" s="12"/>
    </row>
    <row r="1375" spans="1:4" ht="15" x14ac:dyDescent="0.2">
      <c r="A1375" s="11"/>
      <c r="B1375" s="1" t="s">
        <v>30</v>
      </c>
      <c r="C1375" s="8">
        <v>40</v>
      </c>
      <c r="D1375" s="12"/>
    </row>
    <row r="1376" spans="1:4" ht="15" x14ac:dyDescent="0.2">
      <c r="A1376" s="11"/>
      <c r="B1376" s="2" t="s">
        <v>31</v>
      </c>
      <c r="C1376" s="8">
        <v>34</v>
      </c>
      <c r="D1376" s="12"/>
    </row>
    <row r="1377" spans="1:4" ht="15" x14ac:dyDescent="0.2">
      <c r="A1377" s="11"/>
      <c r="B1377" s="2" t="s">
        <v>32</v>
      </c>
      <c r="C1377" s="8">
        <v>6</v>
      </c>
      <c r="D1377" s="12"/>
    </row>
    <row r="1378" spans="1:4" ht="15" x14ac:dyDescent="0.2">
      <c r="A1378" s="11"/>
      <c r="B1378" s="202" t="s">
        <v>107</v>
      </c>
      <c r="C1378" s="203"/>
      <c r="D1378" s="12"/>
    </row>
    <row r="1379" spans="1:4" ht="15" x14ac:dyDescent="0.2">
      <c r="A1379" s="11"/>
      <c r="B1379" s="13" t="s">
        <v>0</v>
      </c>
      <c r="C1379" s="14">
        <v>71.474029999999999</v>
      </c>
      <c r="D1379" s="12"/>
    </row>
    <row r="1380" spans="1:4" ht="15" x14ac:dyDescent="0.2">
      <c r="A1380" s="11"/>
      <c r="B1380" s="15" t="s">
        <v>3</v>
      </c>
      <c r="C1380" s="14">
        <v>71.474029999999999</v>
      </c>
      <c r="D1380" s="12"/>
    </row>
    <row r="1381" spans="1:4" ht="15" x14ac:dyDescent="0.2">
      <c r="A1381" s="11"/>
      <c r="B1381" s="16" t="s">
        <v>10</v>
      </c>
      <c r="C1381" s="17">
        <v>33.755249999999997</v>
      </c>
      <c r="D1381" s="12"/>
    </row>
    <row r="1382" spans="1:4" ht="15" x14ac:dyDescent="0.2">
      <c r="A1382" s="11"/>
      <c r="B1382" s="18" t="s">
        <v>12</v>
      </c>
      <c r="C1382" s="6">
        <v>33.755249999999997</v>
      </c>
      <c r="D1382" s="12"/>
    </row>
    <row r="1383" spans="1:4" ht="15" x14ac:dyDescent="0.2">
      <c r="A1383" s="11"/>
      <c r="B1383" s="1" t="s">
        <v>22</v>
      </c>
      <c r="C1383" s="7">
        <v>71.474029999999999</v>
      </c>
      <c r="D1383" s="12"/>
    </row>
    <row r="1384" spans="1:4" ht="15" x14ac:dyDescent="0.2">
      <c r="A1384" s="11"/>
      <c r="B1384" s="3" t="s">
        <v>0</v>
      </c>
      <c r="C1384" s="6">
        <v>71.474029999999999</v>
      </c>
      <c r="D1384" s="12"/>
    </row>
    <row r="1385" spans="1:4" ht="15" x14ac:dyDescent="0.2">
      <c r="A1385" s="11"/>
      <c r="B1385" s="1" t="s">
        <v>24</v>
      </c>
      <c r="C1385" s="7">
        <v>33.755249999999997</v>
      </c>
      <c r="D1385" s="12"/>
    </row>
    <row r="1386" spans="1:4" ht="15" x14ac:dyDescent="0.2">
      <c r="A1386" s="11"/>
      <c r="B1386" s="3" t="s">
        <v>10</v>
      </c>
      <c r="C1386" s="6">
        <v>33.755249999999997</v>
      </c>
      <c r="D1386" s="12"/>
    </row>
    <row r="1387" spans="1:4" ht="15" x14ac:dyDescent="0.2">
      <c r="A1387" s="11"/>
      <c r="B1387" s="26" t="s">
        <v>26</v>
      </c>
      <c r="C1387" s="25">
        <v>37.718780000000002</v>
      </c>
      <c r="D1387" s="12"/>
    </row>
    <row r="1388" spans="1:4" ht="15" x14ac:dyDescent="0.2">
      <c r="A1388" s="11"/>
      <c r="B1388" s="26" t="s">
        <v>27</v>
      </c>
      <c r="C1388" s="25">
        <v>399.74261000000001</v>
      </c>
      <c r="D1388" s="12"/>
    </row>
    <row r="1389" spans="1:4" ht="15" x14ac:dyDescent="0.2">
      <c r="A1389" s="11"/>
      <c r="B1389" s="26" t="s">
        <v>28</v>
      </c>
      <c r="C1389" s="25">
        <v>437.46138999999999</v>
      </c>
      <c r="D1389" s="12"/>
    </row>
    <row r="1390" spans="1:4" ht="15" x14ac:dyDescent="0.2">
      <c r="A1390" s="11"/>
      <c r="B1390" s="1" t="s">
        <v>30</v>
      </c>
      <c r="C1390" s="8">
        <v>43</v>
      </c>
      <c r="D1390" s="12"/>
    </row>
    <row r="1391" spans="1:4" ht="15" x14ac:dyDescent="0.2">
      <c r="A1391" s="11"/>
      <c r="B1391" s="2" t="s">
        <v>31</v>
      </c>
      <c r="C1391" s="8">
        <v>16</v>
      </c>
      <c r="D1391" s="12"/>
    </row>
    <row r="1392" spans="1:4" ht="15" x14ac:dyDescent="0.2">
      <c r="A1392" s="11"/>
      <c r="B1392" s="2" t="s">
        <v>32</v>
      </c>
      <c r="C1392" s="8">
        <v>27</v>
      </c>
      <c r="D1392" s="12"/>
    </row>
    <row r="1393" spans="1:4" ht="15" x14ac:dyDescent="0.2">
      <c r="A1393" s="11"/>
      <c r="B1393" s="202" t="s">
        <v>108</v>
      </c>
      <c r="C1393" s="203"/>
      <c r="D1393" s="12"/>
    </row>
    <row r="1394" spans="1:4" ht="15" x14ac:dyDescent="0.2">
      <c r="A1394" s="11"/>
      <c r="B1394" s="13" t="s">
        <v>0</v>
      </c>
      <c r="C1394" s="14">
        <v>424.82575000000003</v>
      </c>
      <c r="D1394" s="12"/>
    </row>
    <row r="1395" spans="1:4" ht="15" x14ac:dyDescent="0.2">
      <c r="A1395" s="11"/>
      <c r="B1395" s="15" t="s">
        <v>3</v>
      </c>
      <c r="C1395" s="14">
        <v>424.82575000000003</v>
      </c>
      <c r="D1395" s="12"/>
    </row>
    <row r="1396" spans="1:4" ht="15" x14ac:dyDescent="0.2">
      <c r="A1396" s="11"/>
      <c r="B1396" s="16" t="s">
        <v>10</v>
      </c>
      <c r="C1396" s="17">
        <v>490.88678999999996</v>
      </c>
      <c r="D1396" s="12"/>
    </row>
    <row r="1397" spans="1:4" ht="15" x14ac:dyDescent="0.2">
      <c r="A1397" s="11"/>
      <c r="B1397" s="18" t="s">
        <v>11</v>
      </c>
      <c r="C1397" s="6">
        <v>28.43646</v>
      </c>
      <c r="D1397" s="12"/>
    </row>
    <row r="1398" spans="1:4" ht="15" x14ac:dyDescent="0.2">
      <c r="A1398" s="11"/>
      <c r="B1398" s="18" t="s">
        <v>12</v>
      </c>
      <c r="C1398" s="6">
        <v>444.59089999999998</v>
      </c>
      <c r="D1398" s="12"/>
    </row>
    <row r="1399" spans="1:4" ht="15" x14ac:dyDescent="0.2">
      <c r="A1399" s="11"/>
      <c r="B1399" s="18" t="s">
        <v>15</v>
      </c>
      <c r="C1399" s="6">
        <v>3.52</v>
      </c>
      <c r="D1399" s="12"/>
    </row>
    <row r="1400" spans="1:4" ht="15" x14ac:dyDescent="0.2">
      <c r="A1400" s="11"/>
      <c r="B1400" s="18" t="s">
        <v>16</v>
      </c>
      <c r="C1400" s="6">
        <v>14.33943</v>
      </c>
      <c r="D1400" s="12"/>
    </row>
    <row r="1401" spans="1:4" ht="15" x14ac:dyDescent="0.2">
      <c r="A1401" s="11"/>
      <c r="B1401" s="19" t="s">
        <v>17</v>
      </c>
      <c r="C1401" s="17">
        <v>1.93</v>
      </c>
      <c r="D1401" s="12"/>
    </row>
    <row r="1402" spans="1:4" ht="15" x14ac:dyDescent="0.2">
      <c r="A1402" s="11"/>
      <c r="B1402" s="1" t="s">
        <v>22</v>
      </c>
      <c r="C1402" s="7">
        <v>424.82575000000003</v>
      </c>
      <c r="D1402" s="12"/>
    </row>
    <row r="1403" spans="1:4" ht="15" x14ac:dyDescent="0.2">
      <c r="A1403" s="11"/>
      <c r="B1403" s="3" t="s">
        <v>0</v>
      </c>
      <c r="C1403" s="6">
        <v>424.82575000000003</v>
      </c>
      <c r="D1403" s="12"/>
    </row>
    <row r="1404" spans="1:4" ht="15" x14ac:dyDescent="0.2">
      <c r="A1404" s="11"/>
      <c r="B1404" s="1" t="s">
        <v>24</v>
      </c>
      <c r="C1404" s="7">
        <v>492.81679000000003</v>
      </c>
      <c r="D1404" s="12"/>
    </row>
    <row r="1405" spans="1:4" ht="15" x14ac:dyDescent="0.2">
      <c r="A1405" s="11"/>
      <c r="B1405" s="3" t="s">
        <v>10</v>
      </c>
      <c r="C1405" s="6">
        <v>490.88679000000002</v>
      </c>
      <c r="D1405" s="12"/>
    </row>
    <row r="1406" spans="1:4" ht="15" x14ac:dyDescent="0.2">
      <c r="A1406" s="11"/>
      <c r="B1406" s="3" t="s">
        <v>17</v>
      </c>
      <c r="C1406" s="6">
        <v>1.93</v>
      </c>
      <c r="D1406" s="12"/>
    </row>
    <row r="1407" spans="1:4" ht="15" x14ac:dyDescent="0.2">
      <c r="A1407" s="11"/>
      <c r="B1407" s="26" t="s">
        <v>26</v>
      </c>
      <c r="C1407" s="25">
        <v>-67.991039999999998</v>
      </c>
      <c r="D1407" s="12"/>
    </row>
    <row r="1408" spans="1:4" ht="15" x14ac:dyDescent="0.2">
      <c r="A1408" s="11"/>
      <c r="B1408" s="26" t="s">
        <v>27</v>
      </c>
      <c r="C1408" s="25">
        <v>171.67523</v>
      </c>
      <c r="D1408" s="12"/>
    </row>
    <row r="1409" spans="1:4" ht="15" x14ac:dyDescent="0.2">
      <c r="A1409" s="11"/>
      <c r="B1409" s="26" t="s">
        <v>28</v>
      </c>
      <c r="C1409" s="25">
        <v>103.68419</v>
      </c>
      <c r="D1409" s="12"/>
    </row>
    <row r="1410" spans="1:4" ht="15" x14ac:dyDescent="0.2">
      <c r="A1410" s="11"/>
      <c r="B1410" s="1" t="s">
        <v>30</v>
      </c>
      <c r="C1410" s="8">
        <v>351</v>
      </c>
      <c r="D1410" s="12"/>
    </row>
    <row r="1411" spans="1:4" ht="15" x14ac:dyDescent="0.2">
      <c r="A1411" s="11"/>
      <c r="B1411" s="2" t="s">
        <v>31</v>
      </c>
      <c r="C1411" s="8">
        <v>156</v>
      </c>
      <c r="D1411" s="12"/>
    </row>
    <row r="1412" spans="1:4" ht="15" x14ac:dyDescent="0.2">
      <c r="A1412" s="11"/>
      <c r="B1412" s="2" t="s">
        <v>32</v>
      </c>
      <c r="C1412" s="8">
        <v>195</v>
      </c>
      <c r="D1412" s="12"/>
    </row>
    <row r="1413" spans="1:4" ht="15" x14ac:dyDescent="0.2">
      <c r="A1413" s="11"/>
      <c r="B1413" s="202" t="s">
        <v>109</v>
      </c>
      <c r="C1413" s="203"/>
      <c r="D1413" s="12"/>
    </row>
    <row r="1414" spans="1:4" ht="15" x14ac:dyDescent="0.2">
      <c r="A1414" s="11"/>
      <c r="B1414" s="13" t="s">
        <v>0</v>
      </c>
      <c r="C1414" s="14">
        <v>542.73543999999993</v>
      </c>
      <c r="D1414" s="12"/>
    </row>
    <row r="1415" spans="1:4" ht="15" x14ac:dyDescent="0.2">
      <c r="A1415" s="11"/>
      <c r="B1415" s="15" t="s">
        <v>2</v>
      </c>
      <c r="C1415" s="14">
        <v>-12.007820000000001</v>
      </c>
      <c r="D1415" s="12"/>
    </row>
    <row r="1416" spans="1:4" ht="15" x14ac:dyDescent="0.2">
      <c r="A1416" s="11"/>
      <c r="B1416" s="15" t="s">
        <v>3</v>
      </c>
      <c r="C1416" s="14">
        <v>554.74325999999996</v>
      </c>
      <c r="D1416" s="12"/>
    </row>
    <row r="1417" spans="1:4" ht="15" x14ac:dyDescent="0.2">
      <c r="A1417" s="11"/>
      <c r="B1417" s="16" t="s">
        <v>10</v>
      </c>
      <c r="C1417" s="17">
        <v>212.76038</v>
      </c>
      <c r="D1417" s="12"/>
    </row>
    <row r="1418" spans="1:4" ht="15" x14ac:dyDescent="0.2">
      <c r="A1418" s="11"/>
      <c r="B1418" s="18" t="s">
        <v>12</v>
      </c>
      <c r="C1418" s="6">
        <v>211.45318</v>
      </c>
      <c r="D1418" s="12"/>
    </row>
    <row r="1419" spans="1:4" ht="15" x14ac:dyDescent="0.2">
      <c r="A1419" s="11"/>
      <c r="B1419" s="18" t="s">
        <v>15</v>
      </c>
      <c r="C1419" s="6">
        <v>0.30719999999999997</v>
      </c>
      <c r="D1419" s="12"/>
    </row>
    <row r="1420" spans="1:4" ht="15" x14ac:dyDescent="0.2">
      <c r="A1420" s="11"/>
      <c r="B1420" s="18" t="s">
        <v>16</v>
      </c>
      <c r="C1420" s="6">
        <v>1</v>
      </c>
      <c r="D1420" s="12"/>
    </row>
    <row r="1421" spans="1:4" ht="15" x14ac:dyDescent="0.2">
      <c r="A1421" s="11"/>
      <c r="B1421" s="19" t="s">
        <v>17</v>
      </c>
      <c r="C1421" s="17">
        <v>215.01981000000001</v>
      </c>
      <c r="D1421" s="12"/>
    </row>
    <row r="1422" spans="1:4" ht="15" x14ac:dyDescent="0.2">
      <c r="A1422" s="11"/>
      <c r="B1422" s="1" t="s">
        <v>22</v>
      </c>
      <c r="C1422" s="7">
        <v>542.73544000000004</v>
      </c>
      <c r="D1422" s="12"/>
    </row>
    <row r="1423" spans="1:4" ht="15" x14ac:dyDescent="0.2">
      <c r="A1423" s="11"/>
      <c r="B1423" s="3" t="s">
        <v>0</v>
      </c>
      <c r="C1423" s="6">
        <v>542.73544000000004</v>
      </c>
      <c r="D1423" s="12"/>
    </row>
    <row r="1424" spans="1:4" ht="15" x14ac:dyDescent="0.2">
      <c r="A1424" s="11"/>
      <c r="B1424" s="1" t="s">
        <v>24</v>
      </c>
      <c r="C1424" s="7">
        <v>427.78019</v>
      </c>
      <c r="D1424" s="12"/>
    </row>
    <row r="1425" spans="1:4" ht="15" x14ac:dyDescent="0.2">
      <c r="A1425" s="11"/>
      <c r="B1425" s="3" t="s">
        <v>10</v>
      </c>
      <c r="C1425" s="6">
        <v>212.76038</v>
      </c>
      <c r="D1425" s="12"/>
    </row>
    <row r="1426" spans="1:4" ht="15" x14ac:dyDescent="0.2">
      <c r="A1426" s="11"/>
      <c r="B1426" s="3" t="s">
        <v>17</v>
      </c>
      <c r="C1426" s="6">
        <v>215.01981000000001</v>
      </c>
      <c r="D1426" s="12"/>
    </row>
    <row r="1427" spans="1:4" ht="15" x14ac:dyDescent="0.2">
      <c r="A1427" s="11"/>
      <c r="B1427" s="26" t="s">
        <v>26</v>
      </c>
      <c r="C1427" s="25">
        <v>114.95525000000001</v>
      </c>
      <c r="D1427" s="12"/>
    </row>
    <row r="1428" spans="1:4" ht="15" x14ac:dyDescent="0.2">
      <c r="A1428" s="11"/>
      <c r="B1428" s="26" t="s">
        <v>27</v>
      </c>
      <c r="C1428" s="25">
        <v>4017.1951800000002</v>
      </c>
      <c r="D1428" s="12"/>
    </row>
    <row r="1429" spans="1:4" ht="15" x14ac:dyDescent="0.2">
      <c r="A1429" s="11"/>
      <c r="B1429" s="26" t="s">
        <v>28</v>
      </c>
      <c r="C1429" s="25">
        <v>4132.1504299999997</v>
      </c>
      <c r="D1429" s="12"/>
    </row>
    <row r="1430" spans="1:4" ht="15" x14ac:dyDescent="0.2">
      <c r="A1430" s="11"/>
      <c r="B1430" s="1" t="s">
        <v>30</v>
      </c>
      <c r="C1430" s="8">
        <v>125</v>
      </c>
      <c r="D1430" s="12"/>
    </row>
    <row r="1431" spans="1:4" ht="15" x14ac:dyDescent="0.2">
      <c r="A1431" s="11"/>
      <c r="B1431" s="2" t="s">
        <v>31</v>
      </c>
      <c r="C1431" s="8">
        <v>39</v>
      </c>
      <c r="D1431" s="12"/>
    </row>
    <row r="1432" spans="1:4" ht="15" x14ac:dyDescent="0.2">
      <c r="A1432" s="11"/>
      <c r="B1432" s="2" t="s">
        <v>32</v>
      </c>
      <c r="C1432" s="8">
        <v>86</v>
      </c>
      <c r="D1432" s="12"/>
    </row>
    <row r="1433" spans="1:4" ht="15" x14ac:dyDescent="0.2">
      <c r="A1433" s="11"/>
      <c r="B1433" s="202" t="s">
        <v>110</v>
      </c>
      <c r="C1433" s="203"/>
      <c r="D1433" s="12"/>
    </row>
    <row r="1434" spans="1:4" ht="15" x14ac:dyDescent="0.2">
      <c r="A1434" s="11"/>
      <c r="B1434" s="13" t="s">
        <v>0</v>
      </c>
      <c r="C1434" s="14">
        <v>24838.744780000001</v>
      </c>
      <c r="D1434" s="12"/>
    </row>
    <row r="1435" spans="1:4" ht="15" x14ac:dyDescent="0.2">
      <c r="A1435" s="11"/>
      <c r="B1435" s="15" t="s">
        <v>2</v>
      </c>
      <c r="C1435" s="14">
        <v>93.7</v>
      </c>
      <c r="D1435" s="12"/>
    </row>
    <row r="1436" spans="1:4" ht="15" x14ac:dyDescent="0.2">
      <c r="A1436" s="11"/>
      <c r="B1436" s="15" t="s">
        <v>3</v>
      </c>
      <c r="C1436" s="14">
        <v>24745.04478</v>
      </c>
      <c r="D1436" s="12"/>
    </row>
    <row r="1437" spans="1:4" ht="15" x14ac:dyDescent="0.2">
      <c r="A1437" s="11"/>
      <c r="B1437" s="16" t="s">
        <v>10</v>
      </c>
      <c r="C1437" s="17">
        <v>16871.62628</v>
      </c>
      <c r="D1437" s="12"/>
    </row>
    <row r="1438" spans="1:4" ht="15" x14ac:dyDescent="0.2">
      <c r="A1438" s="11"/>
      <c r="B1438" s="18" t="s">
        <v>11</v>
      </c>
      <c r="C1438" s="6">
        <v>8313.6237700000001</v>
      </c>
      <c r="D1438" s="12"/>
    </row>
    <row r="1439" spans="1:4" ht="15" x14ac:dyDescent="0.2">
      <c r="A1439" s="11"/>
      <c r="B1439" s="18" t="s">
        <v>12</v>
      </c>
      <c r="C1439" s="6">
        <v>7454.5819100000008</v>
      </c>
      <c r="D1439" s="12"/>
    </row>
    <row r="1440" spans="1:4" ht="15" x14ac:dyDescent="0.2">
      <c r="A1440" s="11"/>
      <c r="B1440" s="15" t="s">
        <v>2</v>
      </c>
      <c r="C1440" s="14">
        <v>11.792310000000001</v>
      </c>
      <c r="D1440" s="12"/>
    </row>
    <row r="1441" spans="1:4" ht="15" x14ac:dyDescent="0.2">
      <c r="A1441" s="11"/>
      <c r="B1441" s="18" t="s">
        <v>15</v>
      </c>
      <c r="C1441" s="6">
        <v>148.85897</v>
      </c>
      <c r="D1441" s="12"/>
    </row>
    <row r="1442" spans="1:4" ht="15" x14ac:dyDescent="0.2">
      <c r="A1442" s="11"/>
      <c r="B1442" s="18" t="s">
        <v>16</v>
      </c>
      <c r="C1442" s="6">
        <v>942.76931999999999</v>
      </c>
      <c r="D1442" s="12"/>
    </row>
    <row r="1443" spans="1:4" ht="15" x14ac:dyDescent="0.2">
      <c r="A1443" s="11"/>
      <c r="B1443" s="19" t="s">
        <v>17</v>
      </c>
      <c r="C1443" s="17">
        <v>6513.2858900000001</v>
      </c>
      <c r="D1443" s="12"/>
    </row>
    <row r="1444" spans="1:4" ht="15" x14ac:dyDescent="0.2">
      <c r="A1444" s="11"/>
      <c r="B1444" s="1" t="s">
        <v>22</v>
      </c>
      <c r="C1444" s="7">
        <v>24838.744780000001</v>
      </c>
      <c r="D1444" s="12"/>
    </row>
    <row r="1445" spans="1:4" ht="15" x14ac:dyDescent="0.2">
      <c r="A1445" s="11"/>
      <c r="B1445" s="3" t="s">
        <v>0</v>
      </c>
      <c r="C1445" s="6">
        <v>24838.744780000001</v>
      </c>
      <c r="D1445" s="12"/>
    </row>
    <row r="1446" spans="1:4" ht="15" x14ac:dyDescent="0.2">
      <c r="A1446" s="11"/>
      <c r="B1446" s="1" t="s">
        <v>24</v>
      </c>
      <c r="C1446" s="7">
        <v>23384.91217</v>
      </c>
      <c r="D1446" s="12"/>
    </row>
    <row r="1447" spans="1:4" ht="15" x14ac:dyDescent="0.2">
      <c r="A1447" s="11"/>
      <c r="B1447" s="3" t="s">
        <v>10</v>
      </c>
      <c r="C1447" s="6">
        <v>16871.62628</v>
      </c>
      <c r="D1447" s="12"/>
    </row>
    <row r="1448" spans="1:4" ht="15" x14ac:dyDescent="0.2">
      <c r="A1448" s="11"/>
      <c r="B1448" s="3" t="s">
        <v>17</v>
      </c>
      <c r="C1448" s="6">
        <v>6513.2858900000001</v>
      </c>
      <c r="D1448" s="12"/>
    </row>
    <row r="1449" spans="1:4" ht="15" x14ac:dyDescent="0.2">
      <c r="A1449" s="11"/>
      <c r="B1449" s="26" t="s">
        <v>26</v>
      </c>
      <c r="C1449" s="25">
        <v>1453.8326099999999</v>
      </c>
      <c r="D1449" s="12"/>
    </row>
    <row r="1450" spans="1:4" ht="15" x14ac:dyDescent="0.2">
      <c r="A1450" s="11"/>
      <c r="B1450" s="26" t="s">
        <v>27</v>
      </c>
      <c r="C1450" s="25">
        <v>9095.9876800000002</v>
      </c>
      <c r="D1450" s="12"/>
    </row>
    <row r="1451" spans="1:4" ht="15" x14ac:dyDescent="0.2">
      <c r="A1451" s="11"/>
      <c r="B1451" s="26" t="s">
        <v>28</v>
      </c>
      <c r="C1451" s="25">
        <v>10549.82029</v>
      </c>
      <c r="D1451" s="12"/>
    </row>
    <row r="1452" spans="1:4" ht="15" x14ac:dyDescent="0.2">
      <c r="A1452" s="11"/>
      <c r="B1452" s="1" t="s">
        <v>30</v>
      </c>
      <c r="C1452" s="8">
        <v>4321</v>
      </c>
      <c r="D1452" s="12"/>
    </row>
    <row r="1453" spans="1:4" ht="15" x14ac:dyDescent="0.2">
      <c r="A1453" s="11"/>
      <c r="B1453" s="2" t="s">
        <v>31</v>
      </c>
      <c r="C1453" s="8">
        <v>2215</v>
      </c>
      <c r="D1453" s="12"/>
    </row>
    <row r="1454" spans="1:4" ht="15" x14ac:dyDescent="0.2">
      <c r="A1454" s="11"/>
      <c r="B1454" s="2" t="s">
        <v>32</v>
      </c>
      <c r="C1454" s="8">
        <v>2106</v>
      </c>
      <c r="D1454" s="12"/>
    </row>
    <row r="1455" spans="1:4" ht="15" x14ac:dyDescent="0.2">
      <c r="A1455" s="11"/>
      <c r="B1455" s="202" t="s">
        <v>111</v>
      </c>
      <c r="C1455" s="203"/>
      <c r="D1455" s="12"/>
    </row>
    <row r="1456" spans="1:4" ht="15" x14ac:dyDescent="0.2">
      <c r="A1456" s="11"/>
      <c r="B1456" s="13" t="s">
        <v>0</v>
      </c>
      <c r="C1456" s="14">
        <v>362.01563999999996</v>
      </c>
      <c r="D1456" s="12"/>
    </row>
    <row r="1457" spans="1:4" ht="15" x14ac:dyDescent="0.2">
      <c r="A1457" s="11"/>
      <c r="B1457" s="15" t="s">
        <v>2</v>
      </c>
      <c r="C1457" s="14">
        <v>-2.17</v>
      </c>
      <c r="D1457" s="12"/>
    </row>
    <row r="1458" spans="1:4" ht="15" x14ac:dyDescent="0.2">
      <c r="A1458" s="11"/>
      <c r="B1458" s="15" t="s">
        <v>3</v>
      </c>
      <c r="C1458" s="14">
        <v>364.18563999999998</v>
      </c>
      <c r="D1458" s="12"/>
    </row>
    <row r="1459" spans="1:4" ht="15" x14ac:dyDescent="0.2">
      <c r="A1459" s="11"/>
      <c r="B1459" s="16" t="s">
        <v>10</v>
      </c>
      <c r="C1459" s="17">
        <v>196.38851999999997</v>
      </c>
      <c r="D1459" s="12"/>
    </row>
    <row r="1460" spans="1:4" ht="15" x14ac:dyDescent="0.2">
      <c r="A1460" s="11"/>
      <c r="B1460" s="18" t="s">
        <v>12</v>
      </c>
      <c r="C1460" s="6">
        <v>195.85237999999998</v>
      </c>
      <c r="D1460" s="12"/>
    </row>
    <row r="1461" spans="1:4" ht="15" x14ac:dyDescent="0.2">
      <c r="A1461" s="11"/>
      <c r="B1461" s="18" t="s">
        <v>16</v>
      </c>
      <c r="C1461" s="6">
        <v>0.53613999999999995</v>
      </c>
      <c r="D1461" s="12"/>
    </row>
    <row r="1462" spans="1:4" ht="15" x14ac:dyDescent="0.2">
      <c r="A1462" s="11"/>
      <c r="B1462" s="19" t="s">
        <v>17</v>
      </c>
      <c r="C1462" s="17">
        <v>30.661460000000002</v>
      </c>
      <c r="D1462" s="12"/>
    </row>
    <row r="1463" spans="1:4" ht="15" x14ac:dyDescent="0.2">
      <c r="A1463" s="11"/>
      <c r="B1463" s="1" t="s">
        <v>22</v>
      </c>
      <c r="C1463" s="7">
        <v>362.01564000000002</v>
      </c>
      <c r="D1463" s="12"/>
    </row>
    <row r="1464" spans="1:4" ht="15" x14ac:dyDescent="0.2">
      <c r="A1464" s="11"/>
      <c r="B1464" s="3" t="s">
        <v>0</v>
      </c>
      <c r="C1464" s="6">
        <v>362.01564000000002</v>
      </c>
      <c r="D1464" s="12"/>
    </row>
    <row r="1465" spans="1:4" ht="15" x14ac:dyDescent="0.2">
      <c r="A1465" s="11"/>
      <c r="B1465" s="1" t="s">
        <v>24</v>
      </c>
      <c r="C1465" s="7">
        <v>227.04998000000001</v>
      </c>
      <c r="D1465" s="12"/>
    </row>
    <row r="1466" spans="1:4" ht="15" x14ac:dyDescent="0.2">
      <c r="A1466" s="11"/>
      <c r="B1466" s="3" t="s">
        <v>10</v>
      </c>
      <c r="C1466" s="6">
        <v>196.38852</v>
      </c>
      <c r="D1466" s="12"/>
    </row>
    <row r="1467" spans="1:4" ht="15" x14ac:dyDescent="0.2">
      <c r="A1467" s="11"/>
      <c r="B1467" s="3" t="s">
        <v>17</v>
      </c>
      <c r="C1467" s="6">
        <v>30.661460000000002</v>
      </c>
      <c r="D1467" s="12"/>
    </row>
    <row r="1468" spans="1:4" ht="15" x14ac:dyDescent="0.2">
      <c r="A1468" s="11"/>
      <c r="B1468" s="26" t="s">
        <v>26</v>
      </c>
      <c r="C1468" s="25">
        <v>134.96566000000001</v>
      </c>
      <c r="D1468" s="12"/>
    </row>
    <row r="1469" spans="1:4" ht="15" x14ac:dyDescent="0.2">
      <c r="A1469" s="11"/>
      <c r="B1469" s="26" t="s">
        <v>27</v>
      </c>
      <c r="C1469" s="25">
        <v>1111.3684900000001</v>
      </c>
      <c r="D1469" s="12"/>
    </row>
    <row r="1470" spans="1:4" ht="15" x14ac:dyDescent="0.2">
      <c r="A1470" s="11"/>
      <c r="B1470" s="26" t="s">
        <v>28</v>
      </c>
      <c r="C1470" s="25">
        <v>1246.3341499999999</v>
      </c>
      <c r="D1470" s="12"/>
    </row>
    <row r="1471" spans="1:4" ht="15" x14ac:dyDescent="0.2">
      <c r="A1471" s="11"/>
      <c r="B1471" s="1" t="s">
        <v>30</v>
      </c>
      <c r="C1471" s="8">
        <v>66</v>
      </c>
      <c r="D1471" s="12"/>
    </row>
    <row r="1472" spans="1:4" ht="15" x14ac:dyDescent="0.2">
      <c r="A1472" s="11"/>
      <c r="B1472" s="2" t="s">
        <v>31</v>
      </c>
      <c r="C1472" s="8">
        <v>22</v>
      </c>
      <c r="D1472" s="12"/>
    </row>
    <row r="1473" spans="1:4" ht="15" x14ac:dyDescent="0.2">
      <c r="A1473" s="11"/>
      <c r="B1473" s="2" t="s">
        <v>32</v>
      </c>
      <c r="C1473" s="8">
        <v>44</v>
      </c>
      <c r="D1473" s="12"/>
    </row>
    <row r="1474" spans="1:4" ht="15" x14ac:dyDescent="0.2">
      <c r="A1474" s="11"/>
      <c r="B1474" s="202" t="s">
        <v>112</v>
      </c>
      <c r="C1474" s="203"/>
      <c r="D1474" s="12"/>
    </row>
    <row r="1475" spans="1:4" ht="15" x14ac:dyDescent="0.2">
      <c r="A1475" s="11"/>
      <c r="B1475" s="13" t="s">
        <v>0</v>
      </c>
      <c r="C1475" s="14">
        <v>697.06130999999993</v>
      </c>
      <c r="D1475" s="12"/>
    </row>
    <row r="1476" spans="1:4" ht="15" x14ac:dyDescent="0.2">
      <c r="A1476" s="11"/>
      <c r="B1476" s="15" t="s">
        <v>2</v>
      </c>
      <c r="C1476" s="14">
        <v>62.632800000000003</v>
      </c>
      <c r="D1476" s="12"/>
    </row>
    <row r="1477" spans="1:4" ht="15" x14ac:dyDescent="0.2">
      <c r="A1477" s="11"/>
      <c r="B1477" s="15" t="s">
        <v>3</v>
      </c>
      <c r="C1477" s="14">
        <v>634.42850999999996</v>
      </c>
      <c r="D1477" s="12"/>
    </row>
    <row r="1478" spans="1:4" ht="15" x14ac:dyDescent="0.2">
      <c r="A1478" s="11"/>
      <c r="B1478" s="16" t="s">
        <v>10</v>
      </c>
      <c r="C1478" s="17">
        <v>335.30401999999992</v>
      </c>
      <c r="D1478" s="12"/>
    </row>
    <row r="1479" spans="1:4" ht="15" x14ac:dyDescent="0.2">
      <c r="A1479" s="11"/>
      <c r="B1479" s="18" t="s">
        <v>12</v>
      </c>
      <c r="C1479" s="6">
        <v>335.30401999999992</v>
      </c>
      <c r="D1479" s="12"/>
    </row>
    <row r="1480" spans="1:4" ht="15" x14ac:dyDescent="0.2">
      <c r="A1480" s="11"/>
      <c r="B1480" s="19" t="s">
        <v>17</v>
      </c>
      <c r="C1480" s="17">
        <v>248.62617</v>
      </c>
      <c r="D1480" s="12"/>
    </row>
    <row r="1481" spans="1:4" ht="15" x14ac:dyDescent="0.2">
      <c r="A1481" s="11"/>
      <c r="B1481" s="1" t="s">
        <v>22</v>
      </c>
      <c r="C1481" s="7">
        <v>697.06131000000005</v>
      </c>
      <c r="D1481" s="12"/>
    </row>
    <row r="1482" spans="1:4" ht="15" x14ac:dyDescent="0.2">
      <c r="A1482" s="11"/>
      <c r="B1482" s="3" t="s">
        <v>0</v>
      </c>
      <c r="C1482" s="6">
        <v>697.06131000000005</v>
      </c>
      <c r="D1482" s="12"/>
    </row>
    <row r="1483" spans="1:4" ht="15" x14ac:dyDescent="0.2">
      <c r="A1483" s="11"/>
      <c r="B1483" s="1" t="s">
        <v>24</v>
      </c>
      <c r="C1483" s="7">
        <v>583.93019000000004</v>
      </c>
      <c r="D1483" s="12"/>
    </row>
    <row r="1484" spans="1:4" ht="15" x14ac:dyDescent="0.2">
      <c r="A1484" s="11"/>
      <c r="B1484" s="3" t="s">
        <v>10</v>
      </c>
      <c r="C1484" s="6">
        <v>335.30401999999998</v>
      </c>
      <c r="D1484" s="12"/>
    </row>
    <row r="1485" spans="1:4" ht="15" x14ac:dyDescent="0.2">
      <c r="A1485" s="11"/>
      <c r="B1485" s="3" t="s">
        <v>17</v>
      </c>
      <c r="C1485" s="6">
        <v>248.62617</v>
      </c>
      <c r="D1485" s="12"/>
    </row>
    <row r="1486" spans="1:4" ht="15" x14ac:dyDescent="0.2">
      <c r="A1486" s="11"/>
      <c r="B1486" s="26" t="s">
        <v>26</v>
      </c>
      <c r="C1486" s="25">
        <v>113.13112</v>
      </c>
      <c r="D1486" s="12"/>
    </row>
    <row r="1487" spans="1:4" ht="15" x14ac:dyDescent="0.2">
      <c r="A1487" s="11"/>
      <c r="B1487" s="26" t="s">
        <v>27</v>
      </c>
      <c r="C1487" s="25">
        <v>1296.7737</v>
      </c>
      <c r="D1487" s="12"/>
    </row>
    <row r="1488" spans="1:4" ht="15" x14ac:dyDescent="0.2">
      <c r="A1488" s="11"/>
      <c r="B1488" s="26" t="s">
        <v>28</v>
      </c>
      <c r="C1488" s="25">
        <v>1409.90482</v>
      </c>
      <c r="D1488" s="12"/>
    </row>
    <row r="1489" spans="1:4" ht="15" x14ac:dyDescent="0.2">
      <c r="A1489" s="11"/>
      <c r="B1489" s="1" t="s">
        <v>30</v>
      </c>
      <c r="C1489" s="8">
        <v>100</v>
      </c>
      <c r="D1489" s="12"/>
    </row>
    <row r="1490" spans="1:4" ht="15" x14ac:dyDescent="0.2">
      <c r="A1490" s="11"/>
      <c r="B1490" s="2" t="s">
        <v>31</v>
      </c>
      <c r="C1490" s="8">
        <v>40</v>
      </c>
      <c r="D1490" s="12"/>
    </row>
    <row r="1491" spans="1:4" ht="15" x14ac:dyDescent="0.2">
      <c r="A1491" s="11"/>
      <c r="B1491" s="2" t="s">
        <v>32</v>
      </c>
      <c r="C1491" s="8">
        <v>60</v>
      </c>
      <c r="D1491" s="12"/>
    </row>
    <row r="1492" spans="1:4" ht="15" x14ac:dyDescent="0.2">
      <c r="A1492" s="11"/>
      <c r="B1492" s="202" t="s">
        <v>113</v>
      </c>
      <c r="C1492" s="203"/>
      <c r="D1492" s="12"/>
    </row>
    <row r="1493" spans="1:4" ht="15" x14ac:dyDescent="0.2">
      <c r="A1493" s="11"/>
      <c r="B1493" s="13" t="s">
        <v>0</v>
      </c>
      <c r="C1493" s="14">
        <v>385</v>
      </c>
      <c r="D1493" s="12"/>
    </row>
    <row r="1494" spans="1:4" ht="15" x14ac:dyDescent="0.2">
      <c r="A1494" s="11"/>
      <c r="B1494" s="15" t="s">
        <v>2</v>
      </c>
      <c r="C1494" s="14">
        <v>345</v>
      </c>
      <c r="D1494" s="12"/>
    </row>
    <row r="1495" spans="1:4" ht="15" x14ac:dyDescent="0.2">
      <c r="A1495" s="11"/>
      <c r="B1495" s="15" t="s">
        <v>3</v>
      </c>
      <c r="C1495" s="14">
        <v>40</v>
      </c>
      <c r="D1495" s="12"/>
    </row>
    <row r="1496" spans="1:4" ht="15" x14ac:dyDescent="0.2">
      <c r="A1496" s="11"/>
      <c r="B1496" s="16" t="s">
        <v>10</v>
      </c>
      <c r="C1496" s="17">
        <v>345.56787000000003</v>
      </c>
      <c r="D1496" s="12"/>
    </row>
    <row r="1497" spans="1:4" ht="15" x14ac:dyDescent="0.2">
      <c r="A1497" s="11"/>
      <c r="B1497" s="18" t="s">
        <v>12</v>
      </c>
      <c r="C1497" s="6">
        <v>345.56787000000003</v>
      </c>
      <c r="D1497" s="12"/>
    </row>
    <row r="1498" spans="1:4" ht="15" x14ac:dyDescent="0.2">
      <c r="A1498" s="11"/>
      <c r="B1498" s="1" t="s">
        <v>22</v>
      </c>
      <c r="C1498" s="7">
        <v>385</v>
      </c>
      <c r="D1498" s="12"/>
    </row>
    <row r="1499" spans="1:4" ht="15" x14ac:dyDescent="0.2">
      <c r="A1499" s="11"/>
      <c r="B1499" s="3" t="s">
        <v>0</v>
      </c>
      <c r="C1499" s="6">
        <v>385</v>
      </c>
      <c r="D1499" s="12"/>
    </row>
    <row r="1500" spans="1:4" ht="15" x14ac:dyDescent="0.2">
      <c r="A1500" s="11"/>
      <c r="B1500" s="1" t="s">
        <v>24</v>
      </c>
      <c r="C1500" s="7">
        <v>345.56787000000003</v>
      </c>
      <c r="D1500" s="12"/>
    </row>
    <row r="1501" spans="1:4" ht="15" x14ac:dyDescent="0.2">
      <c r="A1501" s="11"/>
      <c r="B1501" s="3" t="s">
        <v>10</v>
      </c>
      <c r="C1501" s="6">
        <v>345.56787000000003</v>
      </c>
      <c r="D1501" s="12"/>
    </row>
    <row r="1502" spans="1:4" ht="15" x14ac:dyDescent="0.2">
      <c r="A1502" s="11"/>
      <c r="B1502" s="26" t="s">
        <v>26</v>
      </c>
      <c r="C1502" s="25">
        <v>39.432130000000001</v>
      </c>
      <c r="D1502" s="12"/>
    </row>
    <row r="1503" spans="1:4" ht="15" x14ac:dyDescent="0.2">
      <c r="A1503" s="11"/>
      <c r="B1503" s="26" t="s">
        <v>27</v>
      </c>
      <c r="C1503" s="25">
        <v>1.0517799999999999</v>
      </c>
      <c r="D1503" s="12"/>
    </row>
    <row r="1504" spans="1:4" ht="15" x14ac:dyDescent="0.2">
      <c r="A1504" s="11"/>
      <c r="B1504" s="26" t="s">
        <v>28</v>
      </c>
      <c r="C1504" s="25">
        <v>40.483910000000002</v>
      </c>
      <c r="D1504" s="12"/>
    </row>
    <row r="1505" spans="1:4" ht="15" x14ac:dyDescent="0.2">
      <c r="A1505" s="11"/>
      <c r="B1505" s="1" t="s">
        <v>30</v>
      </c>
      <c r="C1505" s="8">
        <v>27</v>
      </c>
      <c r="D1505" s="12"/>
    </row>
    <row r="1506" spans="1:4" ht="15" x14ac:dyDescent="0.2">
      <c r="A1506" s="11"/>
      <c r="B1506" s="2" t="s">
        <v>32</v>
      </c>
      <c r="C1506" s="8">
        <v>27</v>
      </c>
      <c r="D1506" s="12"/>
    </row>
    <row r="1507" spans="1:4" ht="15" x14ac:dyDescent="0.2">
      <c r="A1507" s="11"/>
      <c r="B1507" s="202" t="s">
        <v>114</v>
      </c>
      <c r="C1507" s="203"/>
      <c r="D1507" s="12"/>
    </row>
    <row r="1508" spans="1:4" ht="15" x14ac:dyDescent="0.2">
      <c r="A1508" s="11"/>
      <c r="B1508" s="13" t="s">
        <v>0</v>
      </c>
      <c r="C1508" s="14">
        <v>244.15218999999999</v>
      </c>
      <c r="D1508" s="12"/>
    </row>
    <row r="1509" spans="1:4" ht="15" x14ac:dyDescent="0.2">
      <c r="A1509" s="11"/>
      <c r="B1509" s="15" t="s">
        <v>2</v>
      </c>
      <c r="C1509" s="14">
        <v>-4.9729999999999999</v>
      </c>
      <c r="D1509" s="12"/>
    </row>
    <row r="1510" spans="1:4" ht="15" x14ac:dyDescent="0.2">
      <c r="A1510" s="11"/>
      <c r="B1510" s="15" t="s">
        <v>3</v>
      </c>
      <c r="C1510" s="14">
        <v>249.12519</v>
      </c>
      <c r="D1510" s="12"/>
    </row>
    <row r="1511" spans="1:4" ht="15" x14ac:dyDescent="0.2">
      <c r="A1511" s="11"/>
      <c r="B1511" s="16" t="s">
        <v>10</v>
      </c>
      <c r="C1511" s="17">
        <v>170.9091</v>
      </c>
      <c r="D1511" s="12"/>
    </row>
    <row r="1512" spans="1:4" ht="15" x14ac:dyDescent="0.2">
      <c r="A1512" s="11"/>
      <c r="B1512" s="18" t="s">
        <v>12</v>
      </c>
      <c r="C1512" s="6">
        <v>170.4091</v>
      </c>
      <c r="D1512" s="12"/>
    </row>
    <row r="1513" spans="1:4" ht="15" x14ac:dyDescent="0.2">
      <c r="A1513" s="11"/>
      <c r="B1513" s="18" t="s">
        <v>16</v>
      </c>
      <c r="C1513" s="6">
        <v>0.5</v>
      </c>
      <c r="D1513" s="12"/>
    </row>
    <row r="1514" spans="1:4" ht="15" x14ac:dyDescent="0.2">
      <c r="A1514" s="11"/>
      <c r="B1514" s="19" t="s">
        <v>17</v>
      </c>
      <c r="C1514" s="17">
        <v>2.5830000000000002</v>
      </c>
      <c r="D1514" s="12"/>
    </row>
    <row r="1515" spans="1:4" ht="15" x14ac:dyDescent="0.2">
      <c r="A1515" s="11"/>
      <c r="B1515" s="1" t="s">
        <v>22</v>
      </c>
      <c r="C1515" s="7">
        <v>244.15218999999999</v>
      </c>
      <c r="D1515" s="12"/>
    </row>
    <row r="1516" spans="1:4" ht="15" x14ac:dyDescent="0.2">
      <c r="A1516" s="11"/>
      <c r="B1516" s="3" t="s">
        <v>0</v>
      </c>
      <c r="C1516" s="6">
        <v>244.15218999999999</v>
      </c>
      <c r="D1516" s="12"/>
    </row>
    <row r="1517" spans="1:4" ht="15" x14ac:dyDescent="0.2">
      <c r="A1517" s="11"/>
      <c r="B1517" s="1" t="s">
        <v>24</v>
      </c>
      <c r="C1517" s="7">
        <v>173.49209999999999</v>
      </c>
      <c r="D1517" s="12"/>
    </row>
    <row r="1518" spans="1:4" ht="15" x14ac:dyDescent="0.2">
      <c r="A1518" s="11"/>
      <c r="B1518" s="3" t="s">
        <v>10</v>
      </c>
      <c r="C1518" s="6">
        <v>170.9091</v>
      </c>
      <c r="D1518" s="12"/>
    </row>
    <row r="1519" spans="1:4" ht="15" x14ac:dyDescent="0.2">
      <c r="A1519" s="11"/>
      <c r="B1519" s="3" t="s">
        <v>17</v>
      </c>
      <c r="C1519" s="6">
        <v>2.5830000000000002</v>
      </c>
      <c r="D1519" s="12"/>
    </row>
    <row r="1520" spans="1:4" ht="15" x14ac:dyDescent="0.2">
      <c r="A1520" s="11"/>
      <c r="B1520" s="26" t="s">
        <v>26</v>
      </c>
      <c r="C1520" s="25">
        <v>70.660089999999997</v>
      </c>
      <c r="D1520" s="12"/>
    </row>
    <row r="1521" spans="1:4" ht="15" x14ac:dyDescent="0.2">
      <c r="A1521" s="11"/>
      <c r="B1521" s="26" t="s">
        <v>27</v>
      </c>
      <c r="C1521" s="25">
        <v>1120.26819</v>
      </c>
      <c r="D1521" s="12"/>
    </row>
    <row r="1522" spans="1:4" ht="15" x14ac:dyDescent="0.2">
      <c r="A1522" s="11"/>
      <c r="B1522" s="26" t="s">
        <v>28</v>
      </c>
      <c r="C1522" s="25">
        <v>1190.9282800000001</v>
      </c>
      <c r="D1522" s="12"/>
    </row>
    <row r="1523" spans="1:4" ht="15" x14ac:dyDescent="0.2">
      <c r="A1523" s="11"/>
      <c r="B1523" s="1" t="s">
        <v>30</v>
      </c>
      <c r="C1523" s="8">
        <v>68</v>
      </c>
      <c r="D1523" s="12"/>
    </row>
    <row r="1524" spans="1:4" ht="15" x14ac:dyDescent="0.2">
      <c r="A1524" s="11"/>
      <c r="B1524" s="2" t="s">
        <v>31</v>
      </c>
      <c r="C1524" s="8">
        <v>31</v>
      </c>
      <c r="D1524" s="12"/>
    </row>
    <row r="1525" spans="1:4" ht="15" x14ac:dyDescent="0.2">
      <c r="A1525" s="11"/>
      <c r="B1525" s="2" t="s">
        <v>32</v>
      </c>
      <c r="C1525" s="8">
        <v>37</v>
      </c>
      <c r="D1525" s="12"/>
    </row>
    <row r="1526" spans="1:4" ht="15" x14ac:dyDescent="0.2">
      <c r="A1526" s="11"/>
      <c r="B1526" s="202" t="s">
        <v>115</v>
      </c>
      <c r="C1526" s="203"/>
      <c r="D1526" s="12"/>
    </row>
    <row r="1527" spans="1:4" ht="15" x14ac:dyDescent="0.2">
      <c r="A1527" s="11"/>
      <c r="B1527" s="13" t="s">
        <v>0</v>
      </c>
      <c r="C1527" s="14">
        <v>0.56299999999999994</v>
      </c>
      <c r="D1527" s="12"/>
    </row>
    <row r="1528" spans="1:4" ht="15" x14ac:dyDescent="0.2">
      <c r="A1528" s="11"/>
      <c r="B1528" s="15" t="s">
        <v>3</v>
      </c>
      <c r="C1528" s="14">
        <v>0.56299999999999994</v>
      </c>
      <c r="D1528" s="12"/>
    </row>
    <row r="1529" spans="1:4" ht="15" x14ac:dyDescent="0.2">
      <c r="A1529" s="11"/>
      <c r="B1529" s="1" t="s">
        <v>22</v>
      </c>
      <c r="C1529" s="7">
        <v>0.56299999999999994</v>
      </c>
      <c r="D1529" s="12"/>
    </row>
    <row r="1530" spans="1:4" ht="15" x14ac:dyDescent="0.2">
      <c r="A1530" s="11"/>
      <c r="B1530" s="3" t="s">
        <v>0</v>
      </c>
      <c r="C1530" s="6">
        <v>0.56299999999999994</v>
      </c>
      <c r="D1530" s="12"/>
    </row>
    <row r="1531" spans="1:4" ht="15" x14ac:dyDescent="0.2">
      <c r="A1531" s="11"/>
      <c r="B1531" s="26" t="s">
        <v>26</v>
      </c>
      <c r="C1531" s="25">
        <v>0.56299999999999994</v>
      </c>
      <c r="D1531" s="12"/>
    </row>
    <row r="1532" spans="1:4" ht="15" x14ac:dyDescent="0.2">
      <c r="A1532" s="11"/>
      <c r="B1532" s="26" t="s">
        <v>27</v>
      </c>
      <c r="C1532" s="25">
        <v>14.544</v>
      </c>
      <c r="D1532" s="12"/>
    </row>
    <row r="1533" spans="1:4" ht="15" x14ac:dyDescent="0.2">
      <c r="A1533" s="11"/>
      <c r="B1533" s="26" t="s">
        <v>28</v>
      </c>
      <c r="C1533" s="25">
        <v>15.106999999999999</v>
      </c>
      <c r="D1533" s="12"/>
    </row>
    <row r="1534" spans="1:4" ht="15" x14ac:dyDescent="0.2">
      <c r="A1534" s="11"/>
      <c r="B1534" s="202" t="s">
        <v>116</v>
      </c>
      <c r="C1534" s="203"/>
      <c r="D1534" s="12"/>
    </row>
    <row r="1535" spans="1:4" ht="15" x14ac:dyDescent="0.2">
      <c r="A1535" s="11"/>
      <c r="B1535" s="13" t="s">
        <v>0</v>
      </c>
      <c r="C1535" s="14">
        <v>110.97512</v>
      </c>
      <c r="D1535" s="12"/>
    </row>
    <row r="1536" spans="1:4" ht="15" x14ac:dyDescent="0.2">
      <c r="A1536" s="11"/>
      <c r="B1536" s="15" t="s">
        <v>2</v>
      </c>
      <c r="C1536" s="14">
        <v>-39.884279999999997</v>
      </c>
      <c r="D1536" s="12"/>
    </row>
    <row r="1537" spans="1:4" ht="15" x14ac:dyDescent="0.2">
      <c r="A1537" s="11"/>
      <c r="B1537" s="15" t="s">
        <v>3</v>
      </c>
      <c r="C1537" s="14">
        <v>150.85939999999999</v>
      </c>
      <c r="D1537" s="12"/>
    </row>
    <row r="1538" spans="1:4" ht="15" x14ac:dyDescent="0.2">
      <c r="A1538" s="11"/>
      <c r="B1538" s="16" t="s">
        <v>10</v>
      </c>
      <c r="C1538" s="17">
        <v>80.475080000000005</v>
      </c>
      <c r="D1538" s="12"/>
    </row>
    <row r="1539" spans="1:4" ht="15" x14ac:dyDescent="0.2">
      <c r="A1539" s="11"/>
      <c r="B1539" s="18" t="s">
        <v>11</v>
      </c>
      <c r="C1539" s="6">
        <v>6.3</v>
      </c>
      <c r="D1539" s="12"/>
    </row>
    <row r="1540" spans="1:4" ht="15" x14ac:dyDescent="0.2">
      <c r="A1540" s="11"/>
      <c r="B1540" s="18" t="s">
        <v>12</v>
      </c>
      <c r="C1540" s="6">
        <v>74.072410000000005</v>
      </c>
      <c r="D1540" s="12"/>
    </row>
    <row r="1541" spans="1:4" ht="15" x14ac:dyDescent="0.2">
      <c r="A1541" s="11"/>
      <c r="B1541" s="18" t="s">
        <v>16</v>
      </c>
      <c r="C1541" s="6">
        <v>0.10267</v>
      </c>
      <c r="D1541" s="12"/>
    </row>
    <row r="1542" spans="1:4" ht="15" x14ac:dyDescent="0.2">
      <c r="A1542" s="11"/>
      <c r="B1542" s="19" t="s">
        <v>17</v>
      </c>
      <c r="C1542" s="17">
        <v>4.3449999999999998</v>
      </c>
      <c r="D1542" s="12"/>
    </row>
    <row r="1543" spans="1:4" ht="15" x14ac:dyDescent="0.2">
      <c r="A1543" s="11"/>
      <c r="B1543" s="1" t="s">
        <v>22</v>
      </c>
      <c r="C1543" s="7">
        <v>110.97512</v>
      </c>
      <c r="D1543" s="12"/>
    </row>
    <row r="1544" spans="1:4" ht="15" x14ac:dyDescent="0.2">
      <c r="A1544" s="11"/>
      <c r="B1544" s="3" t="s">
        <v>0</v>
      </c>
      <c r="C1544" s="6">
        <v>110.97512</v>
      </c>
      <c r="D1544" s="12"/>
    </row>
    <row r="1545" spans="1:4" ht="15" x14ac:dyDescent="0.2">
      <c r="A1545" s="11"/>
      <c r="B1545" s="1" t="s">
        <v>24</v>
      </c>
      <c r="C1545" s="7">
        <v>84.820080000000004</v>
      </c>
      <c r="D1545" s="12"/>
    </row>
    <row r="1546" spans="1:4" ht="15" x14ac:dyDescent="0.2">
      <c r="A1546" s="11"/>
      <c r="B1546" s="3" t="s">
        <v>10</v>
      </c>
      <c r="C1546" s="6">
        <v>80.475080000000005</v>
      </c>
      <c r="D1546" s="12"/>
    </row>
    <row r="1547" spans="1:4" ht="15" x14ac:dyDescent="0.2">
      <c r="A1547" s="11"/>
      <c r="B1547" s="3" t="s">
        <v>17</v>
      </c>
      <c r="C1547" s="6">
        <v>4.3449999999999998</v>
      </c>
      <c r="D1547" s="12"/>
    </row>
    <row r="1548" spans="1:4" ht="15" x14ac:dyDescent="0.2">
      <c r="A1548" s="11"/>
      <c r="B1548" s="26" t="s">
        <v>26</v>
      </c>
      <c r="C1548" s="25">
        <v>26.15504</v>
      </c>
      <c r="D1548" s="12"/>
    </row>
    <row r="1549" spans="1:4" ht="15" x14ac:dyDescent="0.2">
      <c r="A1549" s="11"/>
      <c r="B1549" s="26" t="s">
        <v>27</v>
      </c>
      <c r="C1549" s="25">
        <v>2143.895</v>
      </c>
      <c r="D1549" s="12"/>
    </row>
    <row r="1550" spans="1:4" ht="15" x14ac:dyDescent="0.2">
      <c r="A1550" s="11"/>
      <c r="B1550" s="26" t="s">
        <v>28</v>
      </c>
      <c r="C1550" s="25">
        <v>2170.0500400000001</v>
      </c>
      <c r="D1550" s="12"/>
    </row>
    <row r="1551" spans="1:4" ht="15" x14ac:dyDescent="0.2">
      <c r="A1551" s="11"/>
      <c r="B1551" s="1" t="s">
        <v>30</v>
      </c>
      <c r="C1551" s="8">
        <v>112</v>
      </c>
      <c r="D1551" s="12"/>
    </row>
    <row r="1552" spans="1:4" ht="15" x14ac:dyDescent="0.2">
      <c r="A1552" s="11"/>
      <c r="B1552" s="2" t="s">
        <v>31</v>
      </c>
      <c r="C1552" s="8">
        <v>39</v>
      </c>
      <c r="D1552" s="12"/>
    </row>
    <row r="1553" spans="1:4" ht="15" x14ac:dyDescent="0.2">
      <c r="A1553" s="11"/>
      <c r="B1553" s="2" t="s">
        <v>32</v>
      </c>
      <c r="C1553" s="8">
        <v>73</v>
      </c>
      <c r="D1553" s="12"/>
    </row>
    <row r="1554" spans="1:4" ht="15" x14ac:dyDescent="0.2">
      <c r="A1554" s="11"/>
      <c r="B1554" s="202" t="s">
        <v>117</v>
      </c>
      <c r="C1554" s="203"/>
      <c r="D1554" s="12"/>
    </row>
    <row r="1555" spans="1:4" ht="15" x14ac:dyDescent="0.2">
      <c r="A1555" s="11"/>
      <c r="B1555" s="13" t="s">
        <v>0</v>
      </c>
      <c r="C1555" s="14">
        <v>1594.3547799999999</v>
      </c>
      <c r="D1555" s="12"/>
    </row>
    <row r="1556" spans="1:4" ht="15" x14ac:dyDescent="0.2">
      <c r="A1556" s="11"/>
      <c r="B1556" s="15" t="s">
        <v>3</v>
      </c>
      <c r="C1556" s="14">
        <v>1594.3547799999999</v>
      </c>
      <c r="D1556" s="12"/>
    </row>
    <row r="1557" spans="1:4" ht="15" x14ac:dyDescent="0.2">
      <c r="A1557" s="11"/>
      <c r="B1557" s="16" t="s">
        <v>10</v>
      </c>
      <c r="C1557" s="17">
        <v>182.79344</v>
      </c>
      <c r="D1557" s="12"/>
    </row>
    <row r="1558" spans="1:4" ht="15" x14ac:dyDescent="0.2">
      <c r="A1558" s="11"/>
      <c r="B1558" s="18" t="s">
        <v>12</v>
      </c>
      <c r="C1558" s="6">
        <v>22.49344</v>
      </c>
      <c r="D1558" s="12"/>
    </row>
    <row r="1559" spans="1:4" ht="15" x14ac:dyDescent="0.2">
      <c r="A1559" s="11"/>
      <c r="B1559" s="15" t="s">
        <v>2</v>
      </c>
      <c r="C1559" s="14">
        <v>160</v>
      </c>
      <c r="D1559" s="12"/>
    </row>
    <row r="1560" spans="1:4" ht="15" x14ac:dyDescent="0.2">
      <c r="A1560" s="11"/>
      <c r="B1560" s="18" t="s">
        <v>16</v>
      </c>
      <c r="C1560" s="6">
        <v>0.3</v>
      </c>
      <c r="D1560" s="12"/>
    </row>
    <row r="1561" spans="1:4" ht="15" x14ac:dyDescent="0.2">
      <c r="A1561" s="11"/>
      <c r="B1561" s="1" t="s">
        <v>22</v>
      </c>
      <c r="C1561" s="7">
        <v>1594.3547799999999</v>
      </c>
      <c r="D1561" s="12"/>
    </row>
    <row r="1562" spans="1:4" ht="15" x14ac:dyDescent="0.2">
      <c r="A1562" s="11"/>
      <c r="B1562" s="3" t="s">
        <v>0</v>
      </c>
      <c r="C1562" s="6">
        <v>1594.3547799999999</v>
      </c>
      <c r="D1562" s="12"/>
    </row>
    <row r="1563" spans="1:4" ht="15" x14ac:dyDescent="0.2">
      <c r="A1563" s="11"/>
      <c r="B1563" s="1" t="s">
        <v>24</v>
      </c>
      <c r="C1563" s="7">
        <v>182.79344</v>
      </c>
      <c r="D1563" s="12"/>
    </row>
    <row r="1564" spans="1:4" ht="15" x14ac:dyDescent="0.2">
      <c r="A1564" s="11"/>
      <c r="B1564" s="3" t="s">
        <v>10</v>
      </c>
      <c r="C1564" s="6">
        <v>182.79344</v>
      </c>
      <c r="D1564" s="12"/>
    </row>
    <row r="1565" spans="1:4" ht="15" x14ac:dyDescent="0.2">
      <c r="A1565" s="11"/>
      <c r="B1565" s="26" t="s">
        <v>26</v>
      </c>
      <c r="C1565" s="25">
        <v>1411.56134</v>
      </c>
      <c r="D1565" s="12"/>
    </row>
    <row r="1566" spans="1:4" ht="15" x14ac:dyDescent="0.2">
      <c r="A1566" s="11"/>
      <c r="B1566" s="26" t="s">
        <v>27</v>
      </c>
      <c r="C1566" s="25">
        <v>4197.1088799999998</v>
      </c>
      <c r="D1566" s="12"/>
    </row>
    <row r="1567" spans="1:4" ht="15" x14ac:dyDescent="0.2">
      <c r="A1567" s="11"/>
      <c r="B1567" s="26" t="s">
        <v>28</v>
      </c>
      <c r="C1567" s="25">
        <v>5608.67022</v>
      </c>
      <c r="D1567" s="12"/>
    </row>
    <row r="1568" spans="1:4" ht="15" x14ac:dyDescent="0.2">
      <c r="A1568" s="11"/>
      <c r="B1568" s="1" t="s">
        <v>30</v>
      </c>
      <c r="C1568" s="8">
        <v>458</v>
      </c>
      <c r="D1568" s="12"/>
    </row>
    <row r="1569" spans="1:4" ht="15" x14ac:dyDescent="0.2">
      <c r="A1569" s="11"/>
      <c r="B1569" s="2" t="s">
        <v>31</v>
      </c>
      <c r="C1569" s="8">
        <v>141</v>
      </c>
      <c r="D1569" s="12"/>
    </row>
    <row r="1570" spans="1:4" ht="15" x14ac:dyDescent="0.2">
      <c r="A1570" s="11"/>
      <c r="B1570" s="2" t="s">
        <v>32</v>
      </c>
      <c r="C1570" s="8">
        <v>317</v>
      </c>
      <c r="D1570" s="12"/>
    </row>
    <row r="1571" spans="1:4" ht="15" x14ac:dyDescent="0.2">
      <c r="A1571" s="11"/>
      <c r="B1571" s="202" t="s">
        <v>118</v>
      </c>
      <c r="C1571" s="203"/>
      <c r="D1571" s="12"/>
    </row>
    <row r="1572" spans="1:4" ht="15" x14ac:dyDescent="0.2">
      <c r="A1572" s="11"/>
      <c r="B1572" s="13" t="s">
        <v>0</v>
      </c>
      <c r="C1572" s="14">
        <v>898.99822000000006</v>
      </c>
      <c r="D1572" s="12"/>
    </row>
    <row r="1573" spans="1:4" ht="15" x14ac:dyDescent="0.2">
      <c r="A1573" s="11"/>
      <c r="B1573" s="15" t="s">
        <v>2</v>
      </c>
      <c r="C1573" s="14">
        <v>-6.1141100000000002</v>
      </c>
      <c r="D1573" s="12"/>
    </row>
    <row r="1574" spans="1:4" ht="15" x14ac:dyDescent="0.2">
      <c r="A1574" s="11"/>
      <c r="B1574" s="15" t="s">
        <v>3</v>
      </c>
      <c r="C1574" s="14">
        <v>905.11233000000004</v>
      </c>
      <c r="D1574" s="12"/>
    </row>
    <row r="1575" spans="1:4" ht="15" x14ac:dyDescent="0.2">
      <c r="A1575" s="11"/>
      <c r="B1575" s="16" t="s">
        <v>10</v>
      </c>
      <c r="C1575" s="17">
        <v>487.80168999999995</v>
      </c>
      <c r="D1575" s="12"/>
    </row>
    <row r="1576" spans="1:4" ht="15" x14ac:dyDescent="0.2">
      <c r="A1576" s="11"/>
      <c r="B1576" s="18" t="s">
        <v>12</v>
      </c>
      <c r="C1576" s="6">
        <v>487.12168999999994</v>
      </c>
      <c r="D1576" s="12"/>
    </row>
    <row r="1577" spans="1:4" ht="15" x14ac:dyDescent="0.2">
      <c r="A1577" s="11"/>
      <c r="B1577" s="18" t="s">
        <v>16</v>
      </c>
      <c r="C1577" s="6">
        <v>0.68</v>
      </c>
      <c r="D1577" s="12"/>
    </row>
    <row r="1578" spans="1:4" ht="15" x14ac:dyDescent="0.2">
      <c r="A1578" s="11"/>
      <c r="B1578" s="19" t="s">
        <v>17</v>
      </c>
      <c r="C1578" s="17">
        <v>11.534050000000001</v>
      </c>
      <c r="D1578" s="12"/>
    </row>
    <row r="1579" spans="1:4" ht="15" x14ac:dyDescent="0.2">
      <c r="A1579" s="11"/>
      <c r="B1579" s="1" t="s">
        <v>22</v>
      </c>
      <c r="C1579" s="7">
        <v>898.99821999999995</v>
      </c>
      <c r="D1579" s="12"/>
    </row>
    <row r="1580" spans="1:4" ht="15" x14ac:dyDescent="0.2">
      <c r="A1580" s="11"/>
      <c r="B1580" s="3" t="s">
        <v>0</v>
      </c>
      <c r="C1580" s="6">
        <v>898.99821999999995</v>
      </c>
      <c r="D1580" s="12"/>
    </row>
    <row r="1581" spans="1:4" ht="15" x14ac:dyDescent="0.2">
      <c r="A1581" s="11"/>
      <c r="B1581" s="1" t="s">
        <v>24</v>
      </c>
      <c r="C1581" s="7">
        <v>499.33573999999999</v>
      </c>
      <c r="D1581" s="12"/>
    </row>
    <row r="1582" spans="1:4" ht="15" x14ac:dyDescent="0.2">
      <c r="A1582" s="11"/>
      <c r="B1582" s="3" t="s">
        <v>10</v>
      </c>
      <c r="C1582" s="6">
        <v>487.80169000000001</v>
      </c>
      <c r="D1582" s="12"/>
    </row>
    <row r="1583" spans="1:4" ht="15" x14ac:dyDescent="0.2">
      <c r="A1583" s="11"/>
      <c r="B1583" s="3" t="s">
        <v>17</v>
      </c>
      <c r="C1583" s="6">
        <v>11.534050000000001</v>
      </c>
      <c r="D1583" s="12"/>
    </row>
    <row r="1584" spans="1:4" ht="15" x14ac:dyDescent="0.2">
      <c r="A1584" s="11"/>
      <c r="B1584" s="26" t="s">
        <v>26</v>
      </c>
      <c r="C1584" s="25">
        <v>399.66248000000002</v>
      </c>
      <c r="D1584" s="12"/>
    </row>
    <row r="1585" spans="1:4" ht="15" x14ac:dyDescent="0.2">
      <c r="A1585" s="11"/>
      <c r="B1585" s="26" t="s">
        <v>27</v>
      </c>
      <c r="C1585" s="25">
        <v>1330.07924</v>
      </c>
      <c r="D1585" s="12"/>
    </row>
    <row r="1586" spans="1:4" ht="15" x14ac:dyDescent="0.2">
      <c r="A1586" s="11"/>
      <c r="B1586" s="26" t="s">
        <v>28</v>
      </c>
      <c r="C1586" s="25">
        <v>1729.74172</v>
      </c>
      <c r="D1586" s="12"/>
    </row>
    <row r="1587" spans="1:4" ht="15" x14ac:dyDescent="0.2">
      <c r="A1587" s="11"/>
      <c r="B1587" s="1" t="s">
        <v>30</v>
      </c>
      <c r="C1587" s="8">
        <v>144</v>
      </c>
      <c r="D1587" s="12"/>
    </row>
    <row r="1588" spans="1:4" ht="15" x14ac:dyDescent="0.2">
      <c r="A1588" s="11"/>
      <c r="B1588" s="2" t="s">
        <v>31</v>
      </c>
      <c r="C1588" s="8">
        <v>24</v>
      </c>
      <c r="D1588" s="12"/>
    </row>
    <row r="1589" spans="1:4" ht="15" x14ac:dyDescent="0.2">
      <c r="A1589" s="11"/>
      <c r="B1589" s="2" t="s">
        <v>32</v>
      </c>
      <c r="C1589" s="8">
        <v>120</v>
      </c>
      <c r="D1589" s="12"/>
    </row>
    <row r="1590" spans="1:4" ht="15" x14ac:dyDescent="0.2">
      <c r="A1590" s="11"/>
      <c r="B1590" s="202" t="s">
        <v>119</v>
      </c>
      <c r="C1590" s="203"/>
      <c r="D1590" s="12"/>
    </row>
    <row r="1591" spans="1:4" ht="15" x14ac:dyDescent="0.2">
      <c r="A1591" s="11"/>
      <c r="B1591" s="16" t="s">
        <v>10</v>
      </c>
      <c r="C1591" s="17">
        <v>3.8893399999999998</v>
      </c>
      <c r="D1591" s="12"/>
    </row>
    <row r="1592" spans="1:4" ht="15" x14ac:dyDescent="0.2">
      <c r="A1592" s="11"/>
      <c r="B1592" s="18" t="s">
        <v>12</v>
      </c>
      <c r="C1592" s="6">
        <v>3.8893399999999998</v>
      </c>
      <c r="D1592" s="12"/>
    </row>
    <row r="1593" spans="1:4" ht="15" x14ac:dyDescent="0.2">
      <c r="A1593" s="11"/>
      <c r="B1593" s="1" t="s">
        <v>24</v>
      </c>
      <c r="C1593" s="7">
        <v>3.8893399999999998</v>
      </c>
      <c r="D1593" s="12"/>
    </row>
    <row r="1594" spans="1:4" ht="15" x14ac:dyDescent="0.2">
      <c r="A1594" s="11"/>
      <c r="B1594" s="3" t="s">
        <v>10</v>
      </c>
      <c r="C1594" s="6">
        <v>3.8893399999999998</v>
      </c>
      <c r="D1594" s="12"/>
    </row>
    <row r="1595" spans="1:4" ht="15" x14ac:dyDescent="0.2">
      <c r="A1595" s="11"/>
      <c r="B1595" s="26" t="s">
        <v>26</v>
      </c>
      <c r="C1595" s="25">
        <v>-3.8893399999999998</v>
      </c>
      <c r="D1595" s="12"/>
    </row>
    <row r="1596" spans="1:4" ht="15" x14ac:dyDescent="0.2">
      <c r="A1596" s="11"/>
      <c r="B1596" s="26" t="s">
        <v>27</v>
      </c>
      <c r="C1596" s="25">
        <v>45.808909999999997</v>
      </c>
      <c r="D1596" s="12"/>
    </row>
    <row r="1597" spans="1:4" ht="15" x14ac:dyDescent="0.2">
      <c r="A1597" s="11"/>
      <c r="B1597" s="26" t="s">
        <v>28</v>
      </c>
      <c r="C1597" s="25">
        <v>41.91957</v>
      </c>
      <c r="D1597" s="12"/>
    </row>
    <row r="1598" spans="1:4" ht="15" x14ac:dyDescent="0.2">
      <c r="A1598" s="11"/>
      <c r="B1598" s="1" t="s">
        <v>30</v>
      </c>
      <c r="C1598" s="8">
        <v>1010</v>
      </c>
      <c r="D1598" s="12"/>
    </row>
    <row r="1599" spans="1:4" ht="15" x14ac:dyDescent="0.2">
      <c r="A1599" s="11"/>
      <c r="B1599" s="2" t="s">
        <v>31</v>
      </c>
      <c r="C1599" s="8">
        <v>19</v>
      </c>
      <c r="D1599" s="12"/>
    </row>
    <row r="1600" spans="1:4" ht="15" x14ac:dyDescent="0.2">
      <c r="A1600" s="11"/>
      <c r="B1600" s="2" t="s">
        <v>32</v>
      </c>
      <c r="C1600" s="8">
        <v>991</v>
      </c>
      <c r="D1600" s="12"/>
    </row>
    <row r="1601" spans="1:4" ht="15" x14ac:dyDescent="0.2">
      <c r="A1601" s="11"/>
      <c r="B1601" s="202" t="s">
        <v>120</v>
      </c>
      <c r="C1601" s="203"/>
      <c r="D1601" s="12"/>
    </row>
    <row r="1602" spans="1:4" ht="15" x14ac:dyDescent="0.2">
      <c r="A1602" s="11"/>
      <c r="B1602" s="13" t="s">
        <v>0</v>
      </c>
      <c r="C1602" s="14">
        <v>17465.877510000002</v>
      </c>
      <c r="D1602" s="12"/>
    </row>
    <row r="1603" spans="1:4" ht="15" x14ac:dyDescent="0.2">
      <c r="A1603" s="11"/>
      <c r="B1603" s="15" t="s">
        <v>2</v>
      </c>
      <c r="C1603" s="14">
        <v>1081.0548200000001</v>
      </c>
      <c r="D1603" s="12"/>
    </row>
    <row r="1604" spans="1:4" ht="15" x14ac:dyDescent="0.2">
      <c r="A1604" s="11"/>
      <c r="B1604" s="15" t="s">
        <v>3</v>
      </c>
      <c r="C1604" s="14">
        <v>16384.822690000001</v>
      </c>
      <c r="D1604" s="12"/>
    </row>
    <row r="1605" spans="1:4" ht="15" x14ac:dyDescent="0.2">
      <c r="A1605" s="11"/>
      <c r="B1605" s="16" t="s">
        <v>10</v>
      </c>
      <c r="C1605" s="17">
        <v>11049.315660000002</v>
      </c>
      <c r="D1605" s="12"/>
    </row>
    <row r="1606" spans="1:4" ht="15" x14ac:dyDescent="0.2">
      <c r="A1606" s="11"/>
      <c r="B1606" s="18" t="s">
        <v>11</v>
      </c>
      <c r="C1606" s="6">
        <v>4878.5037599999996</v>
      </c>
      <c r="D1606" s="12"/>
    </row>
    <row r="1607" spans="1:4" ht="15" x14ac:dyDescent="0.2">
      <c r="A1607" s="11"/>
      <c r="B1607" s="18" t="s">
        <v>12</v>
      </c>
      <c r="C1607" s="6">
        <v>5246.3001899999999</v>
      </c>
      <c r="D1607" s="12"/>
    </row>
    <row r="1608" spans="1:4" ht="15" x14ac:dyDescent="0.2">
      <c r="A1608" s="11"/>
      <c r="B1608" s="15" t="s">
        <v>2</v>
      </c>
      <c r="C1608" s="14">
        <v>48.503570000000003</v>
      </c>
      <c r="D1608" s="12"/>
    </row>
    <row r="1609" spans="1:4" ht="15" x14ac:dyDescent="0.2">
      <c r="A1609" s="11"/>
      <c r="B1609" s="18" t="s">
        <v>15</v>
      </c>
      <c r="C1609" s="6">
        <v>53.020989999999998</v>
      </c>
      <c r="D1609" s="12"/>
    </row>
    <row r="1610" spans="1:4" ht="15" x14ac:dyDescent="0.2">
      <c r="A1610" s="11"/>
      <c r="B1610" s="18" t="s">
        <v>16</v>
      </c>
      <c r="C1610" s="6">
        <v>822.98715000000004</v>
      </c>
      <c r="D1610" s="12"/>
    </row>
    <row r="1611" spans="1:4" ht="15" x14ac:dyDescent="0.2">
      <c r="A1611" s="11"/>
      <c r="B1611" s="19" t="s">
        <v>17</v>
      </c>
      <c r="C1611" s="17">
        <v>618.23388999999997</v>
      </c>
      <c r="D1611" s="12"/>
    </row>
    <row r="1612" spans="1:4" ht="15" x14ac:dyDescent="0.2">
      <c r="A1612" s="11"/>
      <c r="B1612" s="1" t="s">
        <v>22</v>
      </c>
      <c r="C1612" s="7">
        <v>17465.877509999998</v>
      </c>
      <c r="D1612" s="12"/>
    </row>
    <row r="1613" spans="1:4" ht="15" x14ac:dyDescent="0.2">
      <c r="A1613" s="11"/>
      <c r="B1613" s="3" t="s">
        <v>0</v>
      </c>
      <c r="C1613" s="6">
        <v>17465.877509999998</v>
      </c>
      <c r="D1613" s="12"/>
    </row>
    <row r="1614" spans="1:4" ht="15" x14ac:dyDescent="0.2">
      <c r="A1614" s="11"/>
      <c r="B1614" s="1" t="s">
        <v>24</v>
      </c>
      <c r="C1614" s="7">
        <v>11667.54955</v>
      </c>
      <c r="D1614" s="12"/>
    </row>
    <row r="1615" spans="1:4" ht="15" x14ac:dyDescent="0.2">
      <c r="A1615" s="11"/>
      <c r="B1615" s="3" t="s">
        <v>10</v>
      </c>
      <c r="C1615" s="6">
        <v>11049.31566</v>
      </c>
      <c r="D1615" s="12"/>
    </row>
    <row r="1616" spans="1:4" ht="15" x14ac:dyDescent="0.2">
      <c r="A1616" s="11"/>
      <c r="B1616" s="3" t="s">
        <v>17</v>
      </c>
      <c r="C1616" s="6">
        <v>618.23388999999997</v>
      </c>
      <c r="D1616" s="12"/>
    </row>
    <row r="1617" spans="1:4" ht="15" x14ac:dyDescent="0.2">
      <c r="A1617" s="11"/>
      <c r="B1617" s="26" t="s">
        <v>26</v>
      </c>
      <c r="C1617" s="25">
        <v>5798.3279599999996</v>
      </c>
      <c r="D1617" s="12"/>
    </row>
    <row r="1618" spans="1:4" ht="15" x14ac:dyDescent="0.2">
      <c r="A1618" s="11"/>
      <c r="B1618" s="26" t="s">
        <v>27</v>
      </c>
      <c r="C1618" s="25">
        <v>33812.69053</v>
      </c>
      <c r="D1618" s="12"/>
    </row>
    <row r="1619" spans="1:4" ht="15" x14ac:dyDescent="0.2">
      <c r="A1619" s="11"/>
      <c r="B1619" s="26" t="s">
        <v>28</v>
      </c>
      <c r="C1619" s="25">
        <v>39611.018490000002</v>
      </c>
      <c r="D1619" s="12"/>
    </row>
    <row r="1620" spans="1:4" ht="15" x14ac:dyDescent="0.2">
      <c r="A1620" s="11"/>
      <c r="B1620" s="1" t="s">
        <v>30</v>
      </c>
      <c r="C1620" s="8">
        <v>2805</v>
      </c>
      <c r="D1620" s="12"/>
    </row>
    <row r="1621" spans="1:4" ht="15" x14ac:dyDescent="0.2">
      <c r="A1621" s="11"/>
      <c r="B1621" s="2" t="s">
        <v>31</v>
      </c>
      <c r="C1621" s="8">
        <v>664</v>
      </c>
      <c r="D1621" s="12"/>
    </row>
    <row r="1622" spans="1:4" ht="15" x14ac:dyDescent="0.2">
      <c r="A1622" s="11"/>
      <c r="B1622" s="2" t="s">
        <v>32</v>
      </c>
      <c r="C1622" s="8">
        <v>2141</v>
      </c>
      <c r="D1622" s="12"/>
    </row>
    <row r="1623" spans="1:4" ht="15" x14ac:dyDescent="0.2">
      <c r="A1623" s="11"/>
      <c r="B1623" s="202" t="s">
        <v>121</v>
      </c>
      <c r="C1623" s="203"/>
      <c r="D1623" s="12"/>
    </row>
    <row r="1624" spans="1:4" ht="15" x14ac:dyDescent="0.2">
      <c r="A1624" s="11"/>
      <c r="B1624" s="15" t="s">
        <v>2</v>
      </c>
      <c r="C1624" s="14">
        <v>-0.875</v>
      </c>
      <c r="D1624" s="12"/>
    </row>
    <row r="1625" spans="1:4" ht="15" x14ac:dyDescent="0.2">
      <c r="A1625" s="11"/>
      <c r="B1625" s="15" t="s">
        <v>3</v>
      </c>
      <c r="C1625" s="14">
        <v>0.875</v>
      </c>
      <c r="D1625" s="12"/>
    </row>
    <row r="1626" spans="1:4" ht="15" x14ac:dyDescent="0.2">
      <c r="A1626" s="11"/>
      <c r="B1626" s="16" t="s">
        <v>10</v>
      </c>
      <c r="C1626" s="17">
        <v>9.2701799999999999</v>
      </c>
      <c r="D1626" s="12"/>
    </row>
    <row r="1627" spans="1:4" ht="15" x14ac:dyDescent="0.2">
      <c r="A1627" s="11"/>
      <c r="B1627" s="18" t="s">
        <v>12</v>
      </c>
      <c r="C1627" s="6">
        <v>9.2701799999999999</v>
      </c>
      <c r="D1627" s="12"/>
    </row>
    <row r="1628" spans="1:4" ht="15" x14ac:dyDescent="0.2">
      <c r="A1628" s="11"/>
      <c r="B1628" s="1" t="s">
        <v>24</v>
      </c>
      <c r="C1628" s="7">
        <v>9.2701799999999999</v>
      </c>
      <c r="D1628" s="12"/>
    </row>
    <row r="1629" spans="1:4" ht="15" x14ac:dyDescent="0.2">
      <c r="A1629" s="11"/>
      <c r="B1629" s="3" t="s">
        <v>10</v>
      </c>
      <c r="C1629" s="6">
        <v>9.2701799999999999</v>
      </c>
      <c r="D1629" s="12"/>
    </row>
    <row r="1630" spans="1:4" ht="15" x14ac:dyDescent="0.2">
      <c r="A1630" s="11"/>
      <c r="B1630" s="26" t="s">
        <v>26</v>
      </c>
      <c r="C1630" s="25">
        <v>-9.2701799999999999</v>
      </c>
      <c r="D1630" s="12"/>
    </row>
    <row r="1631" spans="1:4" ht="15" x14ac:dyDescent="0.2">
      <c r="A1631" s="11"/>
      <c r="B1631" s="26" t="s">
        <v>27</v>
      </c>
      <c r="C1631" s="25">
        <v>11.623659999999999</v>
      </c>
      <c r="D1631" s="12"/>
    </row>
    <row r="1632" spans="1:4" ht="15" x14ac:dyDescent="0.2">
      <c r="A1632" s="11"/>
      <c r="B1632" s="26" t="s">
        <v>28</v>
      </c>
      <c r="C1632" s="25">
        <v>2.3534799999999998</v>
      </c>
      <c r="D1632" s="12"/>
    </row>
    <row r="1633" spans="1:4" ht="15" x14ac:dyDescent="0.2">
      <c r="A1633" s="11"/>
      <c r="B1633" s="1" t="s">
        <v>30</v>
      </c>
      <c r="C1633" s="8">
        <v>58</v>
      </c>
      <c r="D1633" s="12"/>
    </row>
    <row r="1634" spans="1:4" ht="15" x14ac:dyDescent="0.2">
      <c r="A1634" s="11"/>
      <c r="B1634" s="2" t="s">
        <v>31</v>
      </c>
      <c r="C1634" s="8">
        <v>28</v>
      </c>
      <c r="D1634" s="12"/>
    </row>
    <row r="1635" spans="1:4" ht="15" x14ac:dyDescent="0.2">
      <c r="A1635" s="11"/>
      <c r="B1635" s="2" t="s">
        <v>32</v>
      </c>
      <c r="C1635" s="8">
        <v>30</v>
      </c>
      <c r="D1635" s="12"/>
    </row>
    <row r="1636" spans="1:4" ht="15" x14ac:dyDescent="0.2">
      <c r="A1636" s="11"/>
      <c r="B1636" s="202" t="s">
        <v>122</v>
      </c>
      <c r="C1636" s="203"/>
      <c r="D1636" s="12"/>
    </row>
    <row r="1637" spans="1:4" ht="15" x14ac:dyDescent="0.2">
      <c r="A1637" s="11"/>
      <c r="B1637" s="13" t="s">
        <v>0</v>
      </c>
      <c r="C1637" s="14">
        <v>285.77471000000003</v>
      </c>
      <c r="D1637" s="12"/>
    </row>
    <row r="1638" spans="1:4" ht="15" x14ac:dyDescent="0.2">
      <c r="A1638" s="11"/>
      <c r="B1638" s="15" t="s">
        <v>3</v>
      </c>
      <c r="C1638" s="14">
        <v>285.77471000000003</v>
      </c>
      <c r="D1638" s="12"/>
    </row>
    <row r="1639" spans="1:4" ht="15" x14ac:dyDescent="0.2">
      <c r="A1639" s="11"/>
      <c r="B1639" s="16" t="s">
        <v>10</v>
      </c>
      <c r="C1639" s="17">
        <v>143.35783999999998</v>
      </c>
      <c r="D1639" s="12"/>
    </row>
    <row r="1640" spans="1:4" ht="15" x14ac:dyDescent="0.2">
      <c r="A1640" s="11"/>
      <c r="B1640" s="18" t="s">
        <v>12</v>
      </c>
      <c r="C1640" s="6">
        <v>142.32506999999998</v>
      </c>
      <c r="D1640" s="12"/>
    </row>
    <row r="1641" spans="1:4" ht="15" x14ac:dyDescent="0.2">
      <c r="A1641" s="11"/>
      <c r="B1641" s="18" t="s">
        <v>15</v>
      </c>
      <c r="C1641" s="6">
        <v>1.03277</v>
      </c>
      <c r="D1641" s="12"/>
    </row>
    <row r="1642" spans="1:4" ht="15" x14ac:dyDescent="0.2">
      <c r="A1642" s="11"/>
      <c r="B1642" s="1" t="s">
        <v>22</v>
      </c>
      <c r="C1642" s="7">
        <v>285.77471000000003</v>
      </c>
      <c r="D1642" s="12"/>
    </row>
    <row r="1643" spans="1:4" ht="15" x14ac:dyDescent="0.2">
      <c r="A1643" s="11"/>
      <c r="B1643" s="3" t="s">
        <v>0</v>
      </c>
      <c r="C1643" s="6">
        <v>285.77471000000003</v>
      </c>
      <c r="D1643" s="12"/>
    </row>
    <row r="1644" spans="1:4" ht="15" x14ac:dyDescent="0.2">
      <c r="A1644" s="11"/>
      <c r="B1644" s="1" t="s">
        <v>24</v>
      </c>
      <c r="C1644" s="7">
        <v>143.35784000000001</v>
      </c>
      <c r="D1644" s="12"/>
    </row>
    <row r="1645" spans="1:4" ht="15" x14ac:dyDescent="0.2">
      <c r="A1645" s="11"/>
      <c r="B1645" s="3" t="s">
        <v>10</v>
      </c>
      <c r="C1645" s="6">
        <v>143.35784000000001</v>
      </c>
      <c r="D1645" s="12"/>
    </row>
    <row r="1646" spans="1:4" ht="15" x14ac:dyDescent="0.2">
      <c r="A1646" s="11"/>
      <c r="B1646" s="26" t="s">
        <v>26</v>
      </c>
      <c r="C1646" s="25">
        <v>142.41686999999999</v>
      </c>
      <c r="D1646" s="12"/>
    </row>
    <row r="1647" spans="1:4" ht="15" x14ac:dyDescent="0.2">
      <c r="A1647" s="11"/>
      <c r="B1647" s="26" t="s">
        <v>27</v>
      </c>
      <c r="C1647" s="25">
        <v>287.53260999999998</v>
      </c>
      <c r="D1647" s="12"/>
    </row>
    <row r="1648" spans="1:4" ht="15" x14ac:dyDescent="0.2">
      <c r="A1648" s="11"/>
      <c r="B1648" s="26" t="s">
        <v>28</v>
      </c>
      <c r="C1648" s="25">
        <v>429.94947999999999</v>
      </c>
      <c r="D1648" s="12"/>
    </row>
    <row r="1649" spans="1:4" ht="15" x14ac:dyDescent="0.2">
      <c r="A1649" s="11"/>
      <c r="B1649" s="1" t="s">
        <v>30</v>
      </c>
      <c r="C1649" s="8">
        <v>61</v>
      </c>
      <c r="D1649" s="12"/>
    </row>
    <row r="1650" spans="1:4" ht="15" x14ac:dyDescent="0.2">
      <c r="A1650" s="11"/>
      <c r="B1650" s="2" t="s">
        <v>31</v>
      </c>
      <c r="C1650" s="8">
        <v>20</v>
      </c>
      <c r="D1650" s="12"/>
    </row>
    <row r="1651" spans="1:4" ht="15" x14ac:dyDescent="0.2">
      <c r="A1651" s="11"/>
      <c r="B1651" s="2" t="s">
        <v>32</v>
      </c>
      <c r="C1651" s="8">
        <v>41</v>
      </c>
      <c r="D1651" s="12"/>
    </row>
    <row r="1652" spans="1:4" ht="15" x14ac:dyDescent="0.2">
      <c r="A1652" s="11"/>
      <c r="B1652" s="202" t="s">
        <v>123</v>
      </c>
      <c r="C1652" s="203"/>
      <c r="D1652" s="12"/>
    </row>
    <row r="1653" spans="1:4" ht="15" x14ac:dyDescent="0.2">
      <c r="A1653" s="11"/>
      <c r="B1653" s="13" t="s">
        <v>0</v>
      </c>
      <c r="C1653" s="14">
        <v>73.655810000000002</v>
      </c>
      <c r="D1653" s="12"/>
    </row>
    <row r="1654" spans="1:4" ht="15" x14ac:dyDescent="0.2">
      <c r="A1654" s="11"/>
      <c r="B1654" s="15" t="s">
        <v>2</v>
      </c>
      <c r="C1654" s="14">
        <v>-3.8761700000000001</v>
      </c>
      <c r="D1654" s="12"/>
    </row>
    <row r="1655" spans="1:4" ht="15" x14ac:dyDescent="0.2">
      <c r="A1655" s="11"/>
      <c r="B1655" s="15" t="s">
        <v>3</v>
      </c>
      <c r="C1655" s="14">
        <v>77.531980000000004</v>
      </c>
      <c r="D1655" s="12"/>
    </row>
    <row r="1656" spans="1:4" ht="15" x14ac:dyDescent="0.2">
      <c r="A1656" s="11"/>
      <c r="B1656" s="16" t="s">
        <v>10</v>
      </c>
      <c r="C1656" s="17">
        <v>93.02436999999999</v>
      </c>
      <c r="D1656" s="12"/>
    </row>
    <row r="1657" spans="1:4" ht="15" x14ac:dyDescent="0.2">
      <c r="A1657" s="11"/>
      <c r="B1657" s="18" t="s">
        <v>12</v>
      </c>
      <c r="C1657" s="6">
        <v>92.729129999999984</v>
      </c>
      <c r="D1657" s="12"/>
    </row>
    <row r="1658" spans="1:4" ht="15" x14ac:dyDescent="0.2">
      <c r="A1658" s="11"/>
      <c r="B1658" s="18" t="s">
        <v>15</v>
      </c>
      <c r="C1658" s="6">
        <v>0.29524</v>
      </c>
      <c r="D1658" s="12"/>
    </row>
    <row r="1659" spans="1:4" ht="15" x14ac:dyDescent="0.2">
      <c r="A1659" s="11"/>
      <c r="B1659" s="19" t="s">
        <v>17</v>
      </c>
      <c r="C1659" s="17">
        <v>10.331</v>
      </c>
      <c r="D1659" s="12"/>
    </row>
    <row r="1660" spans="1:4" ht="15" x14ac:dyDescent="0.2">
      <c r="A1660" s="11"/>
      <c r="B1660" s="1" t="s">
        <v>22</v>
      </c>
      <c r="C1660" s="7">
        <v>73.655810000000002</v>
      </c>
      <c r="D1660" s="12"/>
    </row>
    <row r="1661" spans="1:4" ht="15" x14ac:dyDescent="0.2">
      <c r="A1661" s="11"/>
      <c r="B1661" s="3" t="s">
        <v>0</v>
      </c>
      <c r="C1661" s="6">
        <v>73.655810000000002</v>
      </c>
      <c r="D1661" s="12"/>
    </row>
    <row r="1662" spans="1:4" ht="15" x14ac:dyDescent="0.2">
      <c r="A1662" s="11"/>
      <c r="B1662" s="1" t="s">
        <v>24</v>
      </c>
      <c r="C1662" s="7">
        <v>103.35537000000001</v>
      </c>
      <c r="D1662" s="12"/>
    </row>
    <row r="1663" spans="1:4" ht="15" x14ac:dyDescent="0.2">
      <c r="A1663" s="11"/>
      <c r="B1663" s="3" t="s">
        <v>10</v>
      </c>
      <c r="C1663" s="6">
        <v>93.024370000000005</v>
      </c>
      <c r="D1663" s="12"/>
    </row>
    <row r="1664" spans="1:4" ht="15" x14ac:dyDescent="0.2">
      <c r="A1664" s="11"/>
      <c r="B1664" s="3" t="s">
        <v>17</v>
      </c>
      <c r="C1664" s="6">
        <v>10.331</v>
      </c>
      <c r="D1664" s="12"/>
    </row>
    <row r="1665" spans="1:4" ht="15" x14ac:dyDescent="0.2">
      <c r="A1665" s="11"/>
      <c r="B1665" s="26" t="s">
        <v>26</v>
      </c>
      <c r="C1665" s="25">
        <v>-29.699560000000002</v>
      </c>
      <c r="D1665" s="12"/>
    </row>
    <row r="1666" spans="1:4" ht="15" x14ac:dyDescent="0.2">
      <c r="A1666" s="11"/>
      <c r="B1666" s="26" t="s">
        <v>27</v>
      </c>
      <c r="C1666" s="25">
        <v>156.14705000000001</v>
      </c>
      <c r="D1666" s="12"/>
    </row>
    <row r="1667" spans="1:4" ht="15" x14ac:dyDescent="0.2">
      <c r="A1667" s="11"/>
      <c r="B1667" s="26" t="s">
        <v>28</v>
      </c>
      <c r="C1667" s="25">
        <v>126.44749</v>
      </c>
      <c r="D1667" s="12"/>
    </row>
    <row r="1668" spans="1:4" ht="15" x14ac:dyDescent="0.2">
      <c r="A1668" s="11"/>
      <c r="B1668" s="1" t="s">
        <v>30</v>
      </c>
      <c r="C1668" s="8">
        <v>44</v>
      </c>
      <c r="D1668" s="12"/>
    </row>
    <row r="1669" spans="1:4" ht="15" x14ac:dyDescent="0.2">
      <c r="A1669" s="11"/>
      <c r="B1669" s="2" t="s">
        <v>31</v>
      </c>
      <c r="C1669" s="8">
        <v>26</v>
      </c>
      <c r="D1669" s="12"/>
    </row>
    <row r="1670" spans="1:4" ht="15" x14ac:dyDescent="0.2">
      <c r="A1670" s="11"/>
      <c r="B1670" s="2" t="s">
        <v>32</v>
      </c>
      <c r="C1670" s="8">
        <v>18</v>
      </c>
      <c r="D1670" s="12"/>
    </row>
    <row r="1671" spans="1:4" ht="15" x14ac:dyDescent="0.2">
      <c r="A1671" s="11"/>
      <c r="B1671" s="202" t="s">
        <v>124</v>
      </c>
      <c r="C1671" s="203"/>
      <c r="D1671" s="12"/>
    </row>
    <row r="1672" spans="1:4" ht="15" x14ac:dyDescent="0.2">
      <c r="A1672" s="11"/>
      <c r="B1672" s="13" t="s">
        <v>0</v>
      </c>
      <c r="C1672" s="14">
        <v>111.21884</v>
      </c>
      <c r="D1672" s="12"/>
    </row>
    <row r="1673" spans="1:4" ht="15" x14ac:dyDescent="0.2">
      <c r="A1673" s="11"/>
      <c r="B1673" s="15" t="s">
        <v>3</v>
      </c>
      <c r="C1673" s="14">
        <v>111.21884</v>
      </c>
      <c r="D1673" s="12"/>
    </row>
    <row r="1674" spans="1:4" ht="15" x14ac:dyDescent="0.2">
      <c r="A1674" s="11"/>
      <c r="B1674" s="16" t="s">
        <v>10</v>
      </c>
      <c r="C1674" s="17">
        <v>70.665350000000004</v>
      </c>
      <c r="D1674" s="12"/>
    </row>
    <row r="1675" spans="1:4" ht="15" x14ac:dyDescent="0.2">
      <c r="A1675" s="11"/>
      <c r="B1675" s="18" t="s">
        <v>12</v>
      </c>
      <c r="C1675" s="6">
        <v>70.665350000000004</v>
      </c>
      <c r="D1675" s="12"/>
    </row>
    <row r="1676" spans="1:4" ht="15" x14ac:dyDescent="0.2">
      <c r="A1676" s="11"/>
      <c r="B1676" s="19" t="s">
        <v>17</v>
      </c>
      <c r="C1676" s="17">
        <v>41.71067</v>
      </c>
      <c r="D1676" s="12"/>
    </row>
    <row r="1677" spans="1:4" ht="15" x14ac:dyDescent="0.2">
      <c r="A1677" s="11"/>
      <c r="B1677" s="1" t="s">
        <v>22</v>
      </c>
      <c r="C1677" s="7">
        <v>111.21884</v>
      </c>
      <c r="D1677" s="12"/>
    </row>
    <row r="1678" spans="1:4" ht="15" x14ac:dyDescent="0.2">
      <c r="A1678" s="11"/>
      <c r="B1678" s="3" t="s">
        <v>0</v>
      </c>
      <c r="C1678" s="6">
        <v>111.21884</v>
      </c>
      <c r="D1678" s="12"/>
    </row>
    <row r="1679" spans="1:4" ht="15" x14ac:dyDescent="0.2">
      <c r="A1679" s="11"/>
      <c r="B1679" s="1" t="s">
        <v>24</v>
      </c>
      <c r="C1679" s="7">
        <v>112.37602000000001</v>
      </c>
      <c r="D1679" s="12"/>
    </row>
    <row r="1680" spans="1:4" ht="15" x14ac:dyDescent="0.2">
      <c r="A1680" s="11"/>
      <c r="B1680" s="3" t="s">
        <v>10</v>
      </c>
      <c r="C1680" s="6">
        <v>70.665350000000004</v>
      </c>
      <c r="D1680" s="12"/>
    </row>
    <row r="1681" spans="1:4" ht="15" x14ac:dyDescent="0.2">
      <c r="A1681" s="11"/>
      <c r="B1681" s="3" t="s">
        <v>17</v>
      </c>
      <c r="C1681" s="6">
        <v>41.71067</v>
      </c>
      <c r="D1681" s="12"/>
    </row>
    <row r="1682" spans="1:4" ht="15" x14ac:dyDescent="0.2">
      <c r="A1682" s="11"/>
      <c r="B1682" s="26" t="s">
        <v>26</v>
      </c>
      <c r="C1682" s="25">
        <v>-1.1571800000000001</v>
      </c>
      <c r="D1682" s="12"/>
    </row>
    <row r="1683" spans="1:4" ht="15" x14ac:dyDescent="0.2">
      <c r="A1683" s="11"/>
      <c r="B1683" s="26" t="s">
        <v>27</v>
      </c>
      <c r="C1683" s="25">
        <v>224.76593</v>
      </c>
      <c r="D1683" s="12"/>
    </row>
    <row r="1684" spans="1:4" ht="15" x14ac:dyDescent="0.2">
      <c r="A1684" s="11"/>
      <c r="B1684" s="26" t="s">
        <v>28</v>
      </c>
      <c r="C1684" s="25">
        <v>223.60874999999999</v>
      </c>
      <c r="D1684" s="12"/>
    </row>
    <row r="1685" spans="1:4" ht="15" x14ac:dyDescent="0.2">
      <c r="A1685" s="11"/>
      <c r="B1685" s="1" t="s">
        <v>30</v>
      </c>
      <c r="C1685" s="8">
        <v>85</v>
      </c>
      <c r="D1685" s="12"/>
    </row>
    <row r="1686" spans="1:4" ht="15" x14ac:dyDescent="0.2">
      <c r="A1686" s="11"/>
      <c r="B1686" s="2" t="s">
        <v>31</v>
      </c>
      <c r="C1686" s="8">
        <v>12</v>
      </c>
      <c r="D1686" s="12"/>
    </row>
    <row r="1687" spans="1:4" ht="15" x14ac:dyDescent="0.2">
      <c r="A1687" s="11"/>
      <c r="B1687" s="2" t="s">
        <v>32</v>
      </c>
      <c r="C1687" s="8">
        <v>73</v>
      </c>
      <c r="D1687" s="12"/>
    </row>
    <row r="1688" spans="1:4" ht="15" x14ac:dyDescent="0.2">
      <c r="A1688" s="11"/>
      <c r="B1688" s="202" t="s">
        <v>125</v>
      </c>
      <c r="C1688" s="203"/>
      <c r="D1688" s="12"/>
    </row>
    <row r="1689" spans="1:4" ht="15" x14ac:dyDescent="0.2">
      <c r="A1689" s="11"/>
      <c r="B1689" s="13" t="s">
        <v>0</v>
      </c>
      <c r="C1689" s="14">
        <v>190.91962000000001</v>
      </c>
      <c r="D1689" s="12"/>
    </row>
    <row r="1690" spans="1:4" ht="15" x14ac:dyDescent="0.2">
      <c r="A1690" s="11"/>
      <c r="B1690" s="15" t="s">
        <v>2</v>
      </c>
      <c r="C1690" s="14">
        <v>79.25</v>
      </c>
      <c r="D1690" s="12"/>
    </row>
    <row r="1691" spans="1:4" ht="15" x14ac:dyDescent="0.2">
      <c r="A1691" s="11"/>
      <c r="B1691" s="15" t="s">
        <v>3</v>
      </c>
      <c r="C1691" s="14">
        <v>111.66961999999999</v>
      </c>
      <c r="D1691" s="12"/>
    </row>
    <row r="1692" spans="1:4" ht="15" x14ac:dyDescent="0.2">
      <c r="A1692" s="11"/>
      <c r="B1692" s="16" t="s">
        <v>10</v>
      </c>
      <c r="C1692" s="17">
        <v>50.643549999999998</v>
      </c>
      <c r="D1692" s="12"/>
    </row>
    <row r="1693" spans="1:4" ht="15" x14ac:dyDescent="0.2">
      <c r="A1693" s="11"/>
      <c r="B1693" s="18" t="s">
        <v>12</v>
      </c>
      <c r="C1693" s="6">
        <v>10.829569999999999</v>
      </c>
      <c r="D1693" s="12"/>
    </row>
    <row r="1694" spans="1:4" ht="15" x14ac:dyDescent="0.2">
      <c r="A1694" s="11"/>
      <c r="B1694" s="18" t="s">
        <v>16</v>
      </c>
      <c r="C1694" s="6">
        <v>39.813980000000001</v>
      </c>
      <c r="D1694" s="12"/>
    </row>
    <row r="1695" spans="1:4" ht="15" x14ac:dyDescent="0.2">
      <c r="A1695" s="11"/>
      <c r="B1695" s="19" t="s">
        <v>17</v>
      </c>
      <c r="C1695" s="17">
        <v>11.3</v>
      </c>
      <c r="D1695" s="12"/>
    </row>
    <row r="1696" spans="1:4" ht="15" x14ac:dyDescent="0.2">
      <c r="A1696" s="11"/>
      <c r="B1696" s="1" t="s">
        <v>22</v>
      </c>
      <c r="C1696" s="7">
        <v>190.91962000000001</v>
      </c>
      <c r="D1696" s="12"/>
    </row>
    <row r="1697" spans="1:4" ht="15" x14ac:dyDescent="0.2">
      <c r="A1697" s="11"/>
      <c r="B1697" s="3" t="s">
        <v>0</v>
      </c>
      <c r="C1697" s="6">
        <v>190.91962000000001</v>
      </c>
      <c r="D1697" s="12"/>
    </row>
    <row r="1698" spans="1:4" ht="15" x14ac:dyDescent="0.2">
      <c r="A1698" s="11"/>
      <c r="B1698" s="1" t="s">
        <v>24</v>
      </c>
      <c r="C1698" s="7">
        <v>61.943550000000002</v>
      </c>
      <c r="D1698" s="12"/>
    </row>
    <row r="1699" spans="1:4" ht="15" x14ac:dyDescent="0.2">
      <c r="A1699" s="11"/>
      <c r="B1699" s="3" t="s">
        <v>10</v>
      </c>
      <c r="C1699" s="6">
        <v>50.643549999999998</v>
      </c>
      <c r="D1699" s="12"/>
    </row>
    <row r="1700" spans="1:4" ht="15" x14ac:dyDescent="0.2">
      <c r="A1700" s="11"/>
      <c r="B1700" s="3" t="s">
        <v>17</v>
      </c>
      <c r="C1700" s="6">
        <v>11.3</v>
      </c>
      <c r="D1700" s="12"/>
    </row>
    <row r="1701" spans="1:4" ht="15" x14ac:dyDescent="0.2">
      <c r="A1701" s="11"/>
      <c r="B1701" s="26" t="s">
        <v>26</v>
      </c>
      <c r="C1701" s="25">
        <v>128.97606999999999</v>
      </c>
      <c r="D1701" s="12"/>
    </row>
    <row r="1702" spans="1:4" ht="15" x14ac:dyDescent="0.2">
      <c r="A1702" s="11"/>
      <c r="B1702" s="26" t="s">
        <v>27</v>
      </c>
      <c r="C1702" s="25">
        <v>217.70435000000001</v>
      </c>
      <c r="D1702" s="12"/>
    </row>
    <row r="1703" spans="1:4" ht="15" x14ac:dyDescent="0.2">
      <c r="A1703" s="11"/>
      <c r="B1703" s="26" t="s">
        <v>28</v>
      </c>
      <c r="C1703" s="25">
        <v>346.68042000000003</v>
      </c>
      <c r="D1703" s="12"/>
    </row>
    <row r="1704" spans="1:4" ht="15" x14ac:dyDescent="0.2">
      <c r="A1704" s="11"/>
      <c r="B1704" s="1" t="s">
        <v>30</v>
      </c>
      <c r="C1704" s="8">
        <v>121</v>
      </c>
      <c r="D1704" s="12"/>
    </row>
    <row r="1705" spans="1:4" ht="15" x14ac:dyDescent="0.2">
      <c r="A1705" s="11"/>
      <c r="B1705" s="2" t="s">
        <v>31</v>
      </c>
      <c r="C1705" s="8">
        <v>109</v>
      </c>
      <c r="D1705" s="12"/>
    </row>
    <row r="1706" spans="1:4" ht="15" x14ac:dyDescent="0.2">
      <c r="A1706" s="11"/>
      <c r="B1706" s="2" t="s">
        <v>32</v>
      </c>
      <c r="C1706" s="8">
        <v>12</v>
      </c>
      <c r="D1706" s="12"/>
    </row>
    <row r="1707" spans="1:4" ht="15" x14ac:dyDescent="0.2">
      <c r="A1707" s="11"/>
      <c r="B1707" s="202" t="s">
        <v>126</v>
      </c>
      <c r="C1707" s="203"/>
      <c r="D1707" s="12"/>
    </row>
    <row r="1708" spans="1:4" ht="15" x14ac:dyDescent="0.2">
      <c r="A1708" s="11"/>
      <c r="B1708" s="13" t="s">
        <v>0</v>
      </c>
      <c r="C1708" s="14">
        <v>48.07638</v>
      </c>
      <c r="D1708" s="12"/>
    </row>
    <row r="1709" spans="1:4" ht="15" x14ac:dyDescent="0.2">
      <c r="A1709" s="11"/>
      <c r="B1709" s="15" t="s">
        <v>2</v>
      </c>
      <c r="C1709" s="14">
        <v>18.239879999999999</v>
      </c>
      <c r="D1709" s="12"/>
    </row>
    <row r="1710" spans="1:4" ht="15" x14ac:dyDescent="0.2">
      <c r="A1710" s="11"/>
      <c r="B1710" s="15" t="s">
        <v>3</v>
      </c>
      <c r="C1710" s="14">
        <v>29.836500000000001</v>
      </c>
      <c r="D1710" s="12"/>
    </row>
    <row r="1711" spans="1:4" ht="15" x14ac:dyDescent="0.2">
      <c r="A1711" s="11"/>
      <c r="B1711" s="16" t="s">
        <v>10</v>
      </c>
      <c r="C1711" s="17">
        <v>88.076549999999997</v>
      </c>
      <c r="D1711" s="12"/>
    </row>
    <row r="1712" spans="1:4" ht="15" x14ac:dyDescent="0.2">
      <c r="A1712" s="11"/>
      <c r="B1712" s="18" t="s">
        <v>12</v>
      </c>
      <c r="C1712" s="6">
        <v>39.793550000000003</v>
      </c>
      <c r="D1712" s="12"/>
    </row>
    <row r="1713" spans="1:4" ht="15" x14ac:dyDescent="0.2">
      <c r="A1713" s="11"/>
      <c r="B1713" s="18" t="s">
        <v>16</v>
      </c>
      <c r="C1713" s="6">
        <v>48.283000000000001</v>
      </c>
      <c r="D1713" s="12"/>
    </row>
    <row r="1714" spans="1:4" ht="15" x14ac:dyDescent="0.2">
      <c r="A1714" s="11"/>
      <c r="B1714" s="19" t="s">
        <v>17</v>
      </c>
      <c r="C1714" s="17">
        <v>14.753</v>
      </c>
      <c r="D1714" s="12"/>
    </row>
    <row r="1715" spans="1:4" ht="15" x14ac:dyDescent="0.2">
      <c r="A1715" s="11"/>
      <c r="B1715" s="1" t="s">
        <v>22</v>
      </c>
      <c r="C1715" s="7">
        <v>48.07638</v>
      </c>
      <c r="D1715" s="12"/>
    </row>
    <row r="1716" spans="1:4" ht="15" x14ac:dyDescent="0.2">
      <c r="A1716" s="11"/>
      <c r="B1716" s="3" t="s">
        <v>0</v>
      </c>
      <c r="C1716" s="6">
        <v>48.07638</v>
      </c>
      <c r="D1716" s="12"/>
    </row>
    <row r="1717" spans="1:4" ht="15" x14ac:dyDescent="0.2">
      <c r="A1717" s="11"/>
      <c r="B1717" s="1" t="s">
        <v>24</v>
      </c>
      <c r="C1717" s="7">
        <v>102.82955</v>
      </c>
      <c r="D1717" s="12"/>
    </row>
    <row r="1718" spans="1:4" ht="15" x14ac:dyDescent="0.2">
      <c r="A1718" s="11"/>
      <c r="B1718" s="3" t="s">
        <v>10</v>
      </c>
      <c r="C1718" s="6">
        <v>88.076549999999997</v>
      </c>
      <c r="D1718" s="12"/>
    </row>
    <row r="1719" spans="1:4" ht="15" x14ac:dyDescent="0.2">
      <c r="A1719" s="11"/>
      <c r="B1719" s="3" t="s">
        <v>17</v>
      </c>
      <c r="C1719" s="6">
        <v>14.753</v>
      </c>
      <c r="D1719" s="12"/>
    </row>
    <row r="1720" spans="1:4" ht="15" x14ac:dyDescent="0.2">
      <c r="A1720" s="11"/>
      <c r="B1720" s="26" t="s">
        <v>26</v>
      </c>
      <c r="C1720" s="25">
        <v>-54.753169999999997</v>
      </c>
      <c r="D1720" s="12"/>
    </row>
    <row r="1721" spans="1:4" ht="15" x14ac:dyDescent="0.2">
      <c r="A1721" s="11"/>
      <c r="B1721" s="26" t="s">
        <v>27</v>
      </c>
      <c r="C1721" s="25">
        <v>295.27976999999998</v>
      </c>
      <c r="D1721" s="12"/>
    </row>
    <row r="1722" spans="1:4" ht="15" x14ac:dyDescent="0.2">
      <c r="A1722" s="11"/>
      <c r="B1722" s="26" t="s">
        <v>28</v>
      </c>
      <c r="C1722" s="25">
        <v>240.5266</v>
      </c>
      <c r="D1722" s="12"/>
    </row>
    <row r="1723" spans="1:4" ht="15" x14ac:dyDescent="0.2">
      <c r="A1723" s="11"/>
      <c r="B1723" s="1" t="s">
        <v>30</v>
      </c>
      <c r="C1723" s="8">
        <v>143</v>
      </c>
      <c r="D1723" s="12"/>
    </row>
    <row r="1724" spans="1:4" ht="15" x14ac:dyDescent="0.2">
      <c r="A1724" s="11"/>
      <c r="B1724" s="2" t="s">
        <v>31</v>
      </c>
      <c r="C1724" s="8">
        <v>108</v>
      </c>
      <c r="D1724" s="12"/>
    </row>
    <row r="1725" spans="1:4" ht="15" x14ac:dyDescent="0.2">
      <c r="A1725" s="11"/>
      <c r="B1725" s="2" t="s">
        <v>32</v>
      </c>
      <c r="C1725" s="8">
        <v>35</v>
      </c>
      <c r="D1725" s="12"/>
    </row>
    <row r="1726" spans="1:4" ht="15" x14ac:dyDescent="0.2">
      <c r="A1726" s="11"/>
      <c r="B1726" s="202" t="s">
        <v>127</v>
      </c>
      <c r="C1726" s="203"/>
      <c r="D1726" s="12"/>
    </row>
    <row r="1727" spans="1:4" ht="15" x14ac:dyDescent="0.2">
      <c r="A1727" s="11"/>
      <c r="B1727" s="13" t="s">
        <v>0</v>
      </c>
      <c r="C1727" s="14">
        <v>67.105000000000004</v>
      </c>
      <c r="D1727" s="12"/>
    </row>
    <row r="1728" spans="1:4" ht="15" x14ac:dyDescent="0.2">
      <c r="A1728" s="11"/>
      <c r="B1728" s="15" t="s">
        <v>2</v>
      </c>
      <c r="C1728" s="14">
        <v>67</v>
      </c>
      <c r="D1728" s="12"/>
    </row>
    <row r="1729" spans="1:4" ht="15" x14ac:dyDescent="0.2">
      <c r="A1729" s="11"/>
      <c r="B1729" s="15" t="s">
        <v>3</v>
      </c>
      <c r="C1729" s="14">
        <v>0.105</v>
      </c>
      <c r="D1729" s="12"/>
    </row>
    <row r="1730" spans="1:4" ht="15" x14ac:dyDescent="0.2">
      <c r="A1730" s="11"/>
      <c r="B1730" s="16" t="s">
        <v>10</v>
      </c>
      <c r="C1730" s="17">
        <v>2.1</v>
      </c>
      <c r="D1730" s="12"/>
    </row>
    <row r="1731" spans="1:4" ht="15" x14ac:dyDescent="0.2">
      <c r="A1731" s="11"/>
      <c r="B1731" s="18" t="s">
        <v>12</v>
      </c>
      <c r="C1731" s="6">
        <v>2.1</v>
      </c>
      <c r="D1731" s="12"/>
    </row>
    <row r="1732" spans="1:4" ht="15" x14ac:dyDescent="0.2">
      <c r="A1732" s="11"/>
      <c r="B1732" s="1" t="s">
        <v>22</v>
      </c>
      <c r="C1732" s="7">
        <v>67.105000000000004</v>
      </c>
      <c r="D1732" s="12"/>
    </row>
    <row r="1733" spans="1:4" ht="15" x14ac:dyDescent="0.2">
      <c r="A1733" s="11"/>
      <c r="B1733" s="3" t="s">
        <v>0</v>
      </c>
      <c r="C1733" s="6">
        <v>67.105000000000004</v>
      </c>
      <c r="D1733" s="12"/>
    </row>
    <row r="1734" spans="1:4" ht="15" x14ac:dyDescent="0.2">
      <c r="A1734" s="11"/>
      <c r="B1734" s="1" t="s">
        <v>24</v>
      </c>
      <c r="C1734" s="7">
        <v>2.1</v>
      </c>
      <c r="D1734" s="12"/>
    </row>
    <row r="1735" spans="1:4" ht="15" x14ac:dyDescent="0.2">
      <c r="A1735" s="11"/>
      <c r="B1735" s="3" t="s">
        <v>10</v>
      </c>
      <c r="C1735" s="6">
        <v>2.1</v>
      </c>
      <c r="D1735" s="12"/>
    </row>
    <row r="1736" spans="1:4" ht="15" x14ac:dyDescent="0.2">
      <c r="A1736" s="11"/>
      <c r="B1736" s="26" t="s">
        <v>26</v>
      </c>
      <c r="C1736" s="25">
        <v>65.004999999999995</v>
      </c>
      <c r="D1736" s="12"/>
    </row>
    <row r="1737" spans="1:4" ht="15" x14ac:dyDescent="0.2">
      <c r="A1737" s="11"/>
      <c r="B1737" s="26" t="s">
        <v>27</v>
      </c>
      <c r="C1737" s="25">
        <v>114.78644</v>
      </c>
      <c r="D1737" s="12"/>
    </row>
    <row r="1738" spans="1:4" ht="15" x14ac:dyDescent="0.2">
      <c r="A1738" s="11"/>
      <c r="B1738" s="26" t="s">
        <v>28</v>
      </c>
      <c r="C1738" s="25">
        <v>179.79143999999999</v>
      </c>
      <c r="D1738" s="12"/>
    </row>
    <row r="1739" spans="1:4" ht="15" x14ac:dyDescent="0.2">
      <c r="A1739" s="11"/>
      <c r="B1739" s="1" t="s">
        <v>30</v>
      </c>
      <c r="C1739" s="8">
        <v>155</v>
      </c>
      <c r="D1739" s="12"/>
    </row>
    <row r="1740" spans="1:4" ht="15" x14ac:dyDescent="0.2">
      <c r="A1740" s="11"/>
      <c r="B1740" s="2" t="s">
        <v>31</v>
      </c>
      <c r="C1740" s="8">
        <v>4</v>
      </c>
      <c r="D1740" s="12"/>
    </row>
    <row r="1741" spans="1:4" ht="15" x14ac:dyDescent="0.2">
      <c r="A1741" s="11"/>
      <c r="B1741" s="2" t="s">
        <v>32</v>
      </c>
      <c r="C1741" s="8">
        <v>151</v>
      </c>
      <c r="D1741" s="12"/>
    </row>
    <row r="1742" spans="1:4" ht="15" x14ac:dyDescent="0.2">
      <c r="A1742" s="11"/>
      <c r="B1742" s="202" t="s">
        <v>128</v>
      </c>
      <c r="C1742" s="203"/>
      <c r="D1742" s="12"/>
    </row>
    <row r="1743" spans="1:4" ht="15" x14ac:dyDescent="0.2">
      <c r="A1743" s="11"/>
      <c r="B1743" s="13" t="s">
        <v>0</v>
      </c>
      <c r="C1743" s="14">
        <v>1300.46119</v>
      </c>
      <c r="D1743" s="12"/>
    </row>
    <row r="1744" spans="1:4" ht="15" x14ac:dyDescent="0.2">
      <c r="A1744" s="11"/>
      <c r="B1744" s="15" t="s">
        <v>2</v>
      </c>
      <c r="C1744" s="14">
        <v>61.309339999999999</v>
      </c>
      <c r="D1744" s="12"/>
    </row>
    <row r="1745" spans="1:4" ht="15" x14ac:dyDescent="0.2">
      <c r="A1745" s="11"/>
      <c r="B1745" s="15" t="s">
        <v>3</v>
      </c>
      <c r="C1745" s="14">
        <v>1239.15185</v>
      </c>
      <c r="D1745" s="12"/>
    </row>
    <row r="1746" spans="1:4" ht="15" x14ac:dyDescent="0.2">
      <c r="A1746" s="11"/>
      <c r="B1746" s="16" t="s">
        <v>10</v>
      </c>
      <c r="C1746" s="17">
        <v>955.41091000000006</v>
      </c>
      <c r="D1746" s="12"/>
    </row>
    <row r="1747" spans="1:4" ht="15" x14ac:dyDescent="0.2">
      <c r="A1747" s="11"/>
      <c r="B1747" s="18" t="s">
        <v>11</v>
      </c>
      <c r="C1747" s="6">
        <v>468.90231999999997</v>
      </c>
      <c r="D1747" s="12"/>
    </row>
    <row r="1748" spans="1:4" ht="15" x14ac:dyDescent="0.2">
      <c r="A1748" s="11"/>
      <c r="B1748" s="18" t="s">
        <v>12</v>
      </c>
      <c r="C1748" s="6">
        <v>461.70748000000009</v>
      </c>
      <c r="D1748" s="12"/>
    </row>
    <row r="1749" spans="1:4" ht="15" x14ac:dyDescent="0.2">
      <c r="A1749" s="11"/>
      <c r="B1749" s="18" t="s">
        <v>15</v>
      </c>
      <c r="C1749" s="6">
        <v>2.3361100000000001</v>
      </c>
      <c r="D1749" s="12"/>
    </row>
    <row r="1750" spans="1:4" ht="15" x14ac:dyDescent="0.2">
      <c r="A1750" s="11"/>
      <c r="B1750" s="18" t="s">
        <v>16</v>
      </c>
      <c r="C1750" s="6">
        <v>22.465</v>
      </c>
      <c r="D1750" s="12"/>
    </row>
    <row r="1751" spans="1:4" ht="15" x14ac:dyDescent="0.2">
      <c r="A1751" s="11"/>
      <c r="B1751" s="19" t="s">
        <v>17</v>
      </c>
      <c r="C1751" s="17">
        <v>259.11705000000001</v>
      </c>
      <c r="D1751" s="12"/>
    </row>
    <row r="1752" spans="1:4" ht="15" x14ac:dyDescent="0.2">
      <c r="A1752" s="11"/>
      <c r="B1752" s="1" t="s">
        <v>22</v>
      </c>
      <c r="C1752" s="7">
        <v>1300.46119</v>
      </c>
      <c r="D1752" s="12"/>
    </row>
    <row r="1753" spans="1:4" ht="15" x14ac:dyDescent="0.2">
      <c r="A1753" s="11"/>
      <c r="B1753" s="3" t="s">
        <v>0</v>
      </c>
      <c r="C1753" s="6">
        <v>1300.46119</v>
      </c>
      <c r="D1753" s="12"/>
    </row>
    <row r="1754" spans="1:4" ht="15" x14ac:dyDescent="0.2">
      <c r="A1754" s="11"/>
      <c r="B1754" s="1" t="s">
        <v>24</v>
      </c>
      <c r="C1754" s="7">
        <v>1214.5279599999999</v>
      </c>
      <c r="D1754" s="12"/>
    </row>
    <row r="1755" spans="1:4" ht="15" x14ac:dyDescent="0.2">
      <c r="A1755" s="11"/>
      <c r="B1755" s="3" t="s">
        <v>10</v>
      </c>
      <c r="C1755" s="6">
        <v>955.41090999999994</v>
      </c>
      <c r="D1755" s="12"/>
    </row>
    <row r="1756" spans="1:4" ht="15" x14ac:dyDescent="0.2">
      <c r="A1756" s="11"/>
      <c r="B1756" s="3" t="s">
        <v>17</v>
      </c>
      <c r="C1756" s="6">
        <v>259.11705000000001</v>
      </c>
      <c r="D1756" s="12"/>
    </row>
    <row r="1757" spans="1:4" ht="15" x14ac:dyDescent="0.2">
      <c r="A1757" s="11"/>
      <c r="B1757" s="26" t="s">
        <v>26</v>
      </c>
      <c r="C1757" s="25">
        <v>85.933229999999995</v>
      </c>
      <c r="D1757" s="12"/>
    </row>
    <row r="1758" spans="1:4" ht="15" x14ac:dyDescent="0.2">
      <c r="A1758" s="11"/>
      <c r="B1758" s="26" t="s">
        <v>27</v>
      </c>
      <c r="C1758" s="25">
        <v>958.81714999999997</v>
      </c>
      <c r="D1758" s="12"/>
    </row>
    <row r="1759" spans="1:4" ht="15" x14ac:dyDescent="0.2">
      <c r="A1759" s="11"/>
      <c r="B1759" s="26" t="s">
        <v>28</v>
      </c>
      <c r="C1759" s="25">
        <v>1044.75038</v>
      </c>
      <c r="D1759" s="12"/>
    </row>
    <row r="1760" spans="1:4" ht="15" x14ac:dyDescent="0.2">
      <c r="A1760" s="11"/>
      <c r="B1760" s="1" t="s">
        <v>30</v>
      </c>
      <c r="C1760" s="8">
        <v>286</v>
      </c>
      <c r="D1760" s="12"/>
    </row>
    <row r="1761" spans="1:4" ht="15" x14ac:dyDescent="0.2">
      <c r="A1761" s="11"/>
      <c r="B1761" s="2" t="s">
        <v>31</v>
      </c>
      <c r="C1761" s="8">
        <v>143</v>
      </c>
      <c r="D1761" s="12"/>
    </row>
    <row r="1762" spans="1:4" ht="15" x14ac:dyDescent="0.2">
      <c r="A1762" s="11"/>
      <c r="B1762" s="2" t="s">
        <v>32</v>
      </c>
      <c r="C1762" s="8">
        <v>143</v>
      </c>
      <c r="D1762" s="12"/>
    </row>
    <row r="1763" spans="1:4" ht="15" x14ac:dyDescent="0.2">
      <c r="A1763" s="11"/>
      <c r="B1763" s="202" t="s">
        <v>129</v>
      </c>
      <c r="C1763" s="203"/>
      <c r="D1763" s="12"/>
    </row>
    <row r="1764" spans="1:4" ht="15" x14ac:dyDescent="0.2">
      <c r="A1764" s="11"/>
      <c r="B1764" s="13" t="s">
        <v>0</v>
      </c>
      <c r="C1764" s="14">
        <v>678.11712999999997</v>
      </c>
      <c r="D1764" s="12"/>
    </row>
    <row r="1765" spans="1:4" ht="15" x14ac:dyDescent="0.2">
      <c r="A1765" s="11"/>
      <c r="B1765" s="15" t="s">
        <v>3</v>
      </c>
      <c r="C1765" s="14">
        <v>678.11712999999997</v>
      </c>
      <c r="D1765" s="12"/>
    </row>
    <row r="1766" spans="1:4" ht="15" x14ac:dyDescent="0.2">
      <c r="A1766" s="11"/>
      <c r="B1766" s="16" t="s">
        <v>10</v>
      </c>
      <c r="C1766" s="17">
        <v>331.35368000000005</v>
      </c>
      <c r="D1766" s="12"/>
    </row>
    <row r="1767" spans="1:4" ht="15" x14ac:dyDescent="0.2">
      <c r="A1767" s="11"/>
      <c r="B1767" s="18" t="s">
        <v>12</v>
      </c>
      <c r="C1767" s="6">
        <v>330.85368000000005</v>
      </c>
      <c r="D1767" s="12"/>
    </row>
    <row r="1768" spans="1:4" ht="15" x14ac:dyDescent="0.2">
      <c r="A1768" s="11"/>
      <c r="B1768" s="18" t="s">
        <v>16</v>
      </c>
      <c r="C1768" s="6">
        <v>0.5</v>
      </c>
      <c r="D1768" s="12"/>
    </row>
    <row r="1769" spans="1:4" ht="15" x14ac:dyDescent="0.2">
      <c r="A1769" s="11"/>
      <c r="B1769" s="19" t="s">
        <v>17</v>
      </c>
      <c r="C1769" s="17">
        <v>0.95699999999999996</v>
      </c>
      <c r="D1769" s="12"/>
    </row>
    <row r="1770" spans="1:4" ht="15" x14ac:dyDescent="0.2">
      <c r="A1770" s="11"/>
      <c r="B1770" s="1" t="s">
        <v>22</v>
      </c>
      <c r="C1770" s="7">
        <v>678.11712999999997</v>
      </c>
      <c r="D1770" s="12"/>
    </row>
    <row r="1771" spans="1:4" ht="15" x14ac:dyDescent="0.2">
      <c r="A1771" s="11"/>
      <c r="B1771" s="3" t="s">
        <v>0</v>
      </c>
      <c r="C1771" s="6">
        <v>678.11712999999997</v>
      </c>
      <c r="D1771" s="12"/>
    </row>
    <row r="1772" spans="1:4" ht="15" x14ac:dyDescent="0.2">
      <c r="A1772" s="11"/>
      <c r="B1772" s="1" t="s">
        <v>24</v>
      </c>
      <c r="C1772" s="7">
        <v>332.31067999999999</v>
      </c>
      <c r="D1772" s="12"/>
    </row>
    <row r="1773" spans="1:4" ht="15" x14ac:dyDescent="0.2">
      <c r="A1773" s="11"/>
      <c r="B1773" s="3" t="s">
        <v>10</v>
      </c>
      <c r="C1773" s="6">
        <v>331.35368</v>
      </c>
      <c r="D1773" s="12"/>
    </row>
    <row r="1774" spans="1:4" ht="15" x14ac:dyDescent="0.2">
      <c r="A1774" s="11"/>
      <c r="B1774" s="3" t="s">
        <v>17</v>
      </c>
      <c r="C1774" s="6">
        <v>0.95699999999999996</v>
      </c>
      <c r="D1774" s="12"/>
    </row>
    <row r="1775" spans="1:4" ht="15" x14ac:dyDescent="0.2">
      <c r="A1775" s="11"/>
      <c r="B1775" s="26" t="s">
        <v>26</v>
      </c>
      <c r="C1775" s="25">
        <v>345.80644999999998</v>
      </c>
      <c r="D1775" s="12"/>
    </row>
    <row r="1776" spans="1:4" ht="15" x14ac:dyDescent="0.2">
      <c r="A1776" s="11"/>
      <c r="B1776" s="26" t="s">
        <v>27</v>
      </c>
      <c r="C1776" s="25">
        <v>3184.55438</v>
      </c>
      <c r="D1776" s="12"/>
    </row>
    <row r="1777" spans="1:4" ht="15" x14ac:dyDescent="0.2">
      <c r="A1777" s="11"/>
      <c r="B1777" s="26" t="s">
        <v>28</v>
      </c>
      <c r="C1777" s="25">
        <v>3530.3608300000001</v>
      </c>
      <c r="D1777" s="12"/>
    </row>
    <row r="1778" spans="1:4" ht="15" x14ac:dyDescent="0.2">
      <c r="A1778" s="11"/>
      <c r="B1778" s="1" t="s">
        <v>30</v>
      </c>
      <c r="C1778" s="8">
        <v>93</v>
      </c>
      <c r="D1778" s="12"/>
    </row>
    <row r="1779" spans="1:4" ht="15" x14ac:dyDescent="0.2">
      <c r="A1779" s="11"/>
      <c r="B1779" s="2" t="s">
        <v>31</v>
      </c>
      <c r="C1779" s="8">
        <v>37</v>
      </c>
      <c r="D1779" s="12"/>
    </row>
    <row r="1780" spans="1:4" ht="15" x14ac:dyDescent="0.2">
      <c r="A1780" s="11"/>
      <c r="B1780" s="2" t="s">
        <v>32</v>
      </c>
      <c r="C1780" s="8">
        <v>56</v>
      </c>
      <c r="D1780" s="12"/>
    </row>
    <row r="1781" spans="1:4" ht="15" x14ac:dyDescent="0.2">
      <c r="A1781" s="11"/>
      <c r="B1781" s="202" t="s">
        <v>130</v>
      </c>
      <c r="C1781" s="203"/>
      <c r="D1781" s="12"/>
    </row>
    <row r="1782" spans="1:4" ht="15" x14ac:dyDescent="0.2">
      <c r="A1782" s="11"/>
      <c r="B1782" s="13" t="s">
        <v>0</v>
      </c>
      <c r="C1782" s="14">
        <v>22760.15626</v>
      </c>
      <c r="D1782" s="12"/>
    </row>
    <row r="1783" spans="1:4" ht="15" x14ac:dyDescent="0.2">
      <c r="A1783" s="11"/>
      <c r="B1783" s="15" t="s">
        <v>2</v>
      </c>
      <c r="C1783" s="14">
        <v>1610.2098100000001</v>
      </c>
      <c r="D1783" s="12"/>
    </row>
    <row r="1784" spans="1:4" ht="15" x14ac:dyDescent="0.2">
      <c r="A1784" s="11"/>
      <c r="B1784" s="15" t="s">
        <v>3</v>
      </c>
      <c r="C1784" s="14">
        <v>21149.946449999999</v>
      </c>
      <c r="D1784" s="12"/>
    </row>
    <row r="1785" spans="1:4" ht="15" x14ac:dyDescent="0.2">
      <c r="A1785" s="11"/>
      <c r="B1785" s="16" t="s">
        <v>10</v>
      </c>
      <c r="C1785" s="17">
        <v>20236.004489999999</v>
      </c>
      <c r="D1785" s="12"/>
    </row>
    <row r="1786" spans="1:4" ht="15" x14ac:dyDescent="0.2">
      <c r="A1786" s="11"/>
      <c r="B1786" s="18" t="s">
        <v>11</v>
      </c>
      <c r="C1786" s="6">
        <v>8100.5335999999998</v>
      </c>
      <c r="D1786" s="12"/>
    </row>
    <row r="1787" spans="1:4" ht="15" x14ac:dyDescent="0.2">
      <c r="A1787" s="11"/>
      <c r="B1787" s="18" t="s">
        <v>12</v>
      </c>
      <c r="C1787" s="6">
        <v>9292.7856599999996</v>
      </c>
      <c r="D1787" s="12"/>
    </row>
    <row r="1788" spans="1:4" ht="15" x14ac:dyDescent="0.2">
      <c r="A1788" s="11"/>
      <c r="B1788" s="15" t="s">
        <v>14</v>
      </c>
      <c r="C1788" s="14">
        <v>10.733029999999999</v>
      </c>
      <c r="D1788" s="12"/>
    </row>
    <row r="1789" spans="1:4" ht="15" x14ac:dyDescent="0.2">
      <c r="A1789" s="11"/>
      <c r="B1789" s="15" t="s">
        <v>2</v>
      </c>
      <c r="C1789" s="14">
        <v>440.38150999999999</v>
      </c>
      <c r="D1789" s="12"/>
    </row>
    <row r="1790" spans="1:4" ht="15" x14ac:dyDescent="0.2">
      <c r="A1790" s="11"/>
      <c r="B1790" s="18" t="s">
        <v>15</v>
      </c>
      <c r="C1790" s="6">
        <v>71.220770000000002</v>
      </c>
      <c r="D1790" s="12"/>
    </row>
    <row r="1791" spans="1:4" ht="15" x14ac:dyDescent="0.2">
      <c r="A1791" s="11"/>
      <c r="B1791" s="18" t="s">
        <v>16</v>
      </c>
      <c r="C1791" s="6">
        <v>2320.3499200000001</v>
      </c>
      <c r="D1791" s="12"/>
    </row>
    <row r="1792" spans="1:4" ht="15" x14ac:dyDescent="0.2">
      <c r="A1792" s="11"/>
      <c r="B1792" s="19" t="s">
        <v>17</v>
      </c>
      <c r="C1792" s="17">
        <v>446.00776999999999</v>
      </c>
      <c r="D1792" s="12"/>
    </row>
    <row r="1793" spans="1:4" ht="15" x14ac:dyDescent="0.2">
      <c r="A1793" s="11"/>
      <c r="B1793" s="1" t="s">
        <v>22</v>
      </c>
      <c r="C1793" s="7">
        <v>22760.15626</v>
      </c>
      <c r="D1793" s="12"/>
    </row>
    <row r="1794" spans="1:4" ht="15" x14ac:dyDescent="0.2">
      <c r="A1794" s="11"/>
      <c r="B1794" s="3" t="s">
        <v>0</v>
      </c>
      <c r="C1794" s="6">
        <v>22760.15626</v>
      </c>
      <c r="D1794" s="12"/>
    </row>
    <row r="1795" spans="1:4" ht="15" x14ac:dyDescent="0.2">
      <c r="A1795" s="11"/>
      <c r="B1795" s="1" t="s">
        <v>24</v>
      </c>
      <c r="C1795" s="7">
        <v>20682.01226</v>
      </c>
      <c r="D1795" s="12"/>
    </row>
    <row r="1796" spans="1:4" ht="15" x14ac:dyDescent="0.2">
      <c r="A1796" s="11"/>
      <c r="B1796" s="3" t="s">
        <v>10</v>
      </c>
      <c r="C1796" s="6">
        <v>20236.004489999999</v>
      </c>
      <c r="D1796" s="12"/>
    </row>
    <row r="1797" spans="1:4" ht="15" x14ac:dyDescent="0.2">
      <c r="A1797" s="11"/>
      <c r="B1797" s="3" t="s">
        <v>17</v>
      </c>
      <c r="C1797" s="6">
        <v>446.00776999999999</v>
      </c>
      <c r="D1797" s="12"/>
    </row>
    <row r="1798" spans="1:4" ht="15" x14ac:dyDescent="0.2">
      <c r="A1798" s="11"/>
      <c r="B1798" s="26" t="s">
        <v>26</v>
      </c>
      <c r="C1798" s="25">
        <v>2078.1439999999998</v>
      </c>
      <c r="D1798" s="12"/>
    </row>
    <row r="1799" spans="1:4" ht="15" x14ac:dyDescent="0.2">
      <c r="A1799" s="11"/>
      <c r="B1799" s="26" t="s">
        <v>27</v>
      </c>
      <c r="C1799" s="25">
        <v>20267.66733</v>
      </c>
      <c r="D1799" s="12"/>
    </row>
    <row r="1800" spans="1:4" ht="15" x14ac:dyDescent="0.2">
      <c r="A1800" s="11"/>
      <c r="B1800" s="26" t="s">
        <v>28</v>
      </c>
      <c r="C1800" s="25">
        <v>22345.81133</v>
      </c>
      <c r="D1800" s="12"/>
    </row>
    <row r="1801" spans="1:4" ht="15" x14ac:dyDescent="0.2">
      <c r="A1801" s="11"/>
      <c r="B1801" s="1" t="s">
        <v>30</v>
      </c>
      <c r="C1801" s="8">
        <v>5838</v>
      </c>
      <c r="D1801" s="12"/>
    </row>
    <row r="1802" spans="1:4" ht="15" x14ac:dyDescent="0.2">
      <c r="A1802" s="11"/>
      <c r="B1802" s="2" t="s">
        <v>31</v>
      </c>
      <c r="C1802" s="8">
        <v>2930</v>
      </c>
      <c r="D1802" s="12"/>
    </row>
    <row r="1803" spans="1:4" ht="15" x14ac:dyDescent="0.2">
      <c r="A1803" s="11"/>
      <c r="B1803" s="2" t="s">
        <v>32</v>
      </c>
      <c r="C1803" s="8">
        <v>2908</v>
      </c>
      <c r="D1803" s="12"/>
    </row>
    <row r="1804" spans="1:4" ht="15" x14ac:dyDescent="0.2">
      <c r="A1804" s="11"/>
      <c r="B1804" s="202" t="s">
        <v>131</v>
      </c>
      <c r="C1804" s="203"/>
      <c r="D1804" s="12"/>
    </row>
    <row r="1805" spans="1:4" ht="15" x14ac:dyDescent="0.2">
      <c r="A1805" s="11"/>
      <c r="B1805" s="13" t="s">
        <v>0</v>
      </c>
      <c r="C1805" s="14">
        <v>526.44250999999997</v>
      </c>
      <c r="D1805" s="12"/>
    </row>
    <row r="1806" spans="1:4" ht="15" x14ac:dyDescent="0.2">
      <c r="A1806" s="11"/>
      <c r="B1806" s="15" t="s">
        <v>2</v>
      </c>
      <c r="C1806" s="14">
        <v>-0.51278999999999997</v>
      </c>
      <c r="D1806" s="12"/>
    </row>
    <row r="1807" spans="1:4" ht="15" x14ac:dyDescent="0.2">
      <c r="A1807" s="11"/>
      <c r="B1807" s="15" t="s">
        <v>3</v>
      </c>
      <c r="C1807" s="14">
        <v>526.95529999999997</v>
      </c>
      <c r="D1807" s="12"/>
    </row>
    <row r="1808" spans="1:4" ht="15" x14ac:dyDescent="0.2">
      <c r="A1808" s="11"/>
      <c r="B1808" s="16" t="s">
        <v>10</v>
      </c>
      <c r="C1808" s="17">
        <v>273.32925999999998</v>
      </c>
      <c r="D1808" s="12"/>
    </row>
    <row r="1809" spans="1:4" ht="15" x14ac:dyDescent="0.2">
      <c r="A1809" s="11"/>
      <c r="B1809" s="18" t="s">
        <v>12</v>
      </c>
      <c r="C1809" s="6">
        <v>273.32925999999998</v>
      </c>
      <c r="D1809" s="12"/>
    </row>
    <row r="1810" spans="1:4" ht="15" x14ac:dyDescent="0.2">
      <c r="A1810" s="11"/>
      <c r="B1810" s="19" t="s">
        <v>17</v>
      </c>
      <c r="C1810" s="17">
        <v>0.18</v>
      </c>
      <c r="D1810" s="12"/>
    </row>
    <row r="1811" spans="1:4" ht="15" x14ac:dyDescent="0.2">
      <c r="A1811" s="11"/>
      <c r="B1811" s="1" t="s">
        <v>22</v>
      </c>
      <c r="C1811" s="7">
        <v>526.44250999999997</v>
      </c>
      <c r="D1811" s="12"/>
    </row>
    <row r="1812" spans="1:4" ht="15" x14ac:dyDescent="0.2">
      <c r="A1812" s="11"/>
      <c r="B1812" s="3" t="s">
        <v>0</v>
      </c>
      <c r="C1812" s="6">
        <v>526.44250999999997</v>
      </c>
      <c r="D1812" s="12"/>
    </row>
    <row r="1813" spans="1:4" ht="15" x14ac:dyDescent="0.2">
      <c r="A1813" s="11"/>
      <c r="B1813" s="1" t="s">
        <v>24</v>
      </c>
      <c r="C1813" s="7">
        <v>273.50925999999998</v>
      </c>
      <c r="D1813" s="12"/>
    </row>
    <row r="1814" spans="1:4" ht="15" x14ac:dyDescent="0.2">
      <c r="A1814" s="11"/>
      <c r="B1814" s="3" t="s">
        <v>10</v>
      </c>
      <c r="C1814" s="6">
        <v>273.32925999999998</v>
      </c>
      <c r="D1814" s="12"/>
    </row>
    <row r="1815" spans="1:4" ht="15" x14ac:dyDescent="0.2">
      <c r="A1815" s="11"/>
      <c r="B1815" s="3" t="s">
        <v>17</v>
      </c>
      <c r="C1815" s="6">
        <v>0.18</v>
      </c>
      <c r="D1815" s="12"/>
    </row>
    <row r="1816" spans="1:4" ht="15" x14ac:dyDescent="0.2">
      <c r="A1816" s="11"/>
      <c r="B1816" s="26" t="s">
        <v>26</v>
      </c>
      <c r="C1816" s="25">
        <v>252.93324999999999</v>
      </c>
      <c r="D1816" s="12"/>
    </row>
    <row r="1817" spans="1:4" ht="15" x14ac:dyDescent="0.2">
      <c r="A1817" s="11"/>
      <c r="B1817" s="26" t="s">
        <v>27</v>
      </c>
      <c r="C1817" s="25">
        <v>207.19746000000001</v>
      </c>
      <c r="D1817" s="12"/>
    </row>
    <row r="1818" spans="1:4" ht="15" x14ac:dyDescent="0.2">
      <c r="A1818" s="11"/>
      <c r="B1818" s="26" t="s">
        <v>28</v>
      </c>
      <c r="C1818" s="25">
        <v>460.13071000000002</v>
      </c>
      <c r="D1818" s="12"/>
    </row>
    <row r="1819" spans="1:4" ht="15" x14ac:dyDescent="0.2">
      <c r="A1819" s="11"/>
      <c r="B1819" s="1" t="s">
        <v>30</v>
      </c>
      <c r="C1819" s="8">
        <v>164</v>
      </c>
      <c r="D1819" s="12"/>
    </row>
    <row r="1820" spans="1:4" ht="15" x14ac:dyDescent="0.2">
      <c r="A1820" s="11"/>
      <c r="B1820" s="2" t="s">
        <v>31</v>
      </c>
      <c r="C1820" s="8">
        <v>67</v>
      </c>
      <c r="D1820" s="12"/>
    </row>
    <row r="1821" spans="1:4" ht="15" x14ac:dyDescent="0.2">
      <c r="A1821" s="11"/>
      <c r="B1821" s="2" t="s">
        <v>32</v>
      </c>
      <c r="C1821" s="8">
        <v>97</v>
      </c>
      <c r="D1821" s="12"/>
    </row>
    <row r="1822" spans="1:4" ht="15" x14ac:dyDescent="0.2">
      <c r="A1822" s="11"/>
      <c r="B1822" s="202" t="s">
        <v>133</v>
      </c>
      <c r="C1822" s="203"/>
      <c r="D1822" s="12"/>
    </row>
    <row r="1823" spans="1:4" ht="15" x14ac:dyDescent="0.2">
      <c r="A1823" s="11"/>
      <c r="B1823" s="13" t="s">
        <v>0</v>
      </c>
      <c r="C1823" s="14">
        <v>204.94299000000001</v>
      </c>
      <c r="D1823" s="12"/>
    </row>
    <row r="1824" spans="1:4" ht="15" x14ac:dyDescent="0.2">
      <c r="A1824" s="11"/>
      <c r="B1824" s="15" t="s">
        <v>2</v>
      </c>
      <c r="C1824" s="14">
        <v>0.34100000000000003</v>
      </c>
      <c r="D1824" s="12"/>
    </row>
    <row r="1825" spans="1:4" ht="15" x14ac:dyDescent="0.2">
      <c r="A1825" s="11"/>
      <c r="B1825" s="15" t="s">
        <v>3</v>
      </c>
      <c r="C1825" s="14">
        <v>204.60199</v>
      </c>
      <c r="D1825" s="12"/>
    </row>
    <row r="1826" spans="1:4" ht="15" x14ac:dyDescent="0.2">
      <c r="A1826" s="11"/>
      <c r="B1826" s="16" t="s">
        <v>10</v>
      </c>
      <c r="C1826" s="17">
        <v>80.35499999999999</v>
      </c>
      <c r="D1826" s="12"/>
    </row>
    <row r="1827" spans="1:4" ht="15" x14ac:dyDescent="0.2">
      <c r="A1827" s="11"/>
      <c r="B1827" s="18" t="s">
        <v>12</v>
      </c>
      <c r="C1827" s="6">
        <v>79.85499999999999</v>
      </c>
      <c r="D1827" s="12"/>
    </row>
    <row r="1828" spans="1:4" ht="15" x14ac:dyDescent="0.2">
      <c r="A1828" s="11"/>
      <c r="B1828" s="18" t="s">
        <v>16</v>
      </c>
      <c r="C1828" s="6">
        <v>0.5</v>
      </c>
      <c r="D1828" s="12"/>
    </row>
    <row r="1829" spans="1:4" ht="15" x14ac:dyDescent="0.2">
      <c r="A1829" s="11"/>
      <c r="B1829" s="1" t="s">
        <v>22</v>
      </c>
      <c r="C1829" s="7">
        <v>204.94299000000001</v>
      </c>
      <c r="D1829" s="12"/>
    </row>
    <row r="1830" spans="1:4" ht="15" x14ac:dyDescent="0.2">
      <c r="A1830" s="11"/>
      <c r="B1830" s="3" t="s">
        <v>0</v>
      </c>
      <c r="C1830" s="6">
        <v>204.94299000000001</v>
      </c>
      <c r="D1830" s="12"/>
    </row>
    <row r="1831" spans="1:4" ht="15" x14ac:dyDescent="0.2">
      <c r="A1831" s="11"/>
      <c r="B1831" s="1" t="s">
        <v>24</v>
      </c>
      <c r="C1831" s="7">
        <v>80.355000000000004</v>
      </c>
      <c r="D1831" s="12"/>
    </row>
    <row r="1832" spans="1:4" ht="15" x14ac:dyDescent="0.2">
      <c r="A1832" s="11"/>
      <c r="B1832" s="3" t="s">
        <v>10</v>
      </c>
      <c r="C1832" s="6">
        <v>80.355000000000004</v>
      </c>
      <c r="D1832" s="12"/>
    </row>
    <row r="1833" spans="1:4" ht="15" x14ac:dyDescent="0.2">
      <c r="A1833" s="11"/>
      <c r="B1833" s="26" t="s">
        <v>26</v>
      </c>
      <c r="C1833" s="25">
        <v>124.58799</v>
      </c>
      <c r="D1833" s="12"/>
    </row>
    <row r="1834" spans="1:4" ht="15" x14ac:dyDescent="0.2">
      <c r="A1834" s="11"/>
      <c r="B1834" s="26" t="s">
        <v>27</v>
      </c>
      <c r="C1834" s="25">
        <v>359.66102000000001</v>
      </c>
      <c r="D1834" s="12"/>
    </row>
    <row r="1835" spans="1:4" ht="15" x14ac:dyDescent="0.2">
      <c r="A1835" s="11"/>
      <c r="B1835" s="26" t="s">
        <v>28</v>
      </c>
      <c r="C1835" s="25">
        <v>484.24901</v>
      </c>
      <c r="D1835" s="12"/>
    </row>
    <row r="1836" spans="1:4" ht="15" x14ac:dyDescent="0.2">
      <c r="A1836" s="11"/>
      <c r="B1836" s="1" t="s">
        <v>30</v>
      </c>
      <c r="C1836" s="8">
        <v>64</v>
      </c>
      <c r="D1836" s="12"/>
    </row>
    <row r="1837" spans="1:4" ht="15" x14ac:dyDescent="0.2">
      <c r="A1837" s="11"/>
      <c r="B1837" s="2" t="s">
        <v>31</v>
      </c>
      <c r="C1837" s="8">
        <v>29</v>
      </c>
      <c r="D1837" s="12"/>
    </row>
    <row r="1838" spans="1:4" ht="15" x14ac:dyDescent="0.2">
      <c r="A1838" s="11"/>
      <c r="B1838" s="2" t="s">
        <v>32</v>
      </c>
      <c r="C1838" s="8">
        <v>35</v>
      </c>
      <c r="D1838" s="12"/>
    </row>
    <row r="1839" spans="1:4" ht="15" x14ac:dyDescent="0.2">
      <c r="A1839" s="11"/>
      <c r="B1839" s="202" t="s">
        <v>134</v>
      </c>
      <c r="C1839" s="203"/>
      <c r="D1839" s="12"/>
    </row>
    <row r="1840" spans="1:4" ht="15" x14ac:dyDescent="0.2">
      <c r="A1840" s="11"/>
      <c r="B1840" s="13" t="s">
        <v>0</v>
      </c>
      <c r="C1840" s="14">
        <v>6412.1682899999996</v>
      </c>
      <c r="D1840" s="12"/>
    </row>
    <row r="1841" spans="1:4" ht="15" x14ac:dyDescent="0.2">
      <c r="A1841" s="11"/>
      <c r="B1841" s="15" t="s">
        <v>2</v>
      </c>
      <c r="C1841" s="14">
        <v>144.66064</v>
      </c>
      <c r="D1841" s="12"/>
    </row>
    <row r="1842" spans="1:4" ht="15" x14ac:dyDescent="0.2">
      <c r="A1842" s="11"/>
      <c r="B1842" s="15" t="s">
        <v>3</v>
      </c>
      <c r="C1842" s="14">
        <v>6267.5076499999996</v>
      </c>
      <c r="D1842" s="12"/>
    </row>
    <row r="1843" spans="1:4" ht="15" x14ac:dyDescent="0.2">
      <c r="A1843" s="11"/>
      <c r="B1843" s="16" t="s">
        <v>10</v>
      </c>
      <c r="C1843" s="17">
        <v>5528.3537900000001</v>
      </c>
      <c r="D1843" s="12"/>
    </row>
    <row r="1844" spans="1:4" ht="15" x14ac:dyDescent="0.2">
      <c r="A1844" s="11"/>
      <c r="B1844" s="18" t="s">
        <v>11</v>
      </c>
      <c r="C1844" s="6">
        <v>2560.5447800000002</v>
      </c>
      <c r="D1844" s="12"/>
    </row>
    <row r="1845" spans="1:4" ht="15" x14ac:dyDescent="0.2">
      <c r="A1845" s="11"/>
      <c r="B1845" s="18" t="s">
        <v>12</v>
      </c>
      <c r="C1845" s="6">
        <v>2711.2272800000001</v>
      </c>
      <c r="D1845" s="12"/>
    </row>
    <row r="1846" spans="1:4" ht="15" x14ac:dyDescent="0.2">
      <c r="A1846" s="11"/>
      <c r="B1846" s="18" t="s">
        <v>15</v>
      </c>
      <c r="C1846" s="6">
        <v>11.24888</v>
      </c>
      <c r="D1846" s="12"/>
    </row>
    <row r="1847" spans="1:4" ht="15" x14ac:dyDescent="0.2">
      <c r="A1847" s="11"/>
      <c r="B1847" s="18" t="s">
        <v>16</v>
      </c>
      <c r="C1847" s="6">
        <v>245.33285000000001</v>
      </c>
      <c r="D1847" s="12"/>
    </row>
    <row r="1848" spans="1:4" ht="15" x14ac:dyDescent="0.2">
      <c r="A1848" s="11"/>
      <c r="B1848" s="19" t="s">
        <v>17</v>
      </c>
      <c r="C1848" s="17">
        <v>223.09565000000001</v>
      </c>
      <c r="D1848" s="12"/>
    </row>
    <row r="1849" spans="1:4" ht="15" x14ac:dyDescent="0.2">
      <c r="A1849" s="11"/>
      <c r="B1849" s="1" t="s">
        <v>22</v>
      </c>
      <c r="C1849" s="7">
        <v>6412.1682899999996</v>
      </c>
      <c r="D1849" s="12"/>
    </row>
    <row r="1850" spans="1:4" ht="15" x14ac:dyDescent="0.2">
      <c r="A1850" s="11"/>
      <c r="B1850" s="3" t="s">
        <v>0</v>
      </c>
      <c r="C1850" s="6">
        <v>6412.1682899999996</v>
      </c>
      <c r="D1850" s="12"/>
    </row>
    <row r="1851" spans="1:4" ht="15" x14ac:dyDescent="0.2">
      <c r="A1851" s="11"/>
      <c r="B1851" s="1" t="s">
        <v>24</v>
      </c>
      <c r="C1851" s="7">
        <v>5751.4494400000003</v>
      </c>
      <c r="D1851" s="12"/>
    </row>
    <row r="1852" spans="1:4" ht="15" x14ac:dyDescent="0.2">
      <c r="A1852" s="11"/>
      <c r="B1852" s="3" t="s">
        <v>10</v>
      </c>
      <c r="C1852" s="6">
        <v>5528.3537900000001</v>
      </c>
      <c r="D1852" s="12"/>
    </row>
    <row r="1853" spans="1:4" ht="15" x14ac:dyDescent="0.2">
      <c r="A1853" s="11"/>
      <c r="B1853" s="3" t="s">
        <v>17</v>
      </c>
      <c r="C1853" s="6">
        <v>223.09565000000001</v>
      </c>
      <c r="D1853" s="12"/>
    </row>
    <row r="1854" spans="1:4" ht="15" x14ac:dyDescent="0.2">
      <c r="A1854" s="11"/>
      <c r="B1854" s="26" t="s">
        <v>26</v>
      </c>
      <c r="C1854" s="25">
        <v>660.71884999999997</v>
      </c>
      <c r="D1854" s="12"/>
    </row>
    <row r="1855" spans="1:4" ht="15" x14ac:dyDescent="0.2">
      <c r="A1855" s="11"/>
      <c r="B1855" s="26" t="s">
        <v>27</v>
      </c>
      <c r="C1855" s="25">
        <v>5793.8053399999999</v>
      </c>
      <c r="D1855" s="12"/>
    </row>
    <row r="1856" spans="1:4" ht="15" x14ac:dyDescent="0.2">
      <c r="A1856" s="11"/>
      <c r="B1856" s="26" t="s">
        <v>28</v>
      </c>
      <c r="C1856" s="25">
        <v>6454.5241900000001</v>
      </c>
      <c r="D1856" s="12"/>
    </row>
    <row r="1857" spans="1:4" ht="15" x14ac:dyDescent="0.2">
      <c r="A1857" s="11"/>
      <c r="B1857" s="1" t="s">
        <v>30</v>
      </c>
      <c r="C1857" s="8">
        <v>1705</v>
      </c>
      <c r="D1857" s="12"/>
    </row>
    <row r="1858" spans="1:4" ht="15" x14ac:dyDescent="0.2">
      <c r="A1858" s="11"/>
      <c r="B1858" s="2" t="s">
        <v>31</v>
      </c>
      <c r="C1858" s="8">
        <v>689</v>
      </c>
      <c r="D1858" s="12"/>
    </row>
    <row r="1859" spans="1:4" ht="15" x14ac:dyDescent="0.2">
      <c r="A1859" s="11"/>
      <c r="B1859" s="2" t="s">
        <v>32</v>
      </c>
      <c r="C1859" s="8">
        <v>1016</v>
      </c>
      <c r="D1859" s="12"/>
    </row>
    <row r="1860" spans="1:4" ht="15" x14ac:dyDescent="0.2">
      <c r="A1860" s="11"/>
      <c r="B1860" s="202" t="s">
        <v>135</v>
      </c>
      <c r="C1860" s="203"/>
      <c r="D1860" s="12"/>
    </row>
    <row r="1861" spans="1:4" ht="15" x14ac:dyDescent="0.2">
      <c r="A1861" s="11"/>
      <c r="B1861" s="13" t="s">
        <v>0</v>
      </c>
      <c r="C1861" s="14">
        <v>194.48311000000001</v>
      </c>
      <c r="D1861" s="12"/>
    </row>
    <row r="1862" spans="1:4" ht="15" x14ac:dyDescent="0.2">
      <c r="A1862" s="11"/>
      <c r="B1862" s="15" t="s">
        <v>2</v>
      </c>
      <c r="C1862" s="14">
        <v>81.123109999999997</v>
      </c>
      <c r="D1862" s="12"/>
    </row>
    <row r="1863" spans="1:4" ht="15" x14ac:dyDescent="0.2">
      <c r="A1863" s="11"/>
      <c r="B1863" s="15" t="s">
        <v>3</v>
      </c>
      <c r="C1863" s="14">
        <v>113.36</v>
      </c>
      <c r="D1863" s="12"/>
    </row>
    <row r="1864" spans="1:4" ht="15" x14ac:dyDescent="0.2">
      <c r="A1864" s="11"/>
      <c r="B1864" s="16" t="s">
        <v>10</v>
      </c>
      <c r="C1864" s="17">
        <v>133.14737000000002</v>
      </c>
      <c r="D1864" s="12"/>
    </row>
    <row r="1865" spans="1:4" ht="15" x14ac:dyDescent="0.2">
      <c r="A1865" s="11"/>
      <c r="B1865" s="18" t="s">
        <v>12</v>
      </c>
      <c r="C1865" s="6">
        <v>36.393980000000006</v>
      </c>
      <c r="D1865" s="12"/>
    </row>
    <row r="1866" spans="1:4" ht="15" x14ac:dyDescent="0.2">
      <c r="A1866" s="11"/>
      <c r="B1866" s="15" t="s">
        <v>2</v>
      </c>
      <c r="C1866" s="14">
        <v>0.10639</v>
      </c>
      <c r="D1866" s="12"/>
    </row>
    <row r="1867" spans="1:4" ht="15" x14ac:dyDescent="0.2">
      <c r="A1867" s="11"/>
      <c r="B1867" s="18" t="s">
        <v>16</v>
      </c>
      <c r="C1867" s="6">
        <v>96.647000000000006</v>
      </c>
      <c r="D1867" s="12"/>
    </row>
    <row r="1868" spans="1:4" ht="15" x14ac:dyDescent="0.2">
      <c r="A1868" s="11"/>
      <c r="B1868" s="19" t="s">
        <v>17</v>
      </c>
      <c r="C1868" s="17">
        <v>3.2490000000000001</v>
      </c>
      <c r="D1868" s="12"/>
    </row>
    <row r="1869" spans="1:4" ht="15" x14ac:dyDescent="0.2">
      <c r="A1869" s="11"/>
      <c r="B1869" s="1" t="s">
        <v>22</v>
      </c>
      <c r="C1869" s="7">
        <v>194.48311000000001</v>
      </c>
      <c r="D1869" s="12"/>
    </row>
    <row r="1870" spans="1:4" ht="15" x14ac:dyDescent="0.2">
      <c r="A1870" s="11"/>
      <c r="B1870" s="3" t="s">
        <v>0</v>
      </c>
      <c r="C1870" s="6">
        <v>194.48311000000001</v>
      </c>
      <c r="D1870" s="12"/>
    </row>
    <row r="1871" spans="1:4" ht="15" x14ac:dyDescent="0.2">
      <c r="A1871" s="11"/>
      <c r="B1871" s="1" t="s">
        <v>24</v>
      </c>
      <c r="C1871" s="7">
        <v>136.39636999999999</v>
      </c>
      <c r="D1871" s="12"/>
    </row>
    <row r="1872" spans="1:4" ht="15" x14ac:dyDescent="0.2">
      <c r="A1872" s="11"/>
      <c r="B1872" s="3" t="s">
        <v>10</v>
      </c>
      <c r="C1872" s="6">
        <v>133.14737</v>
      </c>
      <c r="D1872" s="12"/>
    </row>
    <row r="1873" spans="1:4" ht="15" x14ac:dyDescent="0.2">
      <c r="A1873" s="11"/>
      <c r="B1873" s="3" t="s">
        <v>17</v>
      </c>
      <c r="C1873" s="6">
        <v>3.2490000000000001</v>
      </c>
      <c r="D1873" s="12"/>
    </row>
    <row r="1874" spans="1:4" ht="15" x14ac:dyDescent="0.2">
      <c r="A1874" s="11"/>
      <c r="B1874" s="26" t="s">
        <v>26</v>
      </c>
      <c r="C1874" s="25">
        <v>58.086739999999999</v>
      </c>
      <c r="D1874" s="12"/>
    </row>
    <row r="1875" spans="1:4" ht="15" x14ac:dyDescent="0.2">
      <c r="A1875" s="11"/>
      <c r="B1875" s="26" t="s">
        <v>27</v>
      </c>
      <c r="C1875" s="25">
        <v>822.45889999999997</v>
      </c>
      <c r="D1875" s="12"/>
    </row>
    <row r="1876" spans="1:4" ht="15" x14ac:dyDescent="0.2">
      <c r="A1876" s="11"/>
      <c r="B1876" s="26" t="s">
        <v>28</v>
      </c>
      <c r="C1876" s="25">
        <v>880.54564000000005</v>
      </c>
      <c r="D1876" s="12"/>
    </row>
    <row r="1877" spans="1:4" ht="15" x14ac:dyDescent="0.2">
      <c r="A1877" s="11"/>
      <c r="B1877" s="1" t="s">
        <v>30</v>
      </c>
      <c r="C1877" s="8">
        <v>217</v>
      </c>
      <c r="D1877" s="12"/>
    </row>
    <row r="1878" spans="1:4" ht="15" x14ac:dyDescent="0.2">
      <c r="A1878" s="11"/>
      <c r="B1878" s="2" t="s">
        <v>31</v>
      </c>
      <c r="C1878" s="8">
        <v>192</v>
      </c>
      <c r="D1878" s="12"/>
    </row>
    <row r="1879" spans="1:4" ht="15" x14ac:dyDescent="0.2">
      <c r="A1879" s="11"/>
      <c r="B1879" s="2" t="s">
        <v>32</v>
      </c>
      <c r="C1879" s="8">
        <v>25</v>
      </c>
      <c r="D1879" s="12"/>
    </row>
    <row r="1880" spans="1:4" ht="15" x14ac:dyDescent="0.2">
      <c r="A1880" s="11"/>
      <c r="B1880" s="202" t="s">
        <v>136</v>
      </c>
      <c r="C1880" s="203"/>
      <c r="D1880" s="12"/>
    </row>
    <row r="1881" spans="1:4" ht="15" x14ac:dyDescent="0.2">
      <c r="A1881" s="11"/>
      <c r="B1881" s="13" t="s">
        <v>0</v>
      </c>
      <c r="C1881" s="14">
        <v>533.40768000000003</v>
      </c>
      <c r="D1881" s="12"/>
    </row>
    <row r="1882" spans="1:4" ht="15" x14ac:dyDescent="0.2">
      <c r="A1882" s="11"/>
      <c r="B1882" s="15" t="s">
        <v>3</v>
      </c>
      <c r="C1882" s="14">
        <v>533.40768000000003</v>
      </c>
      <c r="D1882" s="12"/>
    </row>
    <row r="1883" spans="1:4" ht="15" x14ac:dyDescent="0.2">
      <c r="A1883" s="11"/>
      <c r="B1883" s="16" t="s">
        <v>10</v>
      </c>
      <c r="C1883" s="17">
        <v>233.02472</v>
      </c>
      <c r="D1883" s="12"/>
    </row>
    <row r="1884" spans="1:4" ht="15" x14ac:dyDescent="0.2">
      <c r="A1884" s="11"/>
      <c r="B1884" s="18" t="s">
        <v>12</v>
      </c>
      <c r="C1884" s="6">
        <v>233.02472</v>
      </c>
      <c r="D1884" s="12"/>
    </row>
    <row r="1885" spans="1:4" ht="15" x14ac:dyDescent="0.2">
      <c r="A1885" s="11"/>
      <c r="B1885" s="19" t="s">
        <v>17</v>
      </c>
      <c r="C1885" s="17">
        <v>19.583960000000001</v>
      </c>
      <c r="D1885" s="12"/>
    </row>
    <row r="1886" spans="1:4" ht="15" x14ac:dyDescent="0.2">
      <c r="A1886" s="11"/>
      <c r="B1886" s="1" t="s">
        <v>22</v>
      </c>
      <c r="C1886" s="7">
        <v>533.40768000000003</v>
      </c>
      <c r="D1886" s="12"/>
    </row>
    <row r="1887" spans="1:4" ht="15" x14ac:dyDescent="0.2">
      <c r="A1887" s="11"/>
      <c r="B1887" s="3" t="s">
        <v>0</v>
      </c>
      <c r="C1887" s="6">
        <v>533.40768000000003</v>
      </c>
      <c r="D1887" s="12"/>
    </row>
    <row r="1888" spans="1:4" ht="15" x14ac:dyDescent="0.2">
      <c r="A1888" s="11"/>
      <c r="B1888" s="1" t="s">
        <v>24</v>
      </c>
      <c r="C1888" s="7">
        <v>252.60867999999999</v>
      </c>
      <c r="D1888" s="12"/>
    </row>
    <row r="1889" spans="1:4" ht="15" x14ac:dyDescent="0.2">
      <c r="A1889" s="11"/>
      <c r="B1889" s="3" t="s">
        <v>10</v>
      </c>
      <c r="C1889" s="6">
        <v>233.02472</v>
      </c>
      <c r="D1889" s="12"/>
    </row>
    <row r="1890" spans="1:4" ht="15" x14ac:dyDescent="0.2">
      <c r="A1890" s="11"/>
      <c r="B1890" s="3" t="s">
        <v>17</v>
      </c>
      <c r="C1890" s="6">
        <v>19.583960000000001</v>
      </c>
      <c r="D1890" s="12"/>
    </row>
    <row r="1891" spans="1:4" ht="15" x14ac:dyDescent="0.2">
      <c r="A1891" s="11"/>
      <c r="B1891" s="26" t="s">
        <v>26</v>
      </c>
      <c r="C1891" s="25">
        <v>280.79899999999998</v>
      </c>
      <c r="D1891" s="12"/>
    </row>
    <row r="1892" spans="1:4" ht="15" x14ac:dyDescent="0.2">
      <c r="A1892" s="11"/>
      <c r="B1892" s="26" t="s">
        <v>27</v>
      </c>
      <c r="C1892" s="25">
        <v>239.97875999999999</v>
      </c>
      <c r="D1892" s="12"/>
    </row>
    <row r="1893" spans="1:4" ht="15" x14ac:dyDescent="0.2">
      <c r="A1893" s="11"/>
      <c r="B1893" s="26" t="s">
        <v>28</v>
      </c>
      <c r="C1893" s="25">
        <v>520.77775999999994</v>
      </c>
      <c r="D1893" s="12"/>
    </row>
    <row r="1894" spans="1:4" ht="15" x14ac:dyDescent="0.2">
      <c r="A1894" s="11"/>
      <c r="B1894" s="1" t="s">
        <v>30</v>
      </c>
      <c r="C1894" s="8">
        <v>139</v>
      </c>
      <c r="D1894" s="12"/>
    </row>
    <row r="1895" spans="1:4" ht="15" x14ac:dyDescent="0.2">
      <c r="A1895" s="11"/>
      <c r="B1895" s="2" t="s">
        <v>31</v>
      </c>
      <c r="C1895" s="8">
        <v>49</v>
      </c>
      <c r="D1895" s="12"/>
    </row>
    <row r="1896" spans="1:4" ht="15" x14ac:dyDescent="0.2">
      <c r="A1896" s="11"/>
      <c r="B1896" s="2" t="s">
        <v>32</v>
      </c>
      <c r="C1896" s="8">
        <v>90</v>
      </c>
      <c r="D1896" s="12"/>
    </row>
    <row r="1897" spans="1:4" ht="15" x14ac:dyDescent="0.2">
      <c r="A1897" s="11"/>
      <c r="B1897" s="202" t="s">
        <v>137</v>
      </c>
      <c r="C1897" s="203"/>
      <c r="D1897" s="12"/>
    </row>
    <row r="1898" spans="1:4" ht="15" x14ac:dyDescent="0.2">
      <c r="A1898" s="11"/>
      <c r="B1898" s="13" t="s">
        <v>0</v>
      </c>
      <c r="C1898" s="14">
        <v>473.47428000000002</v>
      </c>
      <c r="D1898" s="12"/>
    </row>
    <row r="1899" spans="1:4" ht="15" x14ac:dyDescent="0.2">
      <c r="A1899" s="11"/>
      <c r="B1899" s="15" t="s">
        <v>2</v>
      </c>
      <c r="C1899" s="14">
        <v>-2.14</v>
      </c>
      <c r="D1899" s="12"/>
    </row>
    <row r="1900" spans="1:4" ht="15" x14ac:dyDescent="0.2">
      <c r="A1900" s="11"/>
      <c r="B1900" s="15" t="s">
        <v>3</v>
      </c>
      <c r="C1900" s="14">
        <v>475.61428000000001</v>
      </c>
      <c r="D1900" s="12"/>
    </row>
    <row r="1901" spans="1:4" ht="15" x14ac:dyDescent="0.2">
      <c r="A1901" s="11"/>
      <c r="B1901" s="16" t="s">
        <v>10</v>
      </c>
      <c r="C1901" s="17">
        <v>216.35120000000001</v>
      </c>
      <c r="D1901" s="12"/>
    </row>
    <row r="1902" spans="1:4" ht="15" x14ac:dyDescent="0.2">
      <c r="A1902" s="11"/>
      <c r="B1902" s="18" t="s">
        <v>12</v>
      </c>
      <c r="C1902" s="6">
        <v>216.17605</v>
      </c>
      <c r="D1902" s="12"/>
    </row>
    <row r="1903" spans="1:4" ht="15" x14ac:dyDescent="0.2">
      <c r="A1903" s="11"/>
      <c r="B1903" s="18" t="s">
        <v>16</v>
      </c>
      <c r="C1903" s="6">
        <v>0.17515</v>
      </c>
      <c r="D1903" s="12"/>
    </row>
    <row r="1904" spans="1:4" ht="15" x14ac:dyDescent="0.2">
      <c r="A1904" s="11"/>
      <c r="B1904" s="19" t="s">
        <v>17</v>
      </c>
      <c r="C1904" s="17">
        <v>118.26390000000001</v>
      </c>
      <c r="D1904" s="12"/>
    </row>
    <row r="1905" spans="1:4" ht="15" x14ac:dyDescent="0.2">
      <c r="A1905" s="11"/>
      <c r="B1905" s="1" t="s">
        <v>22</v>
      </c>
      <c r="C1905" s="7">
        <v>473.47428000000002</v>
      </c>
      <c r="D1905" s="12"/>
    </row>
    <row r="1906" spans="1:4" ht="15" x14ac:dyDescent="0.2">
      <c r="A1906" s="11"/>
      <c r="B1906" s="3" t="s">
        <v>0</v>
      </c>
      <c r="C1906" s="6">
        <v>473.47428000000002</v>
      </c>
      <c r="D1906" s="12"/>
    </row>
    <row r="1907" spans="1:4" ht="15" x14ac:dyDescent="0.2">
      <c r="A1907" s="11"/>
      <c r="B1907" s="1" t="s">
        <v>24</v>
      </c>
      <c r="C1907" s="7">
        <v>334.61509999999998</v>
      </c>
      <c r="D1907" s="12"/>
    </row>
    <row r="1908" spans="1:4" ht="15" x14ac:dyDescent="0.2">
      <c r="A1908" s="11"/>
      <c r="B1908" s="3" t="s">
        <v>10</v>
      </c>
      <c r="C1908" s="6">
        <v>216.35120000000001</v>
      </c>
      <c r="D1908" s="12"/>
    </row>
    <row r="1909" spans="1:4" ht="15" x14ac:dyDescent="0.2">
      <c r="A1909" s="11"/>
      <c r="B1909" s="3" t="s">
        <v>17</v>
      </c>
      <c r="C1909" s="6">
        <v>118.26390000000001</v>
      </c>
      <c r="D1909" s="12"/>
    </row>
    <row r="1910" spans="1:4" ht="15" x14ac:dyDescent="0.2">
      <c r="A1910" s="11"/>
      <c r="B1910" s="26" t="s">
        <v>26</v>
      </c>
      <c r="C1910" s="25">
        <v>138.85918000000001</v>
      </c>
      <c r="D1910" s="12"/>
    </row>
    <row r="1911" spans="1:4" ht="15" x14ac:dyDescent="0.2">
      <c r="A1911" s="11"/>
      <c r="B1911" s="26" t="s">
        <v>27</v>
      </c>
      <c r="C1911" s="25">
        <v>896.28269</v>
      </c>
      <c r="D1911" s="12"/>
    </row>
    <row r="1912" spans="1:4" ht="15" x14ac:dyDescent="0.2">
      <c r="A1912" s="11"/>
      <c r="B1912" s="26" t="s">
        <v>28</v>
      </c>
      <c r="C1912" s="25">
        <v>1035.1418699999999</v>
      </c>
      <c r="D1912" s="12"/>
    </row>
    <row r="1913" spans="1:4" ht="15" x14ac:dyDescent="0.2">
      <c r="A1913" s="11"/>
      <c r="B1913" s="1" t="s">
        <v>30</v>
      </c>
      <c r="C1913" s="8">
        <v>100</v>
      </c>
      <c r="D1913" s="12"/>
    </row>
    <row r="1914" spans="1:4" ht="15" x14ac:dyDescent="0.2">
      <c r="A1914" s="11"/>
      <c r="B1914" s="2" t="s">
        <v>31</v>
      </c>
      <c r="C1914" s="8">
        <v>30</v>
      </c>
      <c r="D1914" s="12"/>
    </row>
    <row r="1915" spans="1:4" ht="15" x14ac:dyDescent="0.2">
      <c r="A1915" s="11"/>
      <c r="B1915" s="2" t="s">
        <v>32</v>
      </c>
      <c r="C1915" s="8">
        <v>70</v>
      </c>
      <c r="D1915" s="12"/>
    </row>
    <row r="1916" spans="1:4" ht="15" x14ac:dyDescent="0.2">
      <c r="A1916" s="11"/>
      <c r="B1916" s="202" t="s">
        <v>138</v>
      </c>
      <c r="C1916" s="203"/>
      <c r="D1916" s="12"/>
    </row>
    <row r="1917" spans="1:4" ht="15" x14ac:dyDescent="0.2">
      <c r="A1917" s="11"/>
      <c r="B1917" s="13" t="s">
        <v>0</v>
      </c>
      <c r="C1917" s="14">
        <v>28.017489999999999</v>
      </c>
      <c r="D1917" s="12"/>
    </row>
    <row r="1918" spans="1:4" ht="15" x14ac:dyDescent="0.2">
      <c r="A1918" s="11"/>
      <c r="B1918" s="15" t="s">
        <v>3</v>
      </c>
      <c r="C1918" s="14">
        <v>28.017489999999999</v>
      </c>
      <c r="D1918" s="12"/>
    </row>
    <row r="1919" spans="1:4" ht="15" x14ac:dyDescent="0.2">
      <c r="A1919" s="11"/>
      <c r="B1919" s="16" t="s">
        <v>10</v>
      </c>
      <c r="C1919" s="17">
        <v>142.52782000000002</v>
      </c>
      <c r="D1919" s="12"/>
    </row>
    <row r="1920" spans="1:4" ht="15" x14ac:dyDescent="0.2">
      <c r="A1920" s="11"/>
      <c r="B1920" s="18" t="s">
        <v>12</v>
      </c>
      <c r="C1920" s="6">
        <v>142.52782000000002</v>
      </c>
      <c r="D1920" s="12"/>
    </row>
    <row r="1921" spans="1:4" ht="15" x14ac:dyDescent="0.2">
      <c r="A1921" s="11"/>
      <c r="B1921" s="19" t="s">
        <v>17</v>
      </c>
      <c r="C1921" s="17">
        <v>32.64</v>
      </c>
      <c r="D1921" s="12"/>
    </row>
    <row r="1922" spans="1:4" ht="15" x14ac:dyDescent="0.2">
      <c r="A1922" s="11"/>
      <c r="B1922" s="1" t="s">
        <v>22</v>
      </c>
      <c r="C1922" s="7">
        <v>28.017489999999999</v>
      </c>
      <c r="D1922" s="12"/>
    </row>
    <row r="1923" spans="1:4" ht="15" x14ac:dyDescent="0.2">
      <c r="A1923" s="11"/>
      <c r="B1923" s="3" t="s">
        <v>0</v>
      </c>
      <c r="C1923" s="6">
        <v>28.017489999999999</v>
      </c>
      <c r="D1923" s="12"/>
    </row>
    <row r="1924" spans="1:4" ht="15" x14ac:dyDescent="0.2">
      <c r="A1924" s="11"/>
      <c r="B1924" s="1" t="s">
        <v>24</v>
      </c>
      <c r="C1924" s="7">
        <v>175.16782000000001</v>
      </c>
      <c r="D1924" s="12"/>
    </row>
    <row r="1925" spans="1:4" ht="15" x14ac:dyDescent="0.2">
      <c r="A1925" s="11"/>
      <c r="B1925" s="3" t="s">
        <v>10</v>
      </c>
      <c r="C1925" s="6">
        <v>142.52781999999999</v>
      </c>
      <c r="D1925" s="12"/>
    </row>
    <row r="1926" spans="1:4" ht="15" x14ac:dyDescent="0.2">
      <c r="A1926" s="11"/>
      <c r="B1926" s="3" t="s">
        <v>17</v>
      </c>
      <c r="C1926" s="6">
        <v>32.64</v>
      </c>
      <c r="D1926" s="12"/>
    </row>
    <row r="1927" spans="1:4" ht="15" x14ac:dyDescent="0.2">
      <c r="A1927" s="11"/>
      <c r="B1927" s="26" t="s">
        <v>26</v>
      </c>
      <c r="C1927" s="25">
        <v>-147.15033</v>
      </c>
      <c r="D1927" s="12"/>
    </row>
    <row r="1928" spans="1:4" ht="15" x14ac:dyDescent="0.2">
      <c r="A1928" s="11"/>
      <c r="B1928" s="26" t="s">
        <v>27</v>
      </c>
      <c r="C1928" s="25">
        <v>554.65516000000002</v>
      </c>
      <c r="D1928" s="12"/>
    </row>
    <row r="1929" spans="1:4" ht="15" x14ac:dyDescent="0.2">
      <c r="A1929" s="11"/>
      <c r="B1929" s="26" t="s">
        <v>28</v>
      </c>
      <c r="C1929" s="25">
        <v>407.50483000000003</v>
      </c>
      <c r="D1929" s="12"/>
    </row>
    <row r="1930" spans="1:4" ht="15" x14ac:dyDescent="0.2">
      <c r="A1930" s="11"/>
      <c r="B1930" s="1" t="s">
        <v>30</v>
      </c>
      <c r="C1930" s="8">
        <v>25</v>
      </c>
      <c r="D1930" s="12"/>
    </row>
    <row r="1931" spans="1:4" ht="15" x14ac:dyDescent="0.2">
      <c r="A1931" s="11"/>
      <c r="B1931" s="2" t="s">
        <v>31</v>
      </c>
      <c r="C1931" s="8">
        <v>15</v>
      </c>
      <c r="D1931" s="12"/>
    </row>
    <row r="1932" spans="1:4" ht="15" x14ac:dyDescent="0.2">
      <c r="A1932" s="11"/>
      <c r="B1932" s="2" t="s">
        <v>32</v>
      </c>
      <c r="C1932" s="8">
        <v>10</v>
      </c>
      <c r="D1932" s="12"/>
    </row>
    <row r="1933" spans="1:4" ht="15" x14ac:dyDescent="0.2">
      <c r="A1933" s="11"/>
      <c r="B1933" s="202" t="s">
        <v>139</v>
      </c>
      <c r="C1933" s="203"/>
      <c r="D1933" s="12"/>
    </row>
    <row r="1934" spans="1:4" ht="15" x14ac:dyDescent="0.2">
      <c r="A1934" s="11"/>
      <c r="B1934" s="13" t="s">
        <v>0</v>
      </c>
      <c r="C1934" s="14">
        <v>1376.0026800000001</v>
      </c>
      <c r="D1934" s="12"/>
    </row>
    <row r="1935" spans="1:4" ht="15" x14ac:dyDescent="0.2">
      <c r="A1935" s="11"/>
      <c r="B1935" s="15" t="s">
        <v>3</v>
      </c>
      <c r="C1935" s="14">
        <v>1376.0026800000001</v>
      </c>
      <c r="D1935" s="12"/>
    </row>
    <row r="1936" spans="1:4" ht="15" x14ac:dyDescent="0.2">
      <c r="A1936" s="11"/>
      <c r="B1936" s="16" t="s">
        <v>10</v>
      </c>
      <c r="C1936" s="17">
        <v>1215.4746400000001</v>
      </c>
      <c r="D1936" s="12"/>
    </row>
    <row r="1937" spans="1:4" ht="15" x14ac:dyDescent="0.2">
      <c r="A1937" s="11"/>
      <c r="B1937" s="18" t="s">
        <v>11</v>
      </c>
      <c r="C1937" s="6">
        <v>273.29160000000002</v>
      </c>
      <c r="D1937" s="12"/>
    </row>
    <row r="1938" spans="1:4" ht="15" x14ac:dyDescent="0.2">
      <c r="A1938" s="11"/>
      <c r="B1938" s="18" t="s">
        <v>12</v>
      </c>
      <c r="C1938" s="6">
        <v>695.32853000000011</v>
      </c>
      <c r="D1938" s="12"/>
    </row>
    <row r="1939" spans="1:4" ht="15" x14ac:dyDescent="0.2">
      <c r="A1939" s="11"/>
      <c r="B1939" s="15" t="s">
        <v>2</v>
      </c>
      <c r="C1939" s="14">
        <v>130</v>
      </c>
      <c r="D1939" s="12"/>
    </row>
    <row r="1940" spans="1:4" ht="15" x14ac:dyDescent="0.2">
      <c r="A1940" s="11"/>
      <c r="B1940" s="18" t="s">
        <v>15</v>
      </c>
      <c r="C1940" s="6">
        <v>78.809979999999996</v>
      </c>
      <c r="D1940" s="12"/>
    </row>
    <row r="1941" spans="1:4" ht="15" x14ac:dyDescent="0.2">
      <c r="A1941" s="11"/>
      <c r="B1941" s="18" t="s">
        <v>16</v>
      </c>
      <c r="C1941" s="6">
        <v>38.044530000000002</v>
      </c>
      <c r="D1941" s="12"/>
    </row>
    <row r="1942" spans="1:4" ht="15" x14ac:dyDescent="0.2">
      <c r="A1942" s="11"/>
      <c r="B1942" s="1" t="s">
        <v>22</v>
      </c>
      <c r="C1942" s="7">
        <v>1376.0026800000001</v>
      </c>
      <c r="D1942" s="12"/>
    </row>
    <row r="1943" spans="1:4" ht="15" x14ac:dyDescent="0.2">
      <c r="A1943" s="11"/>
      <c r="B1943" s="3" t="s">
        <v>0</v>
      </c>
      <c r="C1943" s="6">
        <v>1376.0026800000001</v>
      </c>
      <c r="D1943" s="12"/>
    </row>
    <row r="1944" spans="1:4" ht="15" x14ac:dyDescent="0.2">
      <c r="A1944" s="11"/>
      <c r="B1944" s="1" t="s">
        <v>24</v>
      </c>
      <c r="C1944" s="7">
        <v>1215.4746399999999</v>
      </c>
      <c r="D1944" s="12"/>
    </row>
    <row r="1945" spans="1:4" ht="15" x14ac:dyDescent="0.2">
      <c r="A1945" s="11"/>
      <c r="B1945" s="3" t="s">
        <v>10</v>
      </c>
      <c r="C1945" s="6">
        <v>1215.4746399999999</v>
      </c>
      <c r="D1945" s="12"/>
    </row>
    <row r="1946" spans="1:4" ht="15" x14ac:dyDescent="0.2">
      <c r="A1946" s="11"/>
      <c r="B1946" s="26" t="s">
        <v>26</v>
      </c>
      <c r="C1946" s="25">
        <v>160.52804</v>
      </c>
      <c r="D1946" s="12"/>
    </row>
    <row r="1947" spans="1:4" ht="15" x14ac:dyDescent="0.2">
      <c r="A1947" s="11"/>
      <c r="B1947" s="26" t="s">
        <v>27</v>
      </c>
      <c r="C1947" s="25">
        <v>10288.603279999999</v>
      </c>
      <c r="D1947" s="12"/>
    </row>
    <row r="1948" spans="1:4" ht="15" x14ac:dyDescent="0.2">
      <c r="A1948" s="11"/>
      <c r="B1948" s="26" t="s">
        <v>28</v>
      </c>
      <c r="C1948" s="25">
        <v>10449.13132</v>
      </c>
      <c r="D1948" s="12"/>
    </row>
    <row r="1949" spans="1:4" ht="15" x14ac:dyDescent="0.2">
      <c r="A1949" s="11"/>
      <c r="B1949" s="1" t="s">
        <v>30</v>
      </c>
      <c r="C1949" s="8">
        <v>668</v>
      </c>
      <c r="D1949" s="12"/>
    </row>
    <row r="1950" spans="1:4" ht="15" x14ac:dyDescent="0.2">
      <c r="A1950" s="11"/>
      <c r="B1950" s="2" t="s">
        <v>31</v>
      </c>
      <c r="C1950" s="8">
        <v>51</v>
      </c>
      <c r="D1950" s="12"/>
    </row>
    <row r="1951" spans="1:4" ht="15" x14ac:dyDescent="0.2">
      <c r="A1951" s="11"/>
      <c r="B1951" s="2" t="s">
        <v>32</v>
      </c>
      <c r="C1951" s="8">
        <v>617</v>
      </c>
      <c r="D1951" s="12"/>
    </row>
    <row r="1952" spans="1:4" ht="15" x14ac:dyDescent="0.2">
      <c r="A1952" s="11"/>
      <c r="B1952" s="202" t="s">
        <v>140</v>
      </c>
      <c r="C1952" s="203"/>
      <c r="D1952" s="12"/>
    </row>
    <row r="1953" spans="1:4" ht="15" x14ac:dyDescent="0.2">
      <c r="A1953" s="11"/>
      <c r="B1953" s="13" t="s">
        <v>0</v>
      </c>
      <c r="C1953" s="14">
        <v>860.36020999999994</v>
      </c>
      <c r="D1953" s="12"/>
    </row>
    <row r="1954" spans="1:4" ht="15" x14ac:dyDescent="0.2">
      <c r="A1954" s="11"/>
      <c r="B1954" s="15" t="s">
        <v>2</v>
      </c>
      <c r="C1954" s="14">
        <v>112.08772</v>
      </c>
      <c r="D1954" s="12"/>
    </row>
    <row r="1955" spans="1:4" ht="15" x14ac:dyDescent="0.2">
      <c r="A1955" s="11"/>
      <c r="B1955" s="15" t="s">
        <v>3</v>
      </c>
      <c r="C1955" s="14">
        <v>748.27248999999995</v>
      </c>
      <c r="D1955" s="12"/>
    </row>
    <row r="1956" spans="1:4" ht="15" x14ac:dyDescent="0.2">
      <c r="A1956" s="11"/>
      <c r="B1956" s="16" t="s">
        <v>10</v>
      </c>
      <c r="C1956" s="17">
        <v>575.10565999999994</v>
      </c>
      <c r="D1956" s="12"/>
    </row>
    <row r="1957" spans="1:4" ht="15" x14ac:dyDescent="0.2">
      <c r="A1957" s="11"/>
      <c r="B1957" s="18" t="s">
        <v>12</v>
      </c>
      <c r="C1957" s="6">
        <v>572.43930999999998</v>
      </c>
      <c r="D1957" s="12"/>
    </row>
    <row r="1958" spans="1:4" ht="15" x14ac:dyDescent="0.2">
      <c r="A1958" s="11"/>
      <c r="B1958" s="18" t="s">
        <v>16</v>
      </c>
      <c r="C1958" s="6">
        <v>2.66635</v>
      </c>
      <c r="D1958" s="12"/>
    </row>
    <row r="1959" spans="1:4" ht="15" x14ac:dyDescent="0.2">
      <c r="A1959" s="11"/>
      <c r="B1959" s="1" t="s">
        <v>22</v>
      </c>
      <c r="C1959" s="7">
        <v>860.36021000000005</v>
      </c>
      <c r="D1959" s="12"/>
    </row>
    <row r="1960" spans="1:4" ht="15" x14ac:dyDescent="0.2">
      <c r="A1960" s="11"/>
      <c r="B1960" s="3" t="s">
        <v>0</v>
      </c>
      <c r="C1960" s="6">
        <v>860.36021000000005</v>
      </c>
      <c r="D1960" s="12"/>
    </row>
    <row r="1961" spans="1:4" ht="15" x14ac:dyDescent="0.2">
      <c r="A1961" s="11"/>
      <c r="B1961" s="1" t="s">
        <v>24</v>
      </c>
      <c r="C1961" s="7">
        <v>575.10565999999994</v>
      </c>
      <c r="D1961" s="12"/>
    </row>
    <row r="1962" spans="1:4" ht="15" x14ac:dyDescent="0.2">
      <c r="A1962" s="11"/>
      <c r="B1962" s="3" t="s">
        <v>10</v>
      </c>
      <c r="C1962" s="6">
        <v>575.10565999999994</v>
      </c>
      <c r="D1962" s="12"/>
    </row>
    <row r="1963" spans="1:4" ht="15" x14ac:dyDescent="0.2">
      <c r="A1963" s="11"/>
      <c r="B1963" s="26" t="s">
        <v>26</v>
      </c>
      <c r="C1963" s="25">
        <v>285.25454999999999</v>
      </c>
      <c r="D1963" s="12"/>
    </row>
    <row r="1964" spans="1:4" ht="15" x14ac:dyDescent="0.2">
      <c r="A1964" s="11"/>
      <c r="B1964" s="26" t="s">
        <v>27</v>
      </c>
      <c r="C1964" s="25">
        <v>8.4059999999999996E-2</v>
      </c>
      <c r="D1964" s="12"/>
    </row>
    <row r="1965" spans="1:4" ht="15" x14ac:dyDescent="0.2">
      <c r="A1965" s="11"/>
      <c r="B1965" s="26" t="s">
        <v>28</v>
      </c>
      <c r="C1965" s="25">
        <v>285.33861000000002</v>
      </c>
      <c r="D1965" s="12"/>
    </row>
    <row r="1966" spans="1:4" ht="15" x14ac:dyDescent="0.2">
      <c r="A1966" s="11"/>
      <c r="B1966" s="1" t="s">
        <v>30</v>
      </c>
      <c r="C1966" s="8">
        <v>110</v>
      </c>
      <c r="D1966" s="12"/>
    </row>
    <row r="1967" spans="1:4" ht="15" x14ac:dyDescent="0.2">
      <c r="A1967" s="11"/>
      <c r="B1967" s="2" t="s">
        <v>31</v>
      </c>
      <c r="C1967" s="8">
        <v>41</v>
      </c>
      <c r="D1967" s="12"/>
    </row>
    <row r="1968" spans="1:4" ht="15" x14ac:dyDescent="0.2">
      <c r="A1968" s="11"/>
      <c r="B1968" s="2" t="s">
        <v>32</v>
      </c>
      <c r="C1968" s="8">
        <v>69</v>
      </c>
      <c r="D1968" s="12"/>
    </row>
    <row r="1969" spans="1:4" ht="15" x14ac:dyDescent="0.2">
      <c r="A1969" s="11"/>
      <c r="B1969" s="202" t="s">
        <v>141</v>
      </c>
      <c r="C1969" s="203"/>
      <c r="D1969" s="12"/>
    </row>
    <row r="1970" spans="1:4" ht="15" x14ac:dyDescent="0.2">
      <c r="A1970" s="11"/>
      <c r="B1970" s="13" t="s">
        <v>0</v>
      </c>
      <c r="C1970" s="14">
        <v>990.6246900000001</v>
      </c>
      <c r="D1970" s="12"/>
    </row>
    <row r="1971" spans="1:4" ht="15" x14ac:dyDescent="0.2">
      <c r="A1971" s="11"/>
      <c r="B1971" s="15" t="s">
        <v>2</v>
      </c>
      <c r="C1971" s="14">
        <v>42.430140000000002</v>
      </c>
      <c r="D1971" s="12"/>
    </row>
    <row r="1972" spans="1:4" ht="15" x14ac:dyDescent="0.2">
      <c r="A1972" s="11"/>
      <c r="B1972" s="15" t="s">
        <v>3</v>
      </c>
      <c r="C1972" s="14">
        <v>948.19455000000005</v>
      </c>
      <c r="D1972" s="12"/>
    </row>
    <row r="1973" spans="1:4" ht="15" x14ac:dyDescent="0.2">
      <c r="A1973" s="11"/>
      <c r="B1973" s="16" t="s">
        <v>10</v>
      </c>
      <c r="C1973" s="17">
        <v>1010.5157399999999</v>
      </c>
      <c r="D1973" s="12"/>
    </row>
    <row r="1974" spans="1:4" ht="15" x14ac:dyDescent="0.2">
      <c r="A1974" s="11"/>
      <c r="B1974" s="18" t="s">
        <v>11</v>
      </c>
      <c r="C1974" s="6">
        <v>587.25951999999995</v>
      </c>
      <c r="D1974" s="12"/>
    </row>
    <row r="1975" spans="1:4" ht="15" x14ac:dyDescent="0.2">
      <c r="A1975" s="11"/>
      <c r="B1975" s="18" t="s">
        <v>12</v>
      </c>
      <c r="C1975" s="6">
        <v>408.91269</v>
      </c>
      <c r="D1975" s="12"/>
    </row>
    <row r="1976" spans="1:4" ht="15" x14ac:dyDescent="0.2">
      <c r="A1976" s="11"/>
      <c r="B1976" s="18" t="s">
        <v>15</v>
      </c>
      <c r="C1976" s="6">
        <v>0.45838000000000001</v>
      </c>
      <c r="D1976" s="12"/>
    </row>
    <row r="1977" spans="1:4" ht="15" x14ac:dyDescent="0.2">
      <c r="A1977" s="11"/>
      <c r="B1977" s="18" t="s">
        <v>16</v>
      </c>
      <c r="C1977" s="6">
        <v>13.885149999999999</v>
      </c>
      <c r="D1977" s="12"/>
    </row>
    <row r="1978" spans="1:4" ht="15" x14ac:dyDescent="0.2">
      <c r="A1978" s="11"/>
      <c r="B1978" s="19" t="s">
        <v>17</v>
      </c>
      <c r="C1978" s="17">
        <v>30.333919999999999</v>
      </c>
      <c r="D1978" s="12"/>
    </row>
    <row r="1979" spans="1:4" ht="15" x14ac:dyDescent="0.2">
      <c r="A1979" s="11"/>
      <c r="B1979" s="1" t="s">
        <v>22</v>
      </c>
      <c r="C1979" s="7">
        <v>990.62468999999999</v>
      </c>
      <c r="D1979" s="12"/>
    </row>
    <row r="1980" spans="1:4" ht="15" x14ac:dyDescent="0.2">
      <c r="A1980" s="11"/>
      <c r="B1980" s="3" t="s">
        <v>0</v>
      </c>
      <c r="C1980" s="6">
        <v>990.62468999999999</v>
      </c>
      <c r="D1980" s="12"/>
    </row>
    <row r="1981" spans="1:4" ht="15" x14ac:dyDescent="0.2">
      <c r="A1981" s="11"/>
      <c r="B1981" s="1" t="s">
        <v>24</v>
      </c>
      <c r="C1981" s="7">
        <v>1040.8496600000001</v>
      </c>
      <c r="D1981" s="12"/>
    </row>
    <row r="1982" spans="1:4" ht="15" x14ac:dyDescent="0.2">
      <c r="A1982" s="11"/>
      <c r="B1982" s="3" t="s">
        <v>10</v>
      </c>
      <c r="C1982" s="6">
        <v>1010.5157400000001</v>
      </c>
      <c r="D1982" s="12"/>
    </row>
    <row r="1983" spans="1:4" ht="15" x14ac:dyDescent="0.2">
      <c r="A1983" s="11"/>
      <c r="B1983" s="3" t="s">
        <v>17</v>
      </c>
      <c r="C1983" s="6">
        <v>30.333919999999999</v>
      </c>
      <c r="D1983" s="12"/>
    </row>
    <row r="1984" spans="1:4" ht="15" x14ac:dyDescent="0.2">
      <c r="A1984" s="11"/>
      <c r="B1984" s="26" t="s">
        <v>26</v>
      </c>
      <c r="C1984" s="25">
        <v>-50.224969999999999</v>
      </c>
      <c r="D1984" s="12"/>
    </row>
    <row r="1985" spans="1:4" ht="15" x14ac:dyDescent="0.2">
      <c r="A1985" s="11"/>
      <c r="B1985" s="26" t="s">
        <v>27</v>
      </c>
      <c r="C1985" s="25">
        <v>630.44258000000002</v>
      </c>
      <c r="D1985" s="12"/>
    </row>
    <row r="1986" spans="1:4" ht="15" x14ac:dyDescent="0.2">
      <c r="A1986" s="11"/>
      <c r="B1986" s="26" t="s">
        <v>28</v>
      </c>
      <c r="C1986" s="25">
        <v>580.21761000000004</v>
      </c>
      <c r="D1986" s="12"/>
    </row>
    <row r="1987" spans="1:4" ht="15" x14ac:dyDescent="0.2">
      <c r="A1987" s="11"/>
      <c r="B1987" s="1" t="s">
        <v>30</v>
      </c>
      <c r="C1987" s="8">
        <v>312</v>
      </c>
      <c r="D1987" s="12"/>
    </row>
    <row r="1988" spans="1:4" ht="15" x14ac:dyDescent="0.2">
      <c r="A1988" s="11"/>
      <c r="B1988" s="2" t="s">
        <v>31</v>
      </c>
      <c r="C1988" s="8">
        <v>154</v>
      </c>
      <c r="D1988" s="12"/>
    </row>
    <row r="1989" spans="1:4" ht="15" x14ac:dyDescent="0.2">
      <c r="A1989" s="11"/>
      <c r="B1989" s="2" t="s">
        <v>32</v>
      </c>
      <c r="C1989" s="8">
        <v>158</v>
      </c>
      <c r="D1989" s="12"/>
    </row>
    <row r="1990" spans="1:4" ht="15" x14ac:dyDescent="0.2">
      <c r="A1990" s="11"/>
      <c r="B1990" s="202" t="s">
        <v>142</v>
      </c>
      <c r="C1990" s="203"/>
      <c r="D1990" s="12"/>
    </row>
    <row r="1991" spans="1:4" ht="15" x14ac:dyDescent="0.2">
      <c r="A1991" s="11"/>
      <c r="B1991" s="16" t="s">
        <v>10</v>
      </c>
      <c r="C1991" s="17">
        <v>2.1244499999999999</v>
      </c>
      <c r="D1991" s="12"/>
    </row>
    <row r="1992" spans="1:4" ht="15" x14ac:dyDescent="0.2">
      <c r="A1992" s="11"/>
      <c r="B1992" s="18" t="s">
        <v>12</v>
      </c>
      <c r="C1992" s="6">
        <v>2.1244499999999999</v>
      </c>
      <c r="D1992" s="12"/>
    </row>
    <row r="1993" spans="1:4" ht="15" x14ac:dyDescent="0.2">
      <c r="A1993" s="11"/>
      <c r="B1993" s="1" t="s">
        <v>24</v>
      </c>
      <c r="C1993" s="7">
        <v>2.1244499999999999</v>
      </c>
      <c r="D1993" s="12"/>
    </row>
    <row r="1994" spans="1:4" ht="15" x14ac:dyDescent="0.2">
      <c r="A1994" s="11"/>
      <c r="B1994" s="3" t="s">
        <v>10</v>
      </c>
      <c r="C1994" s="6">
        <v>2.1244499999999999</v>
      </c>
      <c r="D1994" s="12"/>
    </row>
    <row r="1995" spans="1:4" ht="15" x14ac:dyDescent="0.2">
      <c r="A1995" s="11"/>
      <c r="B1995" s="26" t="s">
        <v>26</v>
      </c>
      <c r="C1995" s="25">
        <v>-2.1244499999999999</v>
      </c>
      <c r="D1995" s="12"/>
    </row>
    <row r="1996" spans="1:4" ht="15" x14ac:dyDescent="0.2">
      <c r="A1996" s="11"/>
      <c r="B1996" s="26" t="s">
        <v>27</v>
      </c>
      <c r="C1996" s="25">
        <v>63.598570000000002</v>
      </c>
      <c r="D1996" s="12"/>
    </row>
    <row r="1997" spans="1:4" ht="15" x14ac:dyDescent="0.2">
      <c r="A1997" s="11"/>
      <c r="B1997" s="26" t="s">
        <v>28</v>
      </c>
      <c r="C1997" s="25">
        <v>61.474119999999999</v>
      </c>
      <c r="D1997" s="12"/>
    </row>
    <row r="1998" spans="1:4" ht="15" x14ac:dyDescent="0.2">
      <c r="A1998" s="11"/>
      <c r="B1998" s="1" t="s">
        <v>30</v>
      </c>
      <c r="C1998" s="8">
        <v>63</v>
      </c>
      <c r="D1998" s="12"/>
    </row>
    <row r="1999" spans="1:4" ht="15" x14ac:dyDescent="0.2">
      <c r="A1999" s="11"/>
      <c r="B1999" s="2" t="s">
        <v>31</v>
      </c>
      <c r="C1999" s="8">
        <v>22</v>
      </c>
      <c r="D1999" s="12"/>
    </row>
    <row r="2000" spans="1:4" ht="15" x14ac:dyDescent="0.2">
      <c r="A2000" s="11"/>
      <c r="B2000" s="2" t="s">
        <v>32</v>
      </c>
      <c r="C2000" s="8">
        <v>41</v>
      </c>
      <c r="D2000" s="12"/>
    </row>
    <row r="2001" spans="1:4" ht="15" x14ac:dyDescent="0.2">
      <c r="A2001" s="11"/>
      <c r="B2001" s="202" t="s">
        <v>143</v>
      </c>
      <c r="C2001" s="203"/>
      <c r="D2001" s="12"/>
    </row>
    <row r="2002" spans="1:4" ht="15" x14ac:dyDescent="0.2">
      <c r="A2002" s="11"/>
      <c r="B2002" s="13" t="s">
        <v>0</v>
      </c>
      <c r="C2002" s="14">
        <v>292.17827999999997</v>
      </c>
      <c r="D2002" s="12"/>
    </row>
    <row r="2003" spans="1:4" ht="15" x14ac:dyDescent="0.2">
      <c r="A2003" s="11"/>
      <c r="B2003" s="15" t="s">
        <v>2</v>
      </c>
      <c r="C2003" s="14">
        <v>7</v>
      </c>
      <c r="D2003" s="12"/>
    </row>
    <row r="2004" spans="1:4" ht="15" x14ac:dyDescent="0.2">
      <c r="A2004" s="11"/>
      <c r="B2004" s="15" t="s">
        <v>3</v>
      </c>
      <c r="C2004" s="14">
        <v>285.17827999999997</v>
      </c>
      <c r="D2004" s="12"/>
    </row>
    <row r="2005" spans="1:4" ht="15" x14ac:dyDescent="0.2">
      <c r="A2005" s="11"/>
      <c r="B2005" s="16" t="s">
        <v>10</v>
      </c>
      <c r="C2005" s="17">
        <v>221.70249000000001</v>
      </c>
      <c r="D2005" s="12"/>
    </row>
    <row r="2006" spans="1:4" ht="15" x14ac:dyDescent="0.2">
      <c r="A2006" s="11"/>
      <c r="B2006" s="18" t="s">
        <v>11</v>
      </c>
      <c r="C2006" s="6">
        <v>87.015169999999998</v>
      </c>
      <c r="D2006" s="12"/>
    </row>
    <row r="2007" spans="1:4" ht="15" x14ac:dyDescent="0.2">
      <c r="A2007" s="11"/>
      <c r="B2007" s="18" t="s">
        <v>12</v>
      </c>
      <c r="C2007" s="6">
        <v>94.439010000000025</v>
      </c>
      <c r="D2007" s="12"/>
    </row>
    <row r="2008" spans="1:4" ht="15" x14ac:dyDescent="0.2">
      <c r="A2008" s="11"/>
      <c r="B2008" s="15" t="s">
        <v>2</v>
      </c>
      <c r="C2008" s="14">
        <v>2.1911299999999998</v>
      </c>
      <c r="D2008" s="12"/>
    </row>
    <row r="2009" spans="1:4" ht="15" x14ac:dyDescent="0.2">
      <c r="A2009" s="11"/>
      <c r="B2009" s="18" t="s">
        <v>16</v>
      </c>
      <c r="C2009" s="6">
        <v>38.057180000000002</v>
      </c>
      <c r="D2009" s="12"/>
    </row>
    <row r="2010" spans="1:4" ht="15" x14ac:dyDescent="0.2">
      <c r="A2010" s="11"/>
      <c r="B2010" s="19" t="s">
        <v>17</v>
      </c>
      <c r="C2010" s="17">
        <v>3.6</v>
      </c>
      <c r="D2010" s="12"/>
    </row>
    <row r="2011" spans="1:4" ht="15" x14ac:dyDescent="0.2">
      <c r="A2011" s="11"/>
      <c r="B2011" s="1" t="s">
        <v>22</v>
      </c>
      <c r="C2011" s="7">
        <v>292.17827999999997</v>
      </c>
      <c r="D2011" s="12"/>
    </row>
    <row r="2012" spans="1:4" ht="15" x14ac:dyDescent="0.2">
      <c r="A2012" s="11"/>
      <c r="B2012" s="3" t="s">
        <v>0</v>
      </c>
      <c r="C2012" s="6">
        <v>292.17827999999997</v>
      </c>
      <c r="D2012" s="12"/>
    </row>
    <row r="2013" spans="1:4" ht="15" x14ac:dyDescent="0.2">
      <c r="A2013" s="11"/>
      <c r="B2013" s="1" t="s">
        <v>24</v>
      </c>
      <c r="C2013" s="7">
        <v>225.30249000000001</v>
      </c>
      <c r="D2013" s="12"/>
    </row>
    <row r="2014" spans="1:4" ht="15" x14ac:dyDescent="0.2">
      <c r="A2014" s="11"/>
      <c r="B2014" s="3" t="s">
        <v>10</v>
      </c>
      <c r="C2014" s="6">
        <v>221.70249000000001</v>
      </c>
      <c r="D2014" s="12"/>
    </row>
    <row r="2015" spans="1:4" ht="15" x14ac:dyDescent="0.2">
      <c r="A2015" s="11"/>
      <c r="B2015" s="3" t="s">
        <v>17</v>
      </c>
      <c r="C2015" s="6">
        <v>3.6</v>
      </c>
      <c r="D2015" s="12"/>
    </row>
    <row r="2016" spans="1:4" ht="15" x14ac:dyDescent="0.2">
      <c r="A2016" s="11"/>
      <c r="B2016" s="26" t="s">
        <v>26</v>
      </c>
      <c r="C2016" s="25">
        <v>66.875789999999995</v>
      </c>
      <c r="D2016" s="12"/>
    </row>
    <row r="2017" spans="1:4" ht="15" x14ac:dyDescent="0.2">
      <c r="A2017" s="11"/>
      <c r="B2017" s="26" t="s">
        <v>27</v>
      </c>
      <c r="C2017" s="25">
        <v>471.59190000000001</v>
      </c>
      <c r="D2017" s="12"/>
    </row>
    <row r="2018" spans="1:4" ht="15" x14ac:dyDescent="0.2">
      <c r="A2018" s="11"/>
      <c r="B2018" s="26" t="s">
        <v>28</v>
      </c>
      <c r="C2018" s="25">
        <v>538.46768999999995</v>
      </c>
      <c r="D2018" s="12"/>
    </row>
    <row r="2019" spans="1:4" ht="15" x14ac:dyDescent="0.2">
      <c r="A2019" s="11"/>
      <c r="B2019" s="1" t="s">
        <v>30</v>
      </c>
      <c r="C2019" s="8">
        <v>521</v>
      </c>
      <c r="D2019" s="12"/>
    </row>
    <row r="2020" spans="1:4" ht="15" x14ac:dyDescent="0.2">
      <c r="A2020" s="11"/>
      <c r="B2020" s="2" t="s">
        <v>31</v>
      </c>
      <c r="C2020" s="8">
        <v>399</v>
      </c>
      <c r="D2020" s="12"/>
    </row>
    <row r="2021" spans="1:4" ht="15" x14ac:dyDescent="0.2">
      <c r="A2021" s="11"/>
      <c r="B2021" s="2" t="s">
        <v>32</v>
      </c>
      <c r="C2021" s="8">
        <v>122</v>
      </c>
      <c r="D2021" s="12"/>
    </row>
    <row r="2022" spans="1:4" ht="15" x14ac:dyDescent="0.2">
      <c r="A2022" s="11"/>
      <c r="B2022" s="202" t="s">
        <v>144</v>
      </c>
      <c r="C2022" s="203"/>
      <c r="D2022" s="12"/>
    </row>
    <row r="2023" spans="1:4" ht="15" x14ac:dyDescent="0.2">
      <c r="A2023" s="11"/>
      <c r="B2023" s="13" t="s">
        <v>0</v>
      </c>
      <c r="C2023" s="14">
        <v>261.94110999999998</v>
      </c>
      <c r="D2023" s="12"/>
    </row>
    <row r="2024" spans="1:4" ht="15" x14ac:dyDescent="0.2">
      <c r="A2024" s="11"/>
      <c r="B2024" s="15" t="s">
        <v>3</v>
      </c>
      <c r="C2024" s="14">
        <v>261.94110999999998</v>
      </c>
      <c r="D2024" s="12"/>
    </row>
    <row r="2025" spans="1:4" ht="15" x14ac:dyDescent="0.2">
      <c r="A2025" s="11"/>
      <c r="B2025" s="16" t="s">
        <v>10</v>
      </c>
      <c r="C2025" s="17">
        <v>244.32178999999996</v>
      </c>
      <c r="D2025" s="12"/>
    </row>
    <row r="2026" spans="1:4" ht="15" x14ac:dyDescent="0.2">
      <c r="A2026" s="11"/>
      <c r="B2026" s="18" t="s">
        <v>11</v>
      </c>
      <c r="C2026" s="6">
        <v>69.439499999999995</v>
      </c>
      <c r="D2026" s="12"/>
    </row>
    <row r="2027" spans="1:4" ht="15" x14ac:dyDescent="0.2">
      <c r="A2027" s="11"/>
      <c r="B2027" s="18" t="s">
        <v>12</v>
      </c>
      <c r="C2027" s="6">
        <v>109.99623</v>
      </c>
      <c r="D2027" s="12"/>
    </row>
    <row r="2028" spans="1:4" ht="15" x14ac:dyDescent="0.2">
      <c r="A2028" s="11"/>
      <c r="B2028" s="15" t="s">
        <v>2</v>
      </c>
      <c r="C2028" s="14">
        <v>25.981999999999999</v>
      </c>
      <c r="D2028" s="12"/>
    </row>
    <row r="2029" spans="1:4" ht="15" x14ac:dyDescent="0.2">
      <c r="A2029" s="11"/>
      <c r="B2029" s="18" t="s">
        <v>16</v>
      </c>
      <c r="C2029" s="6">
        <v>38.904060000000001</v>
      </c>
      <c r="D2029" s="12"/>
    </row>
    <row r="2030" spans="1:4" ht="15" x14ac:dyDescent="0.2">
      <c r="A2030" s="11"/>
      <c r="B2030" s="1" t="s">
        <v>22</v>
      </c>
      <c r="C2030" s="7">
        <v>261.94110999999998</v>
      </c>
      <c r="D2030" s="12"/>
    </row>
    <row r="2031" spans="1:4" ht="15" x14ac:dyDescent="0.2">
      <c r="A2031" s="11"/>
      <c r="B2031" s="3" t="s">
        <v>0</v>
      </c>
      <c r="C2031" s="6">
        <v>261.94110999999998</v>
      </c>
      <c r="D2031" s="12"/>
    </row>
    <row r="2032" spans="1:4" ht="15" x14ac:dyDescent="0.2">
      <c r="A2032" s="11"/>
      <c r="B2032" s="1" t="s">
        <v>24</v>
      </c>
      <c r="C2032" s="7">
        <v>244.32178999999999</v>
      </c>
      <c r="D2032" s="12"/>
    </row>
    <row r="2033" spans="1:4" ht="15" x14ac:dyDescent="0.2">
      <c r="A2033" s="11"/>
      <c r="B2033" s="3" t="s">
        <v>10</v>
      </c>
      <c r="C2033" s="6">
        <v>244.32178999999999</v>
      </c>
      <c r="D2033" s="12"/>
    </row>
    <row r="2034" spans="1:4" ht="15" x14ac:dyDescent="0.2">
      <c r="A2034" s="11"/>
      <c r="B2034" s="26" t="s">
        <v>26</v>
      </c>
      <c r="C2034" s="25">
        <v>17.619319999999998</v>
      </c>
      <c r="D2034" s="12"/>
    </row>
    <row r="2035" spans="1:4" ht="15" x14ac:dyDescent="0.2">
      <c r="A2035" s="11"/>
      <c r="B2035" s="26" t="s">
        <v>27</v>
      </c>
      <c r="C2035" s="25">
        <v>1888.9511</v>
      </c>
      <c r="D2035" s="12"/>
    </row>
    <row r="2036" spans="1:4" ht="15" x14ac:dyDescent="0.2">
      <c r="A2036" s="11"/>
      <c r="B2036" s="26" t="s">
        <v>28</v>
      </c>
      <c r="C2036" s="25">
        <v>1906.57042</v>
      </c>
      <c r="D2036" s="12"/>
    </row>
    <row r="2037" spans="1:4" ht="15" x14ac:dyDescent="0.2">
      <c r="A2037" s="11"/>
      <c r="B2037" s="1" t="s">
        <v>30</v>
      </c>
      <c r="C2037" s="8">
        <v>383</v>
      </c>
      <c r="D2037" s="12"/>
    </row>
    <row r="2038" spans="1:4" ht="15" x14ac:dyDescent="0.2">
      <c r="A2038" s="11"/>
      <c r="B2038" s="2" t="s">
        <v>31</v>
      </c>
      <c r="C2038" s="8">
        <v>21</v>
      </c>
      <c r="D2038" s="12"/>
    </row>
    <row r="2039" spans="1:4" ht="15" x14ac:dyDescent="0.2">
      <c r="A2039" s="11"/>
      <c r="B2039" s="2" t="s">
        <v>32</v>
      </c>
      <c r="C2039" s="8">
        <v>362</v>
      </c>
      <c r="D2039" s="12"/>
    </row>
    <row r="2040" spans="1:4" ht="15" x14ac:dyDescent="0.2">
      <c r="A2040" s="11"/>
      <c r="B2040" s="202" t="s">
        <v>145</v>
      </c>
      <c r="C2040" s="203"/>
      <c r="D2040" s="12"/>
    </row>
    <row r="2041" spans="1:4" ht="15" x14ac:dyDescent="0.2">
      <c r="A2041" s="11"/>
      <c r="B2041" s="13" t="s">
        <v>0</v>
      </c>
      <c r="C2041" s="14">
        <v>1135.9612999999999</v>
      </c>
      <c r="D2041" s="12"/>
    </row>
    <row r="2042" spans="1:4" ht="15" x14ac:dyDescent="0.2">
      <c r="A2042" s="11"/>
      <c r="B2042" s="15" t="s">
        <v>3</v>
      </c>
      <c r="C2042" s="14">
        <v>1135.9612999999999</v>
      </c>
      <c r="D2042" s="12"/>
    </row>
    <row r="2043" spans="1:4" ht="15" x14ac:dyDescent="0.2">
      <c r="A2043" s="11"/>
      <c r="B2043" s="16" t="s">
        <v>10</v>
      </c>
      <c r="C2043" s="17">
        <v>230.10756000000001</v>
      </c>
      <c r="D2043" s="12"/>
    </row>
    <row r="2044" spans="1:4" ht="15" x14ac:dyDescent="0.2">
      <c r="A2044" s="11"/>
      <c r="B2044" s="18" t="s">
        <v>12</v>
      </c>
      <c r="C2044" s="6">
        <v>206.53636</v>
      </c>
      <c r="D2044" s="12"/>
    </row>
    <row r="2045" spans="1:4" ht="15" x14ac:dyDescent="0.2">
      <c r="A2045" s="11"/>
      <c r="B2045" s="18" t="s">
        <v>15</v>
      </c>
      <c r="C2045" s="6">
        <v>5.9450000000000003</v>
      </c>
      <c r="D2045" s="12"/>
    </row>
    <row r="2046" spans="1:4" ht="15" x14ac:dyDescent="0.2">
      <c r="A2046" s="11"/>
      <c r="B2046" s="18" t="s">
        <v>16</v>
      </c>
      <c r="C2046" s="6">
        <v>17.626200000000001</v>
      </c>
      <c r="D2046" s="12"/>
    </row>
    <row r="2047" spans="1:4" ht="15" x14ac:dyDescent="0.2">
      <c r="A2047" s="11"/>
      <c r="B2047" s="19" t="s">
        <v>17</v>
      </c>
      <c r="C2047" s="17">
        <v>22.530760000000001</v>
      </c>
      <c r="D2047" s="12"/>
    </row>
    <row r="2048" spans="1:4" ht="15" x14ac:dyDescent="0.2">
      <c r="A2048" s="11"/>
      <c r="B2048" s="1" t="s">
        <v>22</v>
      </c>
      <c r="C2048" s="7">
        <v>1135.9612999999999</v>
      </c>
      <c r="D2048" s="12"/>
    </row>
    <row r="2049" spans="1:4" ht="15" x14ac:dyDescent="0.2">
      <c r="A2049" s="11"/>
      <c r="B2049" s="3" t="s">
        <v>0</v>
      </c>
      <c r="C2049" s="6">
        <v>1135.9612999999999</v>
      </c>
      <c r="D2049" s="12"/>
    </row>
    <row r="2050" spans="1:4" ht="15" x14ac:dyDescent="0.2">
      <c r="A2050" s="11"/>
      <c r="B2050" s="1" t="s">
        <v>24</v>
      </c>
      <c r="C2050" s="7">
        <v>252.63832000000002</v>
      </c>
      <c r="D2050" s="12"/>
    </row>
    <row r="2051" spans="1:4" ht="15" x14ac:dyDescent="0.2">
      <c r="A2051" s="11"/>
      <c r="B2051" s="3" t="s">
        <v>10</v>
      </c>
      <c r="C2051" s="6">
        <v>230.10756000000001</v>
      </c>
      <c r="D2051" s="12"/>
    </row>
    <row r="2052" spans="1:4" ht="15" x14ac:dyDescent="0.2">
      <c r="A2052" s="11"/>
      <c r="B2052" s="3" t="s">
        <v>17</v>
      </c>
      <c r="C2052" s="6">
        <v>22.530760000000001</v>
      </c>
      <c r="D2052" s="12"/>
    </row>
    <row r="2053" spans="1:4" ht="15" x14ac:dyDescent="0.2">
      <c r="A2053" s="11"/>
      <c r="B2053" s="26" t="s">
        <v>26</v>
      </c>
      <c r="C2053" s="25">
        <v>883.32298000000003</v>
      </c>
      <c r="D2053" s="12"/>
    </row>
    <row r="2054" spans="1:4" ht="15" x14ac:dyDescent="0.2">
      <c r="A2054" s="11"/>
      <c r="B2054" s="26" t="s">
        <v>27</v>
      </c>
      <c r="C2054" s="25">
        <v>250.39789999999999</v>
      </c>
      <c r="D2054" s="12"/>
    </row>
    <row r="2055" spans="1:4" ht="15" x14ac:dyDescent="0.2">
      <c r="A2055" s="11"/>
      <c r="B2055" s="26" t="s">
        <v>28</v>
      </c>
      <c r="C2055" s="25">
        <v>1133.7208800000001</v>
      </c>
      <c r="D2055" s="12"/>
    </row>
    <row r="2056" spans="1:4" ht="15" x14ac:dyDescent="0.2">
      <c r="A2056" s="11"/>
      <c r="B2056" s="1" t="s">
        <v>30</v>
      </c>
      <c r="C2056" s="8">
        <v>588</v>
      </c>
      <c r="D2056" s="12"/>
    </row>
    <row r="2057" spans="1:4" ht="15" x14ac:dyDescent="0.2">
      <c r="A2057" s="11"/>
      <c r="B2057" s="2" t="s">
        <v>31</v>
      </c>
      <c r="C2057" s="8">
        <v>268</v>
      </c>
      <c r="D2057" s="12"/>
    </row>
    <row r="2058" spans="1:4" ht="15" x14ac:dyDescent="0.2">
      <c r="A2058" s="11"/>
      <c r="B2058" s="2" t="s">
        <v>32</v>
      </c>
      <c r="C2058" s="8">
        <v>320</v>
      </c>
      <c r="D2058" s="12"/>
    </row>
    <row r="2059" spans="1:4" ht="15" x14ac:dyDescent="0.2">
      <c r="A2059" s="11"/>
      <c r="B2059" s="202" t="s">
        <v>146</v>
      </c>
      <c r="C2059" s="203"/>
      <c r="D2059" s="12"/>
    </row>
    <row r="2060" spans="1:4" ht="15" x14ac:dyDescent="0.2">
      <c r="A2060" s="11"/>
      <c r="B2060" s="13" t="s">
        <v>0</v>
      </c>
      <c r="C2060" s="14">
        <v>422.99446</v>
      </c>
      <c r="D2060" s="12"/>
    </row>
    <row r="2061" spans="1:4" ht="15" x14ac:dyDescent="0.2">
      <c r="A2061" s="11"/>
      <c r="B2061" s="15" t="s">
        <v>2</v>
      </c>
      <c r="C2061" s="14">
        <v>105.27</v>
      </c>
      <c r="D2061" s="12"/>
    </row>
    <row r="2062" spans="1:4" ht="15" x14ac:dyDescent="0.2">
      <c r="A2062" s="11"/>
      <c r="B2062" s="15" t="s">
        <v>3</v>
      </c>
      <c r="C2062" s="14">
        <v>317.72446000000002</v>
      </c>
      <c r="D2062" s="12"/>
    </row>
    <row r="2063" spans="1:4" ht="15" x14ac:dyDescent="0.2">
      <c r="A2063" s="11"/>
      <c r="B2063" s="16" t="s">
        <v>10</v>
      </c>
      <c r="C2063" s="17">
        <v>335.91172000000006</v>
      </c>
      <c r="D2063" s="12"/>
    </row>
    <row r="2064" spans="1:4" ht="15" x14ac:dyDescent="0.2">
      <c r="A2064" s="11"/>
      <c r="B2064" s="18" t="s">
        <v>11</v>
      </c>
      <c r="C2064" s="6">
        <v>20.565000000000001</v>
      </c>
      <c r="D2064" s="12"/>
    </row>
    <row r="2065" spans="1:4" ht="15" x14ac:dyDescent="0.2">
      <c r="A2065" s="11"/>
      <c r="B2065" s="18" t="s">
        <v>12</v>
      </c>
      <c r="C2065" s="6">
        <v>109.79573000000001</v>
      </c>
      <c r="D2065" s="12"/>
    </row>
    <row r="2066" spans="1:4" ht="15" x14ac:dyDescent="0.2">
      <c r="A2066" s="11"/>
      <c r="B2066" s="18" t="s">
        <v>15</v>
      </c>
      <c r="C2066" s="6">
        <v>0.95499999999999996</v>
      </c>
      <c r="D2066" s="12"/>
    </row>
    <row r="2067" spans="1:4" ht="15" x14ac:dyDescent="0.2">
      <c r="A2067" s="11"/>
      <c r="B2067" s="18" t="s">
        <v>16</v>
      </c>
      <c r="C2067" s="6">
        <v>204.59599</v>
      </c>
      <c r="D2067" s="12"/>
    </row>
    <row r="2068" spans="1:4" ht="15" x14ac:dyDescent="0.2">
      <c r="A2068" s="11"/>
      <c r="B2068" s="1" t="s">
        <v>22</v>
      </c>
      <c r="C2068" s="7">
        <v>422.99446</v>
      </c>
      <c r="D2068" s="12"/>
    </row>
    <row r="2069" spans="1:4" ht="15" x14ac:dyDescent="0.2">
      <c r="A2069" s="11"/>
      <c r="B2069" s="3" t="s">
        <v>0</v>
      </c>
      <c r="C2069" s="6">
        <v>422.99446</v>
      </c>
      <c r="D2069" s="12"/>
    </row>
    <row r="2070" spans="1:4" ht="15" x14ac:dyDescent="0.2">
      <c r="A2070" s="11"/>
      <c r="B2070" s="1" t="s">
        <v>24</v>
      </c>
      <c r="C2070" s="7">
        <v>335.91172</v>
      </c>
      <c r="D2070" s="12"/>
    </row>
    <row r="2071" spans="1:4" ht="15" x14ac:dyDescent="0.2">
      <c r="A2071" s="11"/>
      <c r="B2071" s="3" t="s">
        <v>10</v>
      </c>
      <c r="C2071" s="6">
        <v>335.91172</v>
      </c>
      <c r="D2071" s="12"/>
    </row>
    <row r="2072" spans="1:4" ht="15" x14ac:dyDescent="0.2">
      <c r="A2072" s="11"/>
      <c r="B2072" s="26" t="s">
        <v>26</v>
      </c>
      <c r="C2072" s="25">
        <v>87.082740000000001</v>
      </c>
      <c r="D2072" s="12"/>
    </row>
    <row r="2073" spans="1:4" ht="15" x14ac:dyDescent="0.2">
      <c r="A2073" s="11"/>
      <c r="B2073" s="26" t="s">
        <v>27</v>
      </c>
      <c r="C2073" s="25">
        <v>1497.4334699999999</v>
      </c>
      <c r="D2073" s="12"/>
    </row>
    <row r="2074" spans="1:4" ht="15" x14ac:dyDescent="0.2">
      <c r="A2074" s="11"/>
      <c r="B2074" s="26" t="s">
        <v>28</v>
      </c>
      <c r="C2074" s="25">
        <v>1584.51621</v>
      </c>
      <c r="D2074" s="12"/>
    </row>
    <row r="2075" spans="1:4" ht="15" x14ac:dyDescent="0.2">
      <c r="A2075" s="11"/>
      <c r="B2075" s="1" t="s">
        <v>30</v>
      </c>
      <c r="C2075" s="8">
        <v>91</v>
      </c>
      <c r="D2075" s="12"/>
    </row>
    <row r="2076" spans="1:4" ht="15" x14ac:dyDescent="0.2">
      <c r="A2076" s="11"/>
      <c r="B2076" s="2" t="s">
        <v>31</v>
      </c>
      <c r="C2076" s="8">
        <v>70</v>
      </c>
      <c r="D2076" s="12"/>
    </row>
    <row r="2077" spans="1:4" ht="15" x14ac:dyDescent="0.2">
      <c r="A2077" s="11"/>
      <c r="B2077" s="2" t="s">
        <v>32</v>
      </c>
      <c r="C2077" s="8">
        <v>21</v>
      </c>
      <c r="D2077" s="12"/>
    </row>
    <row r="2078" spans="1:4" ht="15" x14ac:dyDescent="0.2">
      <c r="A2078" s="11"/>
      <c r="B2078" s="202" t="s">
        <v>147</v>
      </c>
      <c r="C2078" s="203"/>
      <c r="D2078" s="12"/>
    </row>
    <row r="2079" spans="1:4" ht="15" x14ac:dyDescent="0.2">
      <c r="A2079" s="11"/>
      <c r="B2079" s="13" t="s">
        <v>0</v>
      </c>
      <c r="C2079" s="14">
        <v>1342.0200400000001</v>
      </c>
      <c r="D2079" s="12"/>
    </row>
    <row r="2080" spans="1:4" ht="15" x14ac:dyDescent="0.2">
      <c r="A2080" s="11"/>
      <c r="B2080" s="15" t="s">
        <v>2</v>
      </c>
      <c r="C2080" s="14">
        <v>-11.421200000000001</v>
      </c>
      <c r="D2080" s="12"/>
    </row>
    <row r="2081" spans="1:4" ht="15" x14ac:dyDescent="0.2">
      <c r="A2081" s="11"/>
      <c r="B2081" s="15" t="s">
        <v>3</v>
      </c>
      <c r="C2081" s="14">
        <v>1353.4412400000001</v>
      </c>
      <c r="D2081" s="12"/>
    </row>
    <row r="2082" spans="1:4" ht="15" x14ac:dyDescent="0.2">
      <c r="A2082" s="11"/>
      <c r="B2082" s="16" t="s">
        <v>10</v>
      </c>
      <c r="C2082" s="17">
        <v>1173.2325699999999</v>
      </c>
      <c r="D2082" s="12"/>
    </row>
    <row r="2083" spans="1:4" ht="15" x14ac:dyDescent="0.2">
      <c r="A2083" s="11"/>
      <c r="B2083" s="18" t="s">
        <v>11</v>
      </c>
      <c r="C2083" s="6">
        <v>499.42111</v>
      </c>
      <c r="D2083" s="12"/>
    </row>
    <row r="2084" spans="1:4" ht="15" x14ac:dyDescent="0.2">
      <c r="A2084" s="11"/>
      <c r="B2084" s="18" t="s">
        <v>12</v>
      </c>
      <c r="C2084" s="6">
        <v>666.2884499999999</v>
      </c>
      <c r="D2084" s="12"/>
    </row>
    <row r="2085" spans="1:4" ht="15" x14ac:dyDescent="0.2">
      <c r="A2085" s="11"/>
      <c r="B2085" s="18" t="s">
        <v>16</v>
      </c>
      <c r="C2085" s="6">
        <v>7.5230100000000002</v>
      </c>
      <c r="D2085" s="12"/>
    </row>
    <row r="2086" spans="1:4" ht="15" x14ac:dyDescent="0.2">
      <c r="A2086" s="11"/>
      <c r="B2086" s="19" t="s">
        <v>17</v>
      </c>
      <c r="C2086" s="17">
        <v>15.097200000000001</v>
      </c>
      <c r="D2086" s="12"/>
    </row>
    <row r="2087" spans="1:4" ht="15" x14ac:dyDescent="0.2">
      <c r="A2087" s="11"/>
      <c r="B2087" s="1" t="s">
        <v>22</v>
      </c>
      <c r="C2087" s="7">
        <v>1342.0200400000001</v>
      </c>
      <c r="D2087" s="12"/>
    </row>
    <row r="2088" spans="1:4" ht="15" x14ac:dyDescent="0.2">
      <c r="A2088" s="11"/>
      <c r="B2088" s="3" t="s">
        <v>0</v>
      </c>
      <c r="C2088" s="6">
        <v>1342.0200400000001</v>
      </c>
      <c r="D2088" s="12"/>
    </row>
    <row r="2089" spans="1:4" ht="15" x14ac:dyDescent="0.2">
      <c r="A2089" s="11"/>
      <c r="B2089" s="1" t="s">
        <v>24</v>
      </c>
      <c r="C2089" s="7">
        <v>1188.3297699999998</v>
      </c>
      <c r="D2089" s="12"/>
    </row>
    <row r="2090" spans="1:4" ht="15" x14ac:dyDescent="0.2">
      <c r="A2090" s="11"/>
      <c r="B2090" s="3" t="s">
        <v>10</v>
      </c>
      <c r="C2090" s="6">
        <v>1173.2325699999999</v>
      </c>
      <c r="D2090" s="12"/>
    </row>
    <row r="2091" spans="1:4" ht="15" x14ac:dyDescent="0.2">
      <c r="A2091" s="11"/>
      <c r="B2091" s="3" t="s">
        <v>17</v>
      </c>
      <c r="C2091" s="6">
        <v>15.097200000000001</v>
      </c>
      <c r="D2091" s="12"/>
    </row>
    <row r="2092" spans="1:4" ht="15" x14ac:dyDescent="0.2">
      <c r="A2092" s="11"/>
      <c r="B2092" s="26" t="s">
        <v>26</v>
      </c>
      <c r="C2092" s="25">
        <v>153.69027</v>
      </c>
      <c r="D2092" s="12"/>
    </row>
    <row r="2093" spans="1:4" ht="15" x14ac:dyDescent="0.2">
      <c r="A2093" s="11"/>
      <c r="B2093" s="26" t="s">
        <v>27</v>
      </c>
      <c r="C2093" s="25">
        <v>875.72877000000005</v>
      </c>
      <c r="D2093" s="12"/>
    </row>
    <row r="2094" spans="1:4" ht="15" x14ac:dyDescent="0.2">
      <c r="A2094" s="11"/>
      <c r="B2094" s="26" t="s">
        <v>28</v>
      </c>
      <c r="C2094" s="25">
        <v>1029.41904</v>
      </c>
      <c r="D2094" s="12"/>
    </row>
    <row r="2095" spans="1:4" ht="15" x14ac:dyDescent="0.2">
      <c r="A2095" s="11"/>
      <c r="B2095" s="1" t="s">
        <v>30</v>
      </c>
      <c r="C2095" s="8">
        <v>315</v>
      </c>
      <c r="D2095" s="12"/>
    </row>
    <row r="2096" spans="1:4" ht="15" x14ac:dyDescent="0.2">
      <c r="A2096" s="11"/>
      <c r="B2096" s="2" t="s">
        <v>31</v>
      </c>
      <c r="C2096" s="8">
        <v>134</v>
      </c>
      <c r="D2096" s="12"/>
    </row>
    <row r="2097" spans="1:4" ht="15" x14ac:dyDescent="0.2">
      <c r="A2097" s="11"/>
      <c r="B2097" s="2" t="s">
        <v>32</v>
      </c>
      <c r="C2097" s="8">
        <v>181</v>
      </c>
      <c r="D2097" s="12"/>
    </row>
    <row r="2098" spans="1:4" ht="15" x14ac:dyDescent="0.2">
      <c r="A2098" s="11"/>
      <c r="B2098" s="202" t="s">
        <v>148</v>
      </c>
      <c r="C2098" s="203"/>
      <c r="D2098" s="12"/>
    </row>
    <row r="2099" spans="1:4" ht="15" x14ac:dyDescent="0.2">
      <c r="A2099" s="11"/>
      <c r="B2099" s="13" t="s">
        <v>0</v>
      </c>
      <c r="C2099" s="14">
        <v>581.05105000000003</v>
      </c>
      <c r="D2099" s="12"/>
    </row>
    <row r="2100" spans="1:4" ht="15" x14ac:dyDescent="0.2">
      <c r="A2100" s="11"/>
      <c r="B2100" s="15" t="s">
        <v>2</v>
      </c>
      <c r="C2100" s="14">
        <v>19.400870000000001</v>
      </c>
      <c r="D2100" s="12"/>
    </row>
    <row r="2101" spans="1:4" ht="15" x14ac:dyDescent="0.2">
      <c r="A2101" s="11"/>
      <c r="B2101" s="15" t="s">
        <v>3</v>
      </c>
      <c r="C2101" s="14">
        <v>561.65017999999998</v>
      </c>
      <c r="D2101" s="12"/>
    </row>
    <row r="2102" spans="1:4" ht="15" x14ac:dyDescent="0.2">
      <c r="A2102" s="11"/>
      <c r="B2102" s="16" t="s">
        <v>10</v>
      </c>
      <c r="C2102" s="17">
        <v>152.24848999999998</v>
      </c>
      <c r="D2102" s="12"/>
    </row>
    <row r="2103" spans="1:4" ht="15" x14ac:dyDescent="0.2">
      <c r="A2103" s="11"/>
      <c r="B2103" s="18" t="s">
        <v>12</v>
      </c>
      <c r="C2103" s="6">
        <v>151.99968999999999</v>
      </c>
      <c r="D2103" s="12"/>
    </row>
    <row r="2104" spans="1:4" ht="15" x14ac:dyDescent="0.2">
      <c r="A2104" s="11"/>
      <c r="B2104" s="18" t="s">
        <v>15</v>
      </c>
      <c r="C2104" s="6">
        <v>0.24879999999999999</v>
      </c>
      <c r="D2104" s="12"/>
    </row>
    <row r="2105" spans="1:4" ht="15" x14ac:dyDescent="0.2">
      <c r="A2105" s="11"/>
      <c r="B2105" s="19" t="s">
        <v>17</v>
      </c>
      <c r="C2105" s="17">
        <v>1.54</v>
      </c>
      <c r="D2105" s="12"/>
    </row>
    <row r="2106" spans="1:4" ht="15" x14ac:dyDescent="0.2">
      <c r="A2106" s="11"/>
      <c r="B2106" s="1" t="s">
        <v>22</v>
      </c>
      <c r="C2106" s="7">
        <v>581.05105000000003</v>
      </c>
      <c r="D2106" s="12"/>
    </row>
    <row r="2107" spans="1:4" ht="15" x14ac:dyDescent="0.2">
      <c r="A2107" s="11"/>
      <c r="B2107" s="3" t="s">
        <v>0</v>
      </c>
      <c r="C2107" s="6">
        <v>581.05105000000003</v>
      </c>
      <c r="D2107" s="12"/>
    </row>
    <row r="2108" spans="1:4" ht="15" x14ac:dyDescent="0.2">
      <c r="A2108" s="11"/>
      <c r="B2108" s="1" t="s">
        <v>24</v>
      </c>
      <c r="C2108" s="7">
        <v>153.78849</v>
      </c>
      <c r="D2108" s="12"/>
    </row>
    <row r="2109" spans="1:4" ht="15" x14ac:dyDescent="0.2">
      <c r="A2109" s="11"/>
      <c r="B2109" s="3" t="s">
        <v>10</v>
      </c>
      <c r="C2109" s="6">
        <v>152.24849</v>
      </c>
      <c r="D2109" s="12"/>
    </row>
    <row r="2110" spans="1:4" ht="15" x14ac:dyDescent="0.2">
      <c r="A2110" s="11"/>
      <c r="B2110" s="3" t="s">
        <v>17</v>
      </c>
      <c r="C2110" s="6">
        <v>1.54</v>
      </c>
      <c r="D2110" s="12"/>
    </row>
    <row r="2111" spans="1:4" ht="15" x14ac:dyDescent="0.2">
      <c r="A2111" s="11"/>
      <c r="B2111" s="26" t="s">
        <v>26</v>
      </c>
      <c r="C2111" s="25">
        <v>427.26256000000001</v>
      </c>
      <c r="D2111" s="12"/>
    </row>
    <row r="2112" spans="1:4" ht="15" x14ac:dyDescent="0.2">
      <c r="A2112" s="11"/>
      <c r="B2112" s="26" t="s">
        <v>27</v>
      </c>
      <c r="C2112" s="25">
        <v>2271.90436</v>
      </c>
      <c r="D2112" s="12"/>
    </row>
    <row r="2113" spans="1:4" ht="15" x14ac:dyDescent="0.2">
      <c r="A2113" s="11"/>
      <c r="B2113" s="26" t="s">
        <v>28</v>
      </c>
      <c r="C2113" s="25">
        <v>2699.1669200000001</v>
      </c>
      <c r="D2113" s="12"/>
    </row>
    <row r="2114" spans="1:4" ht="15" x14ac:dyDescent="0.2">
      <c r="A2114" s="11"/>
      <c r="B2114" s="1" t="s">
        <v>30</v>
      </c>
      <c r="C2114" s="8">
        <v>86</v>
      </c>
      <c r="D2114" s="12"/>
    </row>
    <row r="2115" spans="1:4" ht="15" x14ac:dyDescent="0.2">
      <c r="A2115" s="11"/>
      <c r="B2115" s="2" t="s">
        <v>31</v>
      </c>
      <c r="C2115" s="8">
        <v>28</v>
      </c>
      <c r="D2115" s="12"/>
    </row>
    <row r="2116" spans="1:4" ht="15" x14ac:dyDescent="0.2">
      <c r="A2116" s="11"/>
      <c r="B2116" s="2" t="s">
        <v>32</v>
      </c>
      <c r="C2116" s="8">
        <v>58</v>
      </c>
      <c r="D2116" s="12"/>
    </row>
    <row r="2117" spans="1:4" ht="15" x14ac:dyDescent="0.2">
      <c r="A2117" s="11"/>
      <c r="B2117" s="202" t="s">
        <v>149</v>
      </c>
      <c r="C2117" s="203"/>
      <c r="D2117" s="12"/>
    </row>
    <row r="2118" spans="1:4" ht="15" x14ac:dyDescent="0.2">
      <c r="A2118" s="11"/>
      <c r="B2118" s="13" t="s">
        <v>0</v>
      </c>
      <c r="C2118" s="14">
        <v>856.74325999999996</v>
      </c>
      <c r="D2118" s="12"/>
    </row>
    <row r="2119" spans="1:4" ht="15" x14ac:dyDescent="0.2">
      <c r="A2119" s="11"/>
      <c r="B2119" s="15" t="s">
        <v>2</v>
      </c>
      <c r="C2119" s="14">
        <v>-1.1425399999999999</v>
      </c>
      <c r="D2119" s="12"/>
    </row>
    <row r="2120" spans="1:4" ht="15" x14ac:dyDescent="0.2">
      <c r="A2120" s="11"/>
      <c r="B2120" s="15" t="s">
        <v>3</v>
      </c>
      <c r="C2120" s="14">
        <v>857.88580000000002</v>
      </c>
      <c r="D2120" s="12"/>
    </row>
    <row r="2121" spans="1:4" ht="15" x14ac:dyDescent="0.2">
      <c r="A2121" s="11"/>
      <c r="B2121" s="16" t="s">
        <v>10</v>
      </c>
      <c r="C2121" s="17">
        <v>411.1801900000001</v>
      </c>
      <c r="D2121" s="12"/>
    </row>
    <row r="2122" spans="1:4" ht="15" x14ac:dyDescent="0.2">
      <c r="A2122" s="11"/>
      <c r="B2122" s="18" t="s">
        <v>12</v>
      </c>
      <c r="C2122" s="6">
        <v>411.01830000000007</v>
      </c>
      <c r="D2122" s="12"/>
    </row>
    <row r="2123" spans="1:4" ht="15" x14ac:dyDescent="0.2">
      <c r="A2123" s="11"/>
      <c r="B2123" s="18" t="s">
        <v>16</v>
      </c>
      <c r="C2123" s="6">
        <v>0.16189000000000001</v>
      </c>
      <c r="D2123" s="12"/>
    </row>
    <row r="2124" spans="1:4" ht="15" x14ac:dyDescent="0.2">
      <c r="A2124" s="11"/>
      <c r="B2124" s="19" t="s">
        <v>17</v>
      </c>
      <c r="C2124" s="17">
        <v>142.31314</v>
      </c>
      <c r="D2124" s="12"/>
    </row>
    <row r="2125" spans="1:4" ht="15" x14ac:dyDescent="0.2">
      <c r="A2125" s="11"/>
      <c r="B2125" s="1" t="s">
        <v>22</v>
      </c>
      <c r="C2125" s="7">
        <v>856.74325999999996</v>
      </c>
      <c r="D2125" s="12"/>
    </row>
    <row r="2126" spans="1:4" ht="15" x14ac:dyDescent="0.2">
      <c r="A2126" s="11"/>
      <c r="B2126" s="3" t="s">
        <v>0</v>
      </c>
      <c r="C2126" s="6">
        <v>856.74325999999996</v>
      </c>
      <c r="D2126" s="12"/>
    </row>
    <row r="2127" spans="1:4" ht="15" x14ac:dyDescent="0.2">
      <c r="A2127" s="11"/>
      <c r="B2127" s="1" t="s">
        <v>24</v>
      </c>
      <c r="C2127" s="7">
        <v>553.49333000000001</v>
      </c>
      <c r="D2127" s="12"/>
    </row>
    <row r="2128" spans="1:4" ht="15" x14ac:dyDescent="0.2">
      <c r="A2128" s="11"/>
      <c r="B2128" s="3" t="s">
        <v>10</v>
      </c>
      <c r="C2128" s="6">
        <v>411.18018999999998</v>
      </c>
      <c r="D2128" s="12"/>
    </row>
    <row r="2129" spans="1:4" ht="15" x14ac:dyDescent="0.2">
      <c r="A2129" s="11"/>
      <c r="B2129" s="3" t="s">
        <v>17</v>
      </c>
      <c r="C2129" s="6">
        <v>142.31314</v>
      </c>
      <c r="D2129" s="12"/>
    </row>
    <row r="2130" spans="1:4" ht="15" x14ac:dyDescent="0.2">
      <c r="A2130" s="11"/>
      <c r="B2130" s="26" t="s">
        <v>26</v>
      </c>
      <c r="C2130" s="25">
        <v>303.24993000000001</v>
      </c>
      <c r="D2130" s="12"/>
    </row>
    <row r="2131" spans="1:4" ht="15" x14ac:dyDescent="0.2">
      <c r="A2131" s="11"/>
      <c r="B2131" s="26" t="s">
        <v>27</v>
      </c>
      <c r="C2131" s="25">
        <v>1815.5614499999999</v>
      </c>
      <c r="D2131" s="12"/>
    </row>
    <row r="2132" spans="1:4" ht="15" x14ac:dyDescent="0.2">
      <c r="A2132" s="11"/>
      <c r="B2132" s="26" t="s">
        <v>28</v>
      </c>
      <c r="C2132" s="25">
        <v>2118.8113800000001</v>
      </c>
      <c r="D2132" s="12"/>
    </row>
    <row r="2133" spans="1:4" ht="15" x14ac:dyDescent="0.2">
      <c r="A2133" s="11"/>
      <c r="B2133" s="1" t="s">
        <v>30</v>
      </c>
      <c r="C2133" s="8">
        <v>212</v>
      </c>
      <c r="D2133" s="12"/>
    </row>
    <row r="2134" spans="1:4" ht="15" x14ac:dyDescent="0.2">
      <c r="A2134" s="11"/>
      <c r="B2134" s="2" t="s">
        <v>31</v>
      </c>
      <c r="C2134" s="8">
        <v>92</v>
      </c>
      <c r="D2134" s="12"/>
    </row>
    <row r="2135" spans="1:4" ht="15" x14ac:dyDescent="0.2">
      <c r="A2135" s="11"/>
      <c r="B2135" s="2" t="s">
        <v>32</v>
      </c>
      <c r="C2135" s="8">
        <v>120</v>
      </c>
      <c r="D2135" s="12"/>
    </row>
    <row r="2136" spans="1:4" ht="15" x14ac:dyDescent="0.2">
      <c r="A2136" s="11"/>
      <c r="B2136" s="202" t="s">
        <v>150</v>
      </c>
      <c r="C2136" s="203"/>
      <c r="D2136" s="12"/>
    </row>
    <row r="2137" spans="1:4" ht="15" x14ac:dyDescent="0.2">
      <c r="A2137" s="11"/>
      <c r="B2137" s="13" t="s">
        <v>0</v>
      </c>
      <c r="C2137" s="14">
        <v>1021.3424799999999</v>
      </c>
      <c r="D2137" s="12"/>
    </row>
    <row r="2138" spans="1:4" ht="15" x14ac:dyDescent="0.2">
      <c r="A2138" s="11"/>
      <c r="B2138" s="15" t="s">
        <v>2</v>
      </c>
      <c r="C2138" s="14">
        <v>60.31729</v>
      </c>
      <c r="D2138" s="12"/>
    </row>
    <row r="2139" spans="1:4" ht="15" x14ac:dyDescent="0.2">
      <c r="A2139" s="11"/>
      <c r="B2139" s="15" t="s">
        <v>3</v>
      </c>
      <c r="C2139" s="14">
        <v>961.02518999999995</v>
      </c>
      <c r="D2139" s="12"/>
    </row>
    <row r="2140" spans="1:4" ht="15" x14ac:dyDescent="0.2">
      <c r="A2140" s="11"/>
      <c r="B2140" s="16" t="s">
        <v>10</v>
      </c>
      <c r="C2140" s="17">
        <v>338.26121999999998</v>
      </c>
      <c r="D2140" s="12"/>
    </row>
    <row r="2141" spans="1:4" ht="15" x14ac:dyDescent="0.2">
      <c r="A2141" s="11"/>
      <c r="B2141" s="18" t="s">
        <v>12</v>
      </c>
      <c r="C2141" s="6">
        <v>337.84938999999997</v>
      </c>
      <c r="D2141" s="12"/>
    </row>
    <row r="2142" spans="1:4" ht="15" x14ac:dyDescent="0.2">
      <c r="A2142" s="11"/>
      <c r="B2142" s="18" t="s">
        <v>15</v>
      </c>
      <c r="C2142" s="6">
        <v>0.32058999999999999</v>
      </c>
      <c r="D2142" s="12"/>
    </row>
    <row r="2143" spans="1:4" ht="15" x14ac:dyDescent="0.2">
      <c r="A2143" s="11"/>
      <c r="B2143" s="18" t="s">
        <v>16</v>
      </c>
      <c r="C2143" s="6">
        <v>9.1240000000000002E-2</v>
      </c>
      <c r="D2143" s="12"/>
    </row>
    <row r="2144" spans="1:4" ht="15" x14ac:dyDescent="0.2">
      <c r="A2144" s="11"/>
      <c r="B2144" s="19" t="s">
        <v>17</v>
      </c>
      <c r="C2144" s="17">
        <v>19.61</v>
      </c>
      <c r="D2144" s="12"/>
    </row>
    <row r="2145" spans="1:4" ht="15" x14ac:dyDescent="0.2">
      <c r="A2145" s="11"/>
      <c r="B2145" s="1" t="s">
        <v>22</v>
      </c>
      <c r="C2145" s="7">
        <v>1021.34248</v>
      </c>
      <c r="D2145" s="12"/>
    </row>
    <row r="2146" spans="1:4" ht="15" x14ac:dyDescent="0.2">
      <c r="A2146" s="11"/>
      <c r="B2146" s="3" t="s">
        <v>0</v>
      </c>
      <c r="C2146" s="6">
        <v>1021.34248</v>
      </c>
      <c r="D2146" s="12"/>
    </row>
    <row r="2147" spans="1:4" ht="15" x14ac:dyDescent="0.2">
      <c r="A2147" s="11"/>
      <c r="B2147" s="1" t="s">
        <v>24</v>
      </c>
      <c r="C2147" s="7">
        <v>357.87121999999999</v>
      </c>
      <c r="D2147" s="12"/>
    </row>
    <row r="2148" spans="1:4" ht="15" x14ac:dyDescent="0.2">
      <c r="A2148" s="11"/>
      <c r="B2148" s="3" t="s">
        <v>10</v>
      </c>
      <c r="C2148" s="6">
        <v>338.26121999999998</v>
      </c>
      <c r="D2148" s="12"/>
    </row>
    <row r="2149" spans="1:4" ht="15" x14ac:dyDescent="0.2">
      <c r="A2149" s="11"/>
      <c r="B2149" s="3" t="s">
        <v>17</v>
      </c>
      <c r="C2149" s="6">
        <v>19.61</v>
      </c>
      <c r="D2149" s="12"/>
    </row>
    <row r="2150" spans="1:4" ht="15" x14ac:dyDescent="0.2">
      <c r="A2150" s="11"/>
      <c r="B2150" s="26" t="s">
        <v>26</v>
      </c>
      <c r="C2150" s="25">
        <v>663.47126000000003</v>
      </c>
      <c r="D2150" s="12"/>
    </row>
    <row r="2151" spans="1:4" ht="15" x14ac:dyDescent="0.2">
      <c r="A2151" s="11"/>
      <c r="B2151" s="26" t="s">
        <v>27</v>
      </c>
      <c r="C2151" s="25">
        <v>3357.1276400000002</v>
      </c>
      <c r="D2151" s="12"/>
    </row>
    <row r="2152" spans="1:4" ht="15" x14ac:dyDescent="0.2">
      <c r="A2152" s="11"/>
      <c r="B2152" s="26" t="s">
        <v>28</v>
      </c>
      <c r="C2152" s="25">
        <v>4020.5989</v>
      </c>
      <c r="D2152" s="12"/>
    </row>
    <row r="2153" spans="1:4" ht="15" x14ac:dyDescent="0.2">
      <c r="A2153" s="11"/>
      <c r="B2153" s="1" t="s">
        <v>30</v>
      </c>
      <c r="C2153" s="8">
        <v>132</v>
      </c>
      <c r="D2153" s="12"/>
    </row>
    <row r="2154" spans="1:4" ht="15" x14ac:dyDescent="0.2">
      <c r="A2154" s="11"/>
      <c r="B2154" s="2" t="s">
        <v>31</v>
      </c>
      <c r="C2154" s="8">
        <v>38</v>
      </c>
      <c r="D2154" s="12"/>
    </row>
    <row r="2155" spans="1:4" ht="15" x14ac:dyDescent="0.2">
      <c r="A2155" s="11"/>
      <c r="B2155" s="2" t="s">
        <v>32</v>
      </c>
      <c r="C2155" s="8">
        <v>94</v>
      </c>
      <c r="D2155" s="12"/>
    </row>
    <row r="2156" spans="1:4" ht="15" x14ac:dyDescent="0.2">
      <c r="A2156" s="11"/>
      <c r="B2156" s="202" t="s">
        <v>151</v>
      </c>
      <c r="C2156" s="203"/>
      <c r="D2156" s="12"/>
    </row>
    <row r="2157" spans="1:4" ht="15" x14ac:dyDescent="0.2">
      <c r="A2157" s="11"/>
      <c r="B2157" s="13" t="s">
        <v>0</v>
      </c>
      <c r="C2157" s="14">
        <v>1176.9017100000001</v>
      </c>
      <c r="D2157" s="12"/>
    </row>
    <row r="2158" spans="1:4" ht="15" x14ac:dyDescent="0.2">
      <c r="A2158" s="11"/>
      <c r="B2158" s="15" t="s">
        <v>2</v>
      </c>
      <c r="C2158" s="14">
        <v>7.46</v>
      </c>
      <c r="D2158" s="12"/>
    </row>
    <row r="2159" spans="1:4" ht="15" x14ac:dyDescent="0.2">
      <c r="A2159" s="11"/>
      <c r="B2159" s="15" t="s">
        <v>3</v>
      </c>
      <c r="C2159" s="14">
        <v>1169.4417100000001</v>
      </c>
      <c r="D2159" s="12"/>
    </row>
    <row r="2160" spans="1:4" ht="15" x14ac:dyDescent="0.2">
      <c r="A2160" s="11"/>
      <c r="B2160" s="16" t="s">
        <v>10</v>
      </c>
      <c r="C2160" s="17">
        <v>1051.3566700000001</v>
      </c>
      <c r="D2160" s="12"/>
    </row>
    <row r="2161" spans="1:4" ht="15" x14ac:dyDescent="0.2">
      <c r="A2161" s="11"/>
      <c r="B2161" s="18" t="s">
        <v>11</v>
      </c>
      <c r="C2161" s="6">
        <v>664.5702</v>
      </c>
      <c r="D2161" s="12"/>
    </row>
    <row r="2162" spans="1:4" ht="15" x14ac:dyDescent="0.2">
      <c r="A2162" s="11"/>
      <c r="B2162" s="18" t="s">
        <v>12</v>
      </c>
      <c r="C2162" s="6">
        <v>368.01778999999993</v>
      </c>
      <c r="D2162" s="12"/>
    </row>
    <row r="2163" spans="1:4" ht="15" x14ac:dyDescent="0.2">
      <c r="A2163" s="11"/>
      <c r="B2163" s="18" t="s">
        <v>15</v>
      </c>
      <c r="C2163" s="6">
        <v>2.9020000000000001</v>
      </c>
      <c r="D2163" s="12"/>
    </row>
    <row r="2164" spans="1:4" ht="15" x14ac:dyDescent="0.2">
      <c r="A2164" s="11"/>
      <c r="B2164" s="18" t="s">
        <v>16</v>
      </c>
      <c r="C2164" s="6">
        <v>15.866680000000001</v>
      </c>
      <c r="D2164" s="12"/>
    </row>
    <row r="2165" spans="1:4" ht="15" x14ac:dyDescent="0.2">
      <c r="A2165" s="11"/>
      <c r="B2165" s="19" t="s">
        <v>17</v>
      </c>
      <c r="C2165" s="17">
        <v>39.899000000000001</v>
      </c>
      <c r="D2165" s="12"/>
    </row>
    <row r="2166" spans="1:4" ht="15" x14ac:dyDescent="0.2">
      <c r="A2166" s="11"/>
      <c r="B2166" s="1" t="s">
        <v>22</v>
      </c>
      <c r="C2166" s="7">
        <v>1176.9017100000001</v>
      </c>
      <c r="D2166" s="12"/>
    </row>
    <row r="2167" spans="1:4" ht="15" x14ac:dyDescent="0.2">
      <c r="A2167" s="11"/>
      <c r="B2167" s="3" t="s">
        <v>0</v>
      </c>
      <c r="C2167" s="6">
        <v>1176.9017100000001</v>
      </c>
      <c r="D2167" s="12"/>
    </row>
    <row r="2168" spans="1:4" ht="15" x14ac:dyDescent="0.2">
      <c r="A2168" s="11"/>
      <c r="B2168" s="1" t="s">
        <v>24</v>
      </c>
      <c r="C2168" s="7">
        <v>1091.25567</v>
      </c>
      <c r="D2168" s="12"/>
    </row>
    <row r="2169" spans="1:4" ht="15" x14ac:dyDescent="0.2">
      <c r="A2169" s="11"/>
      <c r="B2169" s="3" t="s">
        <v>10</v>
      </c>
      <c r="C2169" s="6">
        <v>1051.3566699999999</v>
      </c>
      <c r="D2169" s="12"/>
    </row>
    <row r="2170" spans="1:4" ht="15" x14ac:dyDescent="0.2">
      <c r="A2170" s="11"/>
      <c r="B2170" s="3" t="s">
        <v>17</v>
      </c>
      <c r="C2170" s="6">
        <v>39.899000000000001</v>
      </c>
      <c r="D2170" s="12"/>
    </row>
    <row r="2171" spans="1:4" ht="15" x14ac:dyDescent="0.2">
      <c r="A2171" s="11"/>
      <c r="B2171" s="26" t="s">
        <v>26</v>
      </c>
      <c r="C2171" s="25">
        <v>85.646039999999999</v>
      </c>
      <c r="D2171" s="12"/>
    </row>
    <row r="2172" spans="1:4" ht="15" x14ac:dyDescent="0.2">
      <c r="A2172" s="11"/>
      <c r="B2172" s="26" t="s">
        <v>27</v>
      </c>
      <c r="C2172" s="25">
        <v>467.55171000000001</v>
      </c>
      <c r="D2172" s="12"/>
    </row>
    <row r="2173" spans="1:4" ht="15" x14ac:dyDescent="0.2">
      <c r="A2173" s="11"/>
      <c r="B2173" s="26" t="s">
        <v>28</v>
      </c>
      <c r="C2173" s="25">
        <v>553.19775000000004</v>
      </c>
      <c r="D2173" s="12"/>
    </row>
    <row r="2174" spans="1:4" ht="15" x14ac:dyDescent="0.2">
      <c r="A2174" s="11"/>
      <c r="B2174" s="1" t="s">
        <v>30</v>
      </c>
      <c r="C2174" s="8">
        <v>447</v>
      </c>
      <c r="D2174" s="12"/>
    </row>
    <row r="2175" spans="1:4" ht="15" x14ac:dyDescent="0.2">
      <c r="A2175" s="11"/>
      <c r="B2175" s="2" t="s">
        <v>31</v>
      </c>
      <c r="C2175" s="8">
        <v>222</v>
      </c>
      <c r="D2175" s="12"/>
    </row>
    <row r="2176" spans="1:4" ht="15" x14ac:dyDescent="0.2">
      <c r="A2176" s="11"/>
      <c r="B2176" s="2" t="s">
        <v>32</v>
      </c>
      <c r="C2176" s="8">
        <v>225</v>
      </c>
      <c r="D2176" s="12"/>
    </row>
    <row r="2177" spans="1:4" ht="15" x14ac:dyDescent="0.2">
      <c r="A2177" s="11"/>
      <c r="B2177" s="202" t="s">
        <v>152</v>
      </c>
      <c r="C2177" s="203"/>
      <c r="D2177" s="12"/>
    </row>
    <row r="2178" spans="1:4" ht="15" x14ac:dyDescent="0.2">
      <c r="A2178" s="11"/>
      <c r="B2178" s="16" t="s">
        <v>10</v>
      </c>
      <c r="C2178" s="17">
        <v>5.2634999999999996</v>
      </c>
      <c r="D2178" s="12"/>
    </row>
    <row r="2179" spans="1:4" ht="15" x14ac:dyDescent="0.2">
      <c r="A2179" s="11"/>
      <c r="B2179" s="18" t="s">
        <v>12</v>
      </c>
      <c r="C2179" s="6">
        <v>5.2634999999999996</v>
      </c>
      <c r="D2179" s="12"/>
    </row>
    <row r="2180" spans="1:4" ht="15" x14ac:dyDescent="0.2">
      <c r="A2180" s="11"/>
      <c r="B2180" s="19" t="s">
        <v>17</v>
      </c>
      <c r="C2180" s="17">
        <v>0.85</v>
      </c>
      <c r="D2180" s="12"/>
    </row>
    <row r="2181" spans="1:4" ht="15" x14ac:dyDescent="0.2">
      <c r="A2181" s="11"/>
      <c r="B2181" s="1" t="s">
        <v>24</v>
      </c>
      <c r="C2181" s="7">
        <v>6.1134999999999993</v>
      </c>
      <c r="D2181" s="12"/>
    </row>
    <row r="2182" spans="1:4" ht="15" x14ac:dyDescent="0.2">
      <c r="A2182" s="11"/>
      <c r="B2182" s="3" t="s">
        <v>10</v>
      </c>
      <c r="C2182" s="6">
        <v>5.2634999999999996</v>
      </c>
      <c r="D2182" s="12"/>
    </row>
    <row r="2183" spans="1:4" ht="15" x14ac:dyDescent="0.2">
      <c r="A2183" s="11"/>
      <c r="B2183" s="3" t="s">
        <v>17</v>
      </c>
      <c r="C2183" s="6">
        <v>0.85</v>
      </c>
      <c r="D2183" s="12"/>
    </row>
    <row r="2184" spans="1:4" ht="15" x14ac:dyDescent="0.2">
      <c r="A2184" s="11"/>
      <c r="B2184" s="26" t="s">
        <v>26</v>
      </c>
      <c r="C2184" s="25">
        <v>-6.1135000000000002</v>
      </c>
      <c r="D2184" s="12"/>
    </row>
    <row r="2185" spans="1:4" ht="15" x14ac:dyDescent="0.2">
      <c r="A2185" s="11"/>
      <c r="B2185" s="26" t="s">
        <v>27</v>
      </c>
      <c r="C2185" s="25">
        <v>74.472750000000005</v>
      </c>
      <c r="D2185" s="12"/>
    </row>
    <row r="2186" spans="1:4" ht="15" x14ac:dyDescent="0.2">
      <c r="A2186" s="11"/>
      <c r="B2186" s="26" t="s">
        <v>28</v>
      </c>
      <c r="C2186" s="25">
        <v>68.359250000000003</v>
      </c>
      <c r="D2186" s="12"/>
    </row>
    <row r="2187" spans="1:4" ht="15" x14ac:dyDescent="0.2">
      <c r="A2187" s="11"/>
      <c r="B2187" s="1" t="s">
        <v>30</v>
      </c>
      <c r="C2187" s="8">
        <v>30</v>
      </c>
      <c r="D2187" s="12"/>
    </row>
    <row r="2188" spans="1:4" ht="15" x14ac:dyDescent="0.2">
      <c r="A2188" s="11"/>
      <c r="B2188" s="2" t="s">
        <v>31</v>
      </c>
      <c r="C2188" s="8">
        <v>28</v>
      </c>
      <c r="D2188" s="12"/>
    </row>
    <row r="2189" spans="1:4" ht="15" x14ac:dyDescent="0.2">
      <c r="A2189" s="11"/>
      <c r="B2189" s="2" t="s">
        <v>32</v>
      </c>
      <c r="C2189" s="8">
        <v>2</v>
      </c>
      <c r="D2189" s="12"/>
    </row>
    <row r="2190" spans="1:4" ht="15" x14ac:dyDescent="0.2">
      <c r="A2190" s="11"/>
      <c r="B2190" s="202" t="s">
        <v>153</v>
      </c>
      <c r="C2190" s="203"/>
      <c r="D2190" s="12"/>
    </row>
    <row r="2191" spans="1:4" ht="15" x14ac:dyDescent="0.2">
      <c r="A2191" s="11"/>
      <c r="B2191" s="13" t="s">
        <v>0</v>
      </c>
      <c r="C2191" s="14">
        <v>591.61922000000004</v>
      </c>
      <c r="D2191" s="12"/>
    </row>
    <row r="2192" spans="1:4" ht="15" x14ac:dyDescent="0.2">
      <c r="A2192" s="11"/>
      <c r="B2192" s="15" t="s">
        <v>2</v>
      </c>
      <c r="C2192" s="14">
        <v>0.5</v>
      </c>
      <c r="D2192" s="12"/>
    </row>
    <row r="2193" spans="1:4" ht="15" x14ac:dyDescent="0.2">
      <c r="A2193" s="11"/>
      <c r="B2193" s="15" t="s">
        <v>3</v>
      </c>
      <c r="C2193" s="14">
        <v>591.11922000000004</v>
      </c>
      <c r="D2193" s="12"/>
    </row>
    <row r="2194" spans="1:4" ht="15" x14ac:dyDescent="0.2">
      <c r="A2194" s="11"/>
      <c r="B2194" s="16" t="s">
        <v>10</v>
      </c>
      <c r="C2194" s="17">
        <v>280.67407000000003</v>
      </c>
      <c r="D2194" s="12"/>
    </row>
    <row r="2195" spans="1:4" ht="15" x14ac:dyDescent="0.2">
      <c r="A2195" s="11"/>
      <c r="B2195" s="18" t="s">
        <v>12</v>
      </c>
      <c r="C2195" s="6">
        <v>279.01544000000001</v>
      </c>
      <c r="D2195" s="12"/>
    </row>
    <row r="2196" spans="1:4" ht="15" x14ac:dyDescent="0.2">
      <c r="A2196" s="11"/>
      <c r="B2196" s="18" t="s">
        <v>15</v>
      </c>
      <c r="C2196" s="6">
        <v>0.49048000000000003</v>
      </c>
      <c r="D2196" s="12"/>
    </row>
    <row r="2197" spans="1:4" ht="15" x14ac:dyDescent="0.2">
      <c r="A2197" s="11"/>
      <c r="B2197" s="18" t="s">
        <v>16</v>
      </c>
      <c r="C2197" s="6">
        <v>1.16815</v>
      </c>
      <c r="D2197" s="12"/>
    </row>
    <row r="2198" spans="1:4" ht="15" x14ac:dyDescent="0.2">
      <c r="A2198" s="11"/>
      <c r="B2198" s="19" t="s">
        <v>17</v>
      </c>
      <c r="C2198" s="17">
        <v>5.0170000000000003</v>
      </c>
      <c r="D2198" s="12"/>
    </row>
    <row r="2199" spans="1:4" ht="15" x14ac:dyDescent="0.2">
      <c r="A2199" s="11"/>
      <c r="B2199" s="1" t="s">
        <v>22</v>
      </c>
      <c r="C2199" s="7">
        <v>591.61922000000004</v>
      </c>
      <c r="D2199" s="12"/>
    </row>
    <row r="2200" spans="1:4" ht="15" x14ac:dyDescent="0.2">
      <c r="A2200" s="11"/>
      <c r="B2200" s="3" t="s">
        <v>0</v>
      </c>
      <c r="C2200" s="6">
        <v>591.61922000000004</v>
      </c>
      <c r="D2200" s="12"/>
    </row>
    <row r="2201" spans="1:4" ht="15" x14ac:dyDescent="0.2">
      <c r="A2201" s="11"/>
      <c r="B2201" s="1" t="s">
        <v>24</v>
      </c>
      <c r="C2201" s="7">
        <v>285.69106999999997</v>
      </c>
      <c r="D2201" s="12"/>
    </row>
    <row r="2202" spans="1:4" ht="15" x14ac:dyDescent="0.2">
      <c r="A2202" s="11"/>
      <c r="B2202" s="3" t="s">
        <v>10</v>
      </c>
      <c r="C2202" s="6">
        <v>280.67406999999997</v>
      </c>
      <c r="D2202" s="12"/>
    </row>
    <row r="2203" spans="1:4" ht="15" x14ac:dyDescent="0.2">
      <c r="A2203" s="11"/>
      <c r="B2203" s="3" t="s">
        <v>17</v>
      </c>
      <c r="C2203" s="6">
        <v>5.0170000000000003</v>
      </c>
      <c r="D2203" s="12"/>
    </row>
    <row r="2204" spans="1:4" ht="15" x14ac:dyDescent="0.2">
      <c r="A2204" s="11"/>
      <c r="B2204" s="26" t="s">
        <v>26</v>
      </c>
      <c r="C2204" s="25">
        <v>305.92815000000002</v>
      </c>
      <c r="D2204" s="12"/>
    </row>
    <row r="2205" spans="1:4" ht="15" x14ac:dyDescent="0.2">
      <c r="A2205" s="11"/>
      <c r="B2205" s="26" t="s">
        <v>27</v>
      </c>
      <c r="C2205" s="25">
        <v>711.28359999999998</v>
      </c>
      <c r="D2205" s="12"/>
    </row>
    <row r="2206" spans="1:4" ht="15" x14ac:dyDescent="0.2">
      <c r="A2206" s="11"/>
      <c r="B2206" s="26" t="s">
        <v>28</v>
      </c>
      <c r="C2206" s="25">
        <v>1017.2117500000001</v>
      </c>
      <c r="D2206" s="12"/>
    </row>
    <row r="2207" spans="1:4" ht="15" x14ac:dyDescent="0.2">
      <c r="A2207" s="11"/>
      <c r="B2207" s="1" t="s">
        <v>30</v>
      </c>
      <c r="C2207" s="8">
        <v>152</v>
      </c>
      <c r="D2207" s="12"/>
    </row>
    <row r="2208" spans="1:4" ht="15" x14ac:dyDescent="0.2">
      <c r="A2208" s="11"/>
      <c r="B2208" s="2" t="s">
        <v>31</v>
      </c>
      <c r="C2208" s="8">
        <v>54</v>
      </c>
      <c r="D2208" s="12"/>
    </row>
    <row r="2209" spans="1:4" ht="15" x14ac:dyDescent="0.2">
      <c r="A2209" s="11"/>
      <c r="B2209" s="2" t="s">
        <v>32</v>
      </c>
      <c r="C2209" s="8">
        <v>98</v>
      </c>
      <c r="D2209" s="12"/>
    </row>
    <row r="2210" spans="1:4" ht="15" x14ac:dyDescent="0.2">
      <c r="A2210" s="11"/>
      <c r="B2210" s="202" t="s">
        <v>154</v>
      </c>
      <c r="C2210" s="203"/>
      <c r="D2210" s="12"/>
    </row>
    <row r="2211" spans="1:4" ht="15" x14ac:dyDescent="0.2">
      <c r="A2211" s="11"/>
      <c r="B2211" s="13" t="s">
        <v>0</v>
      </c>
      <c r="C2211" s="14">
        <v>17.583379999999998</v>
      </c>
      <c r="D2211" s="12"/>
    </row>
    <row r="2212" spans="1:4" ht="15" x14ac:dyDescent="0.2">
      <c r="A2212" s="11"/>
      <c r="B2212" s="15" t="s">
        <v>3</v>
      </c>
      <c r="C2212" s="14">
        <v>17.583379999999998</v>
      </c>
      <c r="D2212" s="12"/>
    </row>
    <row r="2213" spans="1:4" ht="15" x14ac:dyDescent="0.2">
      <c r="A2213" s="11"/>
      <c r="B2213" s="16" t="s">
        <v>10</v>
      </c>
      <c r="C2213" s="17">
        <v>0.87400000000000011</v>
      </c>
      <c r="D2213" s="12"/>
    </row>
    <row r="2214" spans="1:4" ht="15" x14ac:dyDescent="0.2">
      <c r="A2214" s="11"/>
      <c r="B2214" s="18" t="s">
        <v>12</v>
      </c>
      <c r="C2214" s="6">
        <v>0.87400000000000011</v>
      </c>
      <c r="D2214" s="12"/>
    </row>
    <row r="2215" spans="1:4" ht="15" x14ac:dyDescent="0.2">
      <c r="A2215" s="11"/>
      <c r="B2215" s="19" t="s">
        <v>17</v>
      </c>
      <c r="C2215" s="17">
        <v>8.1</v>
      </c>
      <c r="D2215" s="12"/>
    </row>
    <row r="2216" spans="1:4" ht="15" x14ac:dyDescent="0.2">
      <c r="A2216" s="11"/>
      <c r="B2216" s="1" t="s">
        <v>22</v>
      </c>
      <c r="C2216" s="7">
        <v>17.583379999999998</v>
      </c>
      <c r="D2216" s="12"/>
    </row>
    <row r="2217" spans="1:4" ht="15" x14ac:dyDescent="0.2">
      <c r="A2217" s="11"/>
      <c r="B2217" s="3" t="s">
        <v>0</v>
      </c>
      <c r="C2217" s="6">
        <v>17.583379999999998</v>
      </c>
      <c r="D2217" s="12"/>
    </row>
    <row r="2218" spans="1:4" ht="15" x14ac:dyDescent="0.2">
      <c r="A2218" s="11"/>
      <c r="B2218" s="1" t="s">
        <v>24</v>
      </c>
      <c r="C2218" s="7">
        <v>8.9740000000000002</v>
      </c>
      <c r="D2218" s="12"/>
    </row>
    <row r="2219" spans="1:4" ht="15" x14ac:dyDescent="0.2">
      <c r="A2219" s="11"/>
      <c r="B2219" s="3" t="s">
        <v>10</v>
      </c>
      <c r="C2219" s="6">
        <v>0.874</v>
      </c>
      <c r="D2219" s="12"/>
    </row>
    <row r="2220" spans="1:4" ht="15" x14ac:dyDescent="0.2">
      <c r="A2220" s="11"/>
      <c r="B2220" s="3" t="s">
        <v>17</v>
      </c>
      <c r="C2220" s="6">
        <v>8.1</v>
      </c>
      <c r="D2220" s="12"/>
    </row>
    <row r="2221" spans="1:4" ht="15" x14ac:dyDescent="0.2">
      <c r="A2221" s="11"/>
      <c r="B2221" s="26" t="s">
        <v>26</v>
      </c>
      <c r="C2221" s="25">
        <v>8.6093799999999998</v>
      </c>
      <c r="D2221" s="12"/>
    </row>
    <row r="2222" spans="1:4" ht="15" x14ac:dyDescent="0.2">
      <c r="A2222" s="11"/>
      <c r="B2222" s="26" t="s">
        <v>27</v>
      </c>
      <c r="C2222" s="25">
        <v>205.29265000000001</v>
      </c>
      <c r="D2222" s="12"/>
    </row>
    <row r="2223" spans="1:4" ht="15" x14ac:dyDescent="0.2">
      <c r="A2223" s="11"/>
      <c r="B2223" s="26" t="s">
        <v>28</v>
      </c>
      <c r="C2223" s="25">
        <v>213.90203</v>
      </c>
      <c r="D2223" s="12"/>
    </row>
    <row r="2224" spans="1:4" ht="15" x14ac:dyDescent="0.2">
      <c r="A2224" s="11"/>
      <c r="B2224" s="1" t="s">
        <v>30</v>
      </c>
      <c r="C2224" s="8">
        <v>2013</v>
      </c>
      <c r="D2224" s="12"/>
    </row>
    <row r="2225" spans="1:4" ht="15" x14ac:dyDescent="0.2">
      <c r="A2225" s="11"/>
      <c r="B2225" s="2" t="s">
        <v>31</v>
      </c>
      <c r="C2225" s="8">
        <v>73</v>
      </c>
      <c r="D2225" s="12"/>
    </row>
    <row r="2226" spans="1:4" ht="15" x14ac:dyDescent="0.2">
      <c r="A2226" s="11"/>
      <c r="B2226" s="2" t="s">
        <v>32</v>
      </c>
      <c r="C2226" s="8">
        <v>1940</v>
      </c>
      <c r="D2226" s="12"/>
    </row>
    <row r="2227" spans="1:4" ht="15" x14ac:dyDescent="0.2">
      <c r="A2227" s="11"/>
      <c r="B2227" s="202" t="s">
        <v>155</v>
      </c>
      <c r="C2227" s="203"/>
      <c r="D2227" s="12"/>
    </row>
    <row r="2228" spans="1:4" ht="15" x14ac:dyDescent="0.2">
      <c r="A2228" s="11"/>
      <c r="B2228" s="13" t="s">
        <v>0</v>
      </c>
      <c r="C2228" s="14">
        <v>481.33974999999998</v>
      </c>
      <c r="D2228" s="12"/>
    </row>
    <row r="2229" spans="1:4" ht="15" x14ac:dyDescent="0.2">
      <c r="A2229" s="11"/>
      <c r="B2229" s="15" t="s">
        <v>3</v>
      </c>
      <c r="C2229" s="14">
        <v>481.33974999999998</v>
      </c>
      <c r="D2229" s="12"/>
    </row>
    <row r="2230" spans="1:4" ht="15" x14ac:dyDescent="0.2">
      <c r="A2230" s="11"/>
      <c r="B2230" s="16" t="s">
        <v>10</v>
      </c>
      <c r="C2230" s="17">
        <v>408.85989999999998</v>
      </c>
      <c r="D2230" s="12"/>
    </row>
    <row r="2231" spans="1:4" ht="15" x14ac:dyDescent="0.2">
      <c r="A2231" s="11"/>
      <c r="B2231" s="18" t="s">
        <v>11</v>
      </c>
      <c r="C2231" s="6">
        <v>333.01249999999999</v>
      </c>
      <c r="D2231" s="12"/>
    </row>
    <row r="2232" spans="1:4" ht="15" x14ac:dyDescent="0.2">
      <c r="A2232" s="11"/>
      <c r="B2232" s="18" t="s">
        <v>12</v>
      </c>
      <c r="C2232" s="6">
        <v>47.217399999999998</v>
      </c>
      <c r="D2232" s="12"/>
    </row>
    <row r="2233" spans="1:4" ht="15" x14ac:dyDescent="0.2">
      <c r="A2233" s="11"/>
      <c r="B2233" s="18" t="s">
        <v>15</v>
      </c>
      <c r="C2233" s="6">
        <v>6</v>
      </c>
      <c r="D2233" s="12"/>
    </row>
    <row r="2234" spans="1:4" ht="15" x14ac:dyDescent="0.2">
      <c r="A2234" s="11"/>
      <c r="B2234" s="18" t="s">
        <v>16</v>
      </c>
      <c r="C2234" s="6">
        <v>22.63</v>
      </c>
      <c r="D2234" s="12"/>
    </row>
    <row r="2235" spans="1:4" ht="15" x14ac:dyDescent="0.2">
      <c r="A2235" s="11"/>
      <c r="B2235" s="19" t="s">
        <v>17</v>
      </c>
      <c r="C2235" s="17">
        <v>262.58508999999998</v>
      </c>
      <c r="D2235" s="12"/>
    </row>
    <row r="2236" spans="1:4" ht="15" x14ac:dyDescent="0.2">
      <c r="A2236" s="11"/>
      <c r="B2236" s="1" t="s">
        <v>22</v>
      </c>
      <c r="C2236" s="7">
        <v>481.33974999999998</v>
      </c>
      <c r="D2236" s="12"/>
    </row>
    <row r="2237" spans="1:4" ht="15" x14ac:dyDescent="0.2">
      <c r="A2237" s="11"/>
      <c r="B2237" s="3" t="s">
        <v>0</v>
      </c>
      <c r="C2237" s="6">
        <v>481.33974999999998</v>
      </c>
      <c r="D2237" s="12"/>
    </row>
    <row r="2238" spans="1:4" ht="15" x14ac:dyDescent="0.2">
      <c r="A2238" s="11"/>
      <c r="B2238" s="1" t="s">
        <v>24</v>
      </c>
      <c r="C2238" s="7">
        <v>671.44498999999996</v>
      </c>
      <c r="D2238" s="12"/>
    </row>
    <row r="2239" spans="1:4" ht="15" x14ac:dyDescent="0.2">
      <c r="A2239" s="11"/>
      <c r="B2239" s="3" t="s">
        <v>10</v>
      </c>
      <c r="C2239" s="6">
        <v>408.85989999999998</v>
      </c>
      <c r="D2239" s="12"/>
    </row>
    <row r="2240" spans="1:4" ht="15" x14ac:dyDescent="0.2">
      <c r="A2240" s="11"/>
      <c r="B2240" s="3" t="s">
        <v>17</v>
      </c>
      <c r="C2240" s="6">
        <v>262.58508999999998</v>
      </c>
      <c r="D2240" s="12"/>
    </row>
    <row r="2241" spans="1:4" ht="15" x14ac:dyDescent="0.2">
      <c r="A2241" s="11"/>
      <c r="B2241" s="26" t="s">
        <v>26</v>
      </c>
      <c r="C2241" s="25">
        <v>-190.10524000000001</v>
      </c>
      <c r="D2241" s="12"/>
    </row>
    <row r="2242" spans="1:4" ht="15" x14ac:dyDescent="0.2">
      <c r="A2242" s="11"/>
      <c r="B2242" s="26" t="s">
        <v>27</v>
      </c>
      <c r="C2242" s="25">
        <v>934.79290000000003</v>
      </c>
      <c r="D2242" s="12"/>
    </row>
    <row r="2243" spans="1:4" ht="15" x14ac:dyDescent="0.2">
      <c r="A2243" s="11"/>
      <c r="B2243" s="26" t="s">
        <v>28</v>
      </c>
      <c r="C2243" s="25">
        <v>744.68766000000005</v>
      </c>
      <c r="D2243" s="12"/>
    </row>
    <row r="2244" spans="1:4" ht="15" x14ac:dyDescent="0.2">
      <c r="A2244" s="11"/>
      <c r="B2244" s="1" t="s">
        <v>30</v>
      </c>
      <c r="C2244" s="8">
        <v>255</v>
      </c>
      <c r="D2244" s="12"/>
    </row>
    <row r="2245" spans="1:4" ht="15" x14ac:dyDescent="0.2">
      <c r="A2245" s="11"/>
      <c r="B2245" s="2" t="s">
        <v>31</v>
      </c>
      <c r="C2245" s="8">
        <v>55</v>
      </c>
      <c r="D2245" s="12"/>
    </row>
    <row r="2246" spans="1:4" ht="15" x14ac:dyDescent="0.2">
      <c r="A2246" s="11"/>
      <c r="B2246" s="2" t="s">
        <v>32</v>
      </c>
      <c r="C2246" s="8">
        <v>200</v>
      </c>
      <c r="D2246" s="12"/>
    </row>
    <row r="2247" spans="1:4" ht="15" x14ac:dyDescent="0.2">
      <c r="A2247" s="11"/>
      <c r="B2247" s="202" t="s">
        <v>156</v>
      </c>
      <c r="C2247" s="203"/>
      <c r="D2247" s="12"/>
    </row>
    <row r="2248" spans="1:4" ht="15" x14ac:dyDescent="0.2">
      <c r="A2248" s="11"/>
      <c r="B2248" s="13" t="s">
        <v>0</v>
      </c>
      <c r="C2248" s="14">
        <v>229.50912</v>
      </c>
      <c r="D2248" s="12"/>
    </row>
    <row r="2249" spans="1:4" ht="15" x14ac:dyDescent="0.2">
      <c r="A2249" s="11"/>
      <c r="B2249" s="15" t="s">
        <v>2</v>
      </c>
      <c r="C2249" s="14">
        <v>-9.95092</v>
      </c>
      <c r="D2249" s="12"/>
    </row>
    <row r="2250" spans="1:4" ht="15" x14ac:dyDescent="0.2">
      <c r="A2250" s="11"/>
      <c r="B2250" s="15" t="s">
        <v>3</v>
      </c>
      <c r="C2250" s="14">
        <v>239.46003999999999</v>
      </c>
      <c r="D2250" s="12"/>
    </row>
    <row r="2251" spans="1:4" ht="15" x14ac:dyDescent="0.2">
      <c r="A2251" s="11"/>
      <c r="B2251" s="16" t="s">
        <v>10</v>
      </c>
      <c r="C2251" s="17">
        <v>167.58076</v>
      </c>
      <c r="D2251" s="12"/>
    </row>
    <row r="2252" spans="1:4" ht="15" x14ac:dyDescent="0.2">
      <c r="A2252" s="11"/>
      <c r="B2252" s="18" t="s">
        <v>12</v>
      </c>
      <c r="C2252" s="6">
        <v>167.08076</v>
      </c>
      <c r="D2252" s="12"/>
    </row>
    <row r="2253" spans="1:4" ht="15" x14ac:dyDescent="0.2">
      <c r="A2253" s="11"/>
      <c r="B2253" s="18" t="s">
        <v>16</v>
      </c>
      <c r="C2253" s="6">
        <v>0.5</v>
      </c>
      <c r="D2253" s="12"/>
    </row>
    <row r="2254" spans="1:4" ht="15" x14ac:dyDescent="0.2">
      <c r="A2254" s="11"/>
      <c r="B2254" s="19" t="s">
        <v>17</v>
      </c>
      <c r="C2254" s="17">
        <v>2.9969999999999999</v>
      </c>
      <c r="D2254" s="12"/>
    </row>
    <row r="2255" spans="1:4" ht="15" x14ac:dyDescent="0.2">
      <c r="A2255" s="11"/>
      <c r="B2255" s="1" t="s">
        <v>22</v>
      </c>
      <c r="C2255" s="7">
        <v>229.50912</v>
      </c>
      <c r="D2255" s="12"/>
    </row>
    <row r="2256" spans="1:4" ht="15" x14ac:dyDescent="0.2">
      <c r="A2256" s="11"/>
      <c r="B2256" s="3" t="s">
        <v>0</v>
      </c>
      <c r="C2256" s="6">
        <v>229.50912</v>
      </c>
      <c r="D2256" s="12"/>
    </row>
    <row r="2257" spans="1:4" ht="15" x14ac:dyDescent="0.2">
      <c r="A2257" s="11"/>
      <c r="B2257" s="1" t="s">
        <v>24</v>
      </c>
      <c r="C2257" s="7">
        <v>170.57776000000001</v>
      </c>
      <c r="D2257" s="12"/>
    </row>
    <row r="2258" spans="1:4" ht="15" x14ac:dyDescent="0.2">
      <c r="A2258" s="11"/>
      <c r="B2258" s="3" t="s">
        <v>10</v>
      </c>
      <c r="C2258" s="6">
        <v>167.58076</v>
      </c>
      <c r="D2258" s="12"/>
    </row>
    <row r="2259" spans="1:4" ht="15" x14ac:dyDescent="0.2">
      <c r="A2259" s="11"/>
      <c r="B2259" s="3" t="s">
        <v>17</v>
      </c>
      <c r="C2259" s="6">
        <v>2.9969999999999999</v>
      </c>
      <c r="D2259" s="12"/>
    </row>
    <row r="2260" spans="1:4" ht="15" x14ac:dyDescent="0.2">
      <c r="A2260" s="11"/>
      <c r="B2260" s="26" t="s">
        <v>26</v>
      </c>
      <c r="C2260" s="25">
        <v>58.931359999999998</v>
      </c>
      <c r="D2260" s="12"/>
    </row>
    <row r="2261" spans="1:4" ht="15" x14ac:dyDescent="0.2">
      <c r="A2261" s="11"/>
      <c r="B2261" s="26" t="s">
        <v>27</v>
      </c>
      <c r="C2261" s="25">
        <v>711.44606999999996</v>
      </c>
      <c r="D2261" s="12"/>
    </row>
    <row r="2262" spans="1:4" ht="15" x14ac:dyDescent="0.2">
      <c r="A2262" s="11"/>
      <c r="B2262" s="26" t="s">
        <v>28</v>
      </c>
      <c r="C2262" s="25">
        <v>770.37743</v>
      </c>
      <c r="D2262" s="12"/>
    </row>
    <row r="2263" spans="1:4" ht="15" x14ac:dyDescent="0.2">
      <c r="A2263" s="11"/>
      <c r="B2263" s="1" t="s">
        <v>30</v>
      </c>
      <c r="C2263" s="8">
        <v>91</v>
      </c>
      <c r="D2263" s="12"/>
    </row>
    <row r="2264" spans="1:4" ht="15" x14ac:dyDescent="0.2">
      <c r="A2264" s="11"/>
      <c r="B2264" s="2" t="s">
        <v>31</v>
      </c>
      <c r="C2264" s="8">
        <v>34</v>
      </c>
      <c r="D2264" s="12"/>
    </row>
    <row r="2265" spans="1:4" ht="15" x14ac:dyDescent="0.2">
      <c r="A2265" s="11"/>
      <c r="B2265" s="2" t="s">
        <v>32</v>
      </c>
      <c r="C2265" s="8">
        <v>57</v>
      </c>
      <c r="D2265" s="12"/>
    </row>
    <row r="2266" spans="1:4" ht="15" x14ac:dyDescent="0.2">
      <c r="A2266" s="11"/>
      <c r="B2266" s="202" t="s">
        <v>157</v>
      </c>
      <c r="C2266" s="203"/>
      <c r="D2266" s="12"/>
    </row>
    <row r="2267" spans="1:4" ht="15" x14ac:dyDescent="0.2">
      <c r="A2267" s="11"/>
      <c r="B2267" s="13" t="s">
        <v>0</v>
      </c>
      <c r="C2267" s="14">
        <v>552.22789</v>
      </c>
      <c r="D2267" s="12"/>
    </row>
    <row r="2268" spans="1:4" ht="15" x14ac:dyDescent="0.2">
      <c r="A2268" s="11"/>
      <c r="B2268" s="15" t="s">
        <v>2</v>
      </c>
      <c r="C2268" s="14">
        <v>-4.0358200000000002</v>
      </c>
      <c r="D2268" s="12"/>
    </row>
    <row r="2269" spans="1:4" ht="15" x14ac:dyDescent="0.2">
      <c r="A2269" s="11"/>
      <c r="B2269" s="15" t="s">
        <v>3</v>
      </c>
      <c r="C2269" s="14">
        <v>556.26370999999995</v>
      </c>
      <c r="D2269" s="12"/>
    </row>
    <row r="2270" spans="1:4" ht="15" x14ac:dyDescent="0.2">
      <c r="A2270" s="11"/>
      <c r="B2270" s="16" t="s">
        <v>10</v>
      </c>
      <c r="C2270" s="17">
        <v>374.72658000000001</v>
      </c>
      <c r="D2270" s="12"/>
    </row>
    <row r="2271" spans="1:4" ht="15" x14ac:dyDescent="0.2">
      <c r="A2271" s="11"/>
      <c r="B2271" s="18" t="s">
        <v>12</v>
      </c>
      <c r="C2271" s="6">
        <v>371.03271000000001</v>
      </c>
      <c r="D2271" s="12"/>
    </row>
    <row r="2272" spans="1:4" ht="15" x14ac:dyDescent="0.2">
      <c r="A2272" s="11"/>
      <c r="B2272" s="18" t="s">
        <v>16</v>
      </c>
      <c r="C2272" s="6">
        <v>3.69387</v>
      </c>
      <c r="D2272" s="12"/>
    </row>
    <row r="2273" spans="1:4" ht="15" x14ac:dyDescent="0.2">
      <c r="A2273" s="11"/>
      <c r="B2273" s="19" t="s">
        <v>17</v>
      </c>
      <c r="C2273" s="17">
        <v>17.350000000000001</v>
      </c>
      <c r="D2273" s="12"/>
    </row>
    <row r="2274" spans="1:4" ht="15" x14ac:dyDescent="0.2">
      <c r="A2274" s="11"/>
      <c r="B2274" s="1" t="s">
        <v>22</v>
      </c>
      <c r="C2274" s="7">
        <v>552.22789</v>
      </c>
      <c r="D2274" s="12"/>
    </row>
    <row r="2275" spans="1:4" ht="15" x14ac:dyDescent="0.2">
      <c r="A2275" s="11"/>
      <c r="B2275" s="3" t="s">
        <v>0</v>
      </c>
      <c r="C2275" s="6">
        <v>552.22789</v>
      </c>
      <c r="D2275" s="12"/>
    </row>
    <row r="2276" spans="1:4" ht="15" x14ac:dyDescent="0.2">
      <c r="A2276" s="11"/>
      <c r="B2276" s="1" t="s">
        <v>24</v>
      </c>
      <c r="C2276" s="7">
        <v>392.07658000000004</v>
      </c>
      <c r="D2276" s="12"/>
    </row>
    <row r="2277" spans="1:4" ht="15" x14ac:dyDescent="0.2">
      <c r="A2277" s="11"/>
      <c r="B2277" s="3" t="s">
        <v>10</v>
      </c>
      <c r="C2277" s="6">
        <v>374.72658000000001</v>
      </c>
      <c r="D2277" s="12"/>
    </row>
    <row r="2278" spans="1:4" ht="15" x14ac:dyDescent="0.2">
      <c r="A2278" s="11"/>
      <c r="B2278" s="3" t="s">
        <v>17</v>
      </c>
      <c r="C2278" s="6">
        <v>17.350000000000001</v>
      </c>
      <c r="D2278" s="12"/>
    </row>
    <row r="2279" spans="1:4" ht="15" x14ac:dyDescent="0.2">
      <c r="A2279" s="11"/>
      <c r="B2279" s="26" t="s">
        <v>26</v>
      </c>
      <c r="C2279" s="25">
        <v>160.15131</v>
      </c>
      <c r="D2279" s="12"/>
    </row>
    <row r="2280" spans="1:4" ht="15" x14ac:dyDescent="0.2">
      <c r="A2280" s="11"/>
      <c r="B2280" s="26" t="s">
        <v>27</v>
      </c>
      <c r="C2280" s="25">
        <v>1121.49199</v>
      </c>
      <c r="D2280" s="12"/>
    </row>
    <row r="2281" spans="1:4" ht="15" x14ac:dyDescent="0.2">
      <c r="A2281" s="11"/>
      <c r="B2281" s="26" t="s">
        <v>28</v>
      </c>
      <c r="C2281" s="25">
        <v>1281.6433</v>
      </c>
      <c r="D2281" s="12"/>
    </row>
    <row r="2282" spans="1:4" ht="15" x14ac:dyDescent="0.2">
      <c r="A2282" s="11"/>
      <c r="B2282" s="1" t="s">
        <v>30</v>
      </c>
      <c r="C2282" s="8">
        <v>173</v>
      </c>
      <c r="D2282" s="12"/>
    </row>
    <row r="2283" spans="1:4" ht="15" x14ac:dyDescent="0.2">
      <c r="A2283" s="11"/>
      <c r="B2283" s="2" t="s">
        <v>31</v>
      </c>
      <c r="C2283" s="8">
        <v>72</v>
      </c>
      <c r="D2283" s="12"/>
    </row>
    <row r="2284" spans="1:4" ht="15" x14ac:dyDescent="0.2">
      <c r="A2284" s="11"/>
      <c r="B2284" s="2" t="s">
        <v>32</v>
      </c>
      <c r="C2284" s="8">
        <v>101</v>
      </c>
      <c r="D2284" s="12"/>
    </row>
    <row r="2285" spans="1:4" ht="15" x14ac:dyDescent="0.2">
      <c r="A2285" s="11"/>
      <c r="B2285" s="202" t="s">
        <v>158</v>
      </c>
      <c r="C2285" s="203"/>
      <c r="D2285" s="12"/>
    </row>
    <row r="2286" spans="1:4" ht="15" x14ac:dyDescent="0.2">
      <c r="A2286" s="11"/>
      <c r="B2286" s="16" t="s">
        <v>10</v>
      </c>
      <c r="C2286" s="17">
        <v>12.691000000000001</v>
      </c>
      <c r="D2286" s="12"/>
    </row>
    <row r="2287" spans="1:4" ht="15" x14ac:dyDescent="0.2">
      <c r="A2287" s="11"/>
      <c r="B2287" s="18" t="s">
        <v>12</v>
      </c>
      <c r="C2287" s="6">
        <v>12.691000000000001</v>
      </c>
      <c r="D2287" s="12"/>
    </row>
    <row r="2288" spans="1:4" ht="15" x14ac:dyDescent="0.2">
      <c r="A2288" s="11"/>
      <c r="B2288" s="19" t="s">
        <v>17</v>
      </c>
      <c r="C2288" s="17">
        <v>21.459</v>
      </c>
      <c r="D2288" s="12"/>
    </row>
    <row r="2289" spans="1:4" ht="15" x14ac:dyDescent="0.2">
      <c r="A2289" s="11"/>
      <c r="B2289" s="1" t="s">
        <v>24</v>
      </c>
      <c r="C2289" s="7">
        <v>34.15</v>
      </c>
      <c r="D2289" s="12"/>
    </row>
    <row r="2290" spans="1:4" ht="15" x14ac:dyDescent="0.2">
      <c r="A2290" s="11"/>
      <c r="B2290" s="3" t="s">
        <v>10</v>
      </c>
      <c r="C2290" s="6">
        <v>12.691000000000001</v>
      </c>
      <c r="D2290" s="12"/>
    </row>
    <row r="2291" spans="1:4" ht="15" x14ac:dyDescent="0.2">
      <c r="A2291" s="11"/>
      <c r="B2291" s="3" t="s">
        <v>17</v>
      </c>
      <c r="C2291" s="6">
        <v>21.459</v>
      </c>
      <c r="D2291" s="12"/>
    </row>
    <row r="2292" spans="1:4" ht="15" x14ac:dyDescent="0.2">
      <c r="A2292" s="11"/>
      <c r="B2292" s="26" t="s">
        <v>26</v>
      </c>
      <c r="C2292" s="25">
        <v>-34.147599999999997</v>
      </c>
      <c r="D2292" s="12"/>
    </row>
    <row r="2293" spans="1:4" ht="15" x14ac:dyDescent="0.2">
      <c r="A2293" s="11"/>
      <c r="B2293" s="26" t="s">
        <v>27</v>
      </c>
      <c r="C2293" s="25">
        <v>72.245940000000004</v>
      </c>
      <c r="D2293" s="12"/>
    </row>
    <row r="2294" spans="1:4" ht="15" x14ac:dyDescent="0.2">
      <c r="A2294" s="11"/>
      <c r="B2294" s="26" t="s">
        <v>28</v>
      </c>
      <c r="C2294" s="25">
        <v>38.09834</v>
      </c>
      <c r="D2294" s="12"/>
    </row>
    <row r="2295" spans="1:4" ht="15" x14ac:dyDescent="0.2">
      <c r="A2295" s="11"/>
      <c r="B2295" s="1" t="s">
        <v>30</v>
      </c>
      <c r="C2295" s="8">
        <v>20</v>
      </c>
      <c r="D2295" s="12"/>
    </row>
    <row r="2296" spans="1:4" ht="15" x14ac:dyDescent="0.2">
      <c r="A2296" s="11"/>
      <c r="B2296" s="2" t="s">
        <v>31</v>
      </c>
      <c r="C2296" s="8">
        <v>20</v>
      </c>
      <c r="D2296" s="12"/>
    </row>
    <row r="2297" spans="1:4" ht="15" x14ac:dyDescent="0.2">
      <c r="A2297" s="11"/>
      <c r="B2297" s="202" t="s">
        <v>159</v>
      </c>
      <c r="C2297" s="203"/>
      <c r="D2297" s="12"/>
    </row>
    <row r="2298" spans="1:4" ht="15" x14ac:dyDescent="0.2">
      <c r="A2298" s="11"/>
      <c r="B2298" s="13" t="s">
        <v>0</v>
      </c>
      <c r="C2298" s="14">
        <v>331.80783000000002</v>
      </c>
      <c r="D2298" s="12"/>
    </row>
    <row r="2299" spans="1:4" ht="15" x14ac:dyDescent="0.2">
      <c r="A2299" s="11"/>
      <c r="B2299" s="15" t="s">
        <v>3</v>
      </c>
      <c r="C2299" s="14">
        <v>331.81243000000001</v>
      </c>
      <c r="D2299" s="12"/>
    </row>
    <row r="2300" spans="1:4" ht="15" x14ac:dyDescent="0.2">
      <c r="A2300" s="11"/>
      <c r="B2300" s="16" t="s">
        <v>10</v>
      </c>
      <c r="C2300" s="17">
        <v>206.46706999999998</v>
      </c>
      <c r="D2300" s="12"/>
    </row>
    <row r="2301" spans="1:4" ht="15" x14ac:dyDescent="0.2">
      <c r="A2301" s="11"/>
      <c r="B2301" s="18" t="s">
        <v>12</v>
      </c>
      <c r="C2301" s="6">
        <v>206.42299999999997</v>
      </c>
      <c r="D2301" s="12"/>
    </row>
    <row r="2302" spans="1:4" ht="15" x14ac:dyDescent="0.2">
      <c r="A2302" s="11"/>
      <c r="B2302" s="19" t="s">
        <v>17</v>
      </c>
      <c r="C2302" s="17">
        <v>19.03</v>
      </c>
      <c r="D2302" s="12"/>
    </row>
    <row r="2303" spans="1:4" ht="15" x14ac:dyDescent="0.2">
      <c r="A2303" s="11"/>
      <c r="B2303" s="1" t="s">
        <v>22</v>
      </c>
      <c r="C2303" s="7">
        <v>331.80783000000002</v>
      </c>
      <c r="D2303" s="12"/>
    </row>
    <row r="2304" spans="1:4" ht="15" x14ac:dyDescent="0.2">
      <c r="A2304" s="11"/>
      <c r="B2304" s="3" t="s">
        <v>0</v>
      </c>
      <c r="C2304" s="6">
        <v>331.80783000000002</v>
      </c>
      <c r="D2304" s="12"/>
    </row>
    <row r="2305" spans="1:4" ht="15" x14ac:dyDescent="0.2">
      <c r="A2305" s="11"/>
      <c r="B2305" s="1" t="s">
        <v>24</v>
      </c>
      <c r="C2305" s="7">
        <v>225.49707000000001</v>
      </c>
      <c r="D2305" s="12"/>
    </row>
    <row r="2306" spans="1:4" ht="15" x14ac:dyDescent="0.2">
      <c r="A2306" s="11"/>
      <c r="B2306" s="3" t="s">
        <v>10</v>
      </c>
      <c r="C2306" s="6">
        <v>206.46707000000001</v>
      </c>
      <c r="D2306" s="12"/>
    </row>
    <row r="2307" spans="1:4" ht="15" x14ac:dyDescent="0.2">
      <c r="A2307" s="11"/>
      <c r="B2307" s="3" t="s">
        <v>17</v>
      </c>
      <c r="C2307" s="6">
        <v>19.03</v>
      </c>
      <c r="D2307" s="12"/>
    </row>
    <row r="2308" spans="1:4" ht="15" x14ac:dyDescent="0.2">
      <c r="A2308" s="11"/>
      <c r="B2308" s="26" t="s">
        <v>26</v>
      </c>
      <c r="C2308" s="25">
        <v>106.31076</v>
      </c>
      <c r="D2308" s="12"/>
    </row>
    <row r="2309" spans="1:4" ht="15" x14ac:dyDescent="0.2">
      <c r="A2309" s="11"/>
      <c r="B2309" s="26" t="s">
        <v>27</v>
      </c>
      <c r="C2309" s="25">
        <v>314.61326000000003</v>
      </c>
      <c r="D2309" s="12"/>
    </row>
    <row r="2310" spans="1:4" ht="15" x14ac:dyDescent="0.2">
      <c r="A2310" s="11"/>
      <c r="B2310" s="26" t="s">
        <v>28</v>
      </c>
      <c r="C2310" s="25">
        <v>420.92401999999998</v>
      </c>
      <c r="D2310" s="12"/>
    </row>
    <row r="2311" spans="1:4" ht="15" x14ac:dyDescent="0.2">
      <c r="A2311" s="11"/>
      <c r="B2311" s="1" t="s">
        <v>30</v>
      </c>
      <c r="C2311" s="8">
        <v>60</v>
      </c>
      <c r="D2311" s="12"/>
    </row>
    <row r="2312" spans="1:4" ht="15" x14ac:dyDescent="0.2">
      <c r="A2312" s="11"/>
      <c r="B2312" s="2" t="s">
        <v>31</v>
      </c>
      <c r="C2312" s="8">
        <v>28</v>
      </c>
      <c r="D2312" s="12"/>
    </row>
    <row r="2313" spans="1:4" ht="15" x14ac:dyDescent="0.2">
      <c r="A2313" s="11"/>
      <c r="B2313" s="2" t="s">
        <v>32</v>
      </c>
      <c r="C2313" s="8">
        <v>32</v>
      </c>
      <c r="D2313" s="12"/>
    </row>
    <row r="2314" spans="1:4" ht="15" x14ac:dyDescent="0.2">
      <c r="A2314" s="11"/>
      <c r="B2314" s="202" t="s">
        <v>160</v>
      </c>
      <c r="C2314" s="203"/>
      <c r="D2314" s="12"/>
    </row>
    <row r="2315" spans="1:4" ht="15" x14ac:dyDescent="0.2">
      <c r="A2315" s="11"/>
      <c r="B2315" s="13" t="s">
        <v>0</v>
      </c>
      <c r="C2315" s="14">
        <v>7790.6775699999998</v>
      </c>
      <c r="D2315" s="12"/>
    </row>
    <row r="2316" spans="1:4" ht="15" x14ac:dyDescent="0.2">
      <c r="A2316" s="11"/>
      <c r="B2316" s="15" t="s">
        <v>2</v>
      </c>
      <c r="C2316" s="14">
        <v>471.96012000000002</v>
      </c>
      <c r="D2316" s="12"/>
    </row>
    <row r="2317" spans="1:4" ht="15" x14ac:dyDescent="0.2">
      <c r="A2317" s="11"/>
      <c r="B2317" s="15" t="s">
        <v>3</v>
      </c>
      <c r="C2317" s="14">
        <v>7318.7174500000001</v>
      </c>
      <c r="D2317" s="12"/>
    </row>
    <row r="2318" spans="1:4" ht="15" x14ac:dyDescent="0.2">
      <c r="A2318" s="11"/>
      <c r="B2318" s="16" t="s">
        <v>10</v>
      </c>
      <c r="C2318" s="17">
        <v>4960.6763900000005</v>
      </c>
      <c r="D2318" s="12"/>
    </row>
    <row r="2319" spans="1:4" ht="15" x14ac:dyDescent="0.2">
      <c r="A2319" s="11"/>
      <c r="B2319" s="18" t="s">
        <v>11</v>
      </c>
      <c r="C2319" s="6">
        <v>2987.0678200000002</v>
      </c>
      <c r="D2319" s="12"/>
    </row>
    <row r="2320" spans="1:4" ht="15" x14ac:dyDescent="0.2">
      <c r="A2320" s="11"/>
      <c r="B2320" s="18" t="s">
        <v>12</v>
      </c>
      <c r="C2320" s="6">
        <v>1677.3946100000001</v>
      </c>
      <c r="D2320" s="12"/>
    </row>
    <row r="2321" spans="1:4" ht="15" x14ac:dyDescent="0.2">
      <c r="A2321" s="11"/>
      <c r="B2321" s="15" t="s">
        <v>2</v>
      </c>
      <c r="C2321" s="14">
        <v>8.4099199999999996</v>
      </c>
      <c r="D2321" s="12"/>
    </row>
    <row r="2322" spans="1:4" ht="15" x14ac:dyDescent="0.2">
      <c r="A2322" s="11"/>
      <c r="B2322" s="18" t="s">
        <v>15</v>
      </c>
      <c r="C2322" s="6">
        <v>33.731119999999997</v>
      </c>
      <c r="D2322" s="12"/>
    </row>
    <row r="2323" spans="1:4" ht="15" x14ac:dyDescent="0.2">
      <c r="A2323" s="11"/>
      <c r="B2323" s="18" t="s">
        <v>16</v>
      </c>
      <c r="C2323" s="6">
        <v>254.07292000000001</v>
      </c>
      <c r="D2323" s="12"/>
    </row>
    <row r="2324" spans="1:4" ht="15" x14ac:dyDescent="0.2">
      <c r="A2324" s="11"/>
      <c r="B2324" s="19" t="s">
        <v>17</v>
      </c>
      <c r="C2324" s="17">
        <v>435.6474</v>
      </c>
      <c r="D2324" s="12"/>
    </row>
    <row r="2325" spans="1:4" ht="15" x14ac:dyDescent="0.2">
      <c r="A2325" s="11"/>
      <c r="B2325" s="1" t="s">
        <v>22</v>
      </c>
      <c r="C2325" s="7">
        <v>7790.6775699999998</v>
      </c>
      <c r="D2325" s="12"/>
    </row>
    <row r="2326" spans="1:4" ht="15" x14ac:dyDescent="0.2">
      <c r="A2326" s="11"/>
      <c r="B2326" s="3" t="s">
        <v>0</v>
      </c>
      <c r="C2326" s="6">
        <v>7790.6775699999998</v>
      </c>
      <c r="D2326" s="12"/>
    </row>
    <row r="2327" spans="1:4" ht="15" x14ac:dyDescent="0.2">
      <c r="A2327" s="11"/>
      <c r="B2327" s="1" t="s">
        <v>24</v>
      </c>
      <c r="C2327" s="7">
        <v>5396.3237899999995</v>
      </c>
      <c r="D2327" s="12"/>
    </row>
    <row r="2328" spans="1:4" ht="15" x14ac:dyDescent="0.2">
      <c r="A2328" s="11"/>
      <c r="B2328" s="3" t="s">
        <v>10</v>
      </c>
      <c r="C2328" s="6">
        <v>4960.6763899999996</v>
      </c>
      <c r="D2328" s="12"/>
    </row>
    <row r="2329" spans="1:4" ht="15" x14ac:dyDescent="0.2">
      <c r="A2329" s="11"/>
      <c r="B2329" s="3" t="s">
        <v>17</v>
      </c>
      <c r="C2329" s="6">
        <v>435.6474</v>
      </c>
      <c r="D2329" s="12"/>
    </row>
    <row r="2330" spans="1:4" ht="15" x14ac:dyDescent="0.2">
      <c r="A2330" s="11"/>
      <c r="B2330" s="26" t="s">
        <v>26</v>
      </c>
      <c r="C2330" s="25">
        <v>2394.3537799999999</v>
      </c>
      <c r="D2330" s="12"/>
    </row>
    <row r="2331" spans="1:4" ht="15" x14ac:dyDescent="0.2">
      <c r="A2331" s="11"/>
      <c r="B2331" s="26" t="s">
        <v>27</v>
      </c>
      <c r="C2331" s="25">
        <v>10535.98446</v>
      </c>
      <c r="D2331" s="12"/>
    </row>
    <row r="2332" spans="1:4" ht="15" x14ac:dyDescent="0.2">
      <c r="A2332" s="11"/>
      <c r="B2332" s="26" t="s">
        <v>28</v>
      </c>
      <c r="C2332" s="25">
        <v>12930.338239999999</v>
      </c>
      <c r="D2332" s="12"/>
    </row>
    <row r="2333" spans="1:4" ht="15" x14ac:dyDescent="0.2">
      <c r="A2333" s="11"/>
      <c r="B2333" s="1" t="s">
        <v>30</v>
      </c>
      <c r="C2333" s="8">
        <v>1219</v>
      </c>
      <c r="D2333" s="12"/>
    </row>
    <row r="2334" spans="1:4" ht="15" x14ac:dyDescent="0.2">
      <c r="A2334" s="11"/>
      <c r="B2334" s="2" t="s">
        <v>31</v>
      </c>
      <c r="C2334" s="8">
        <v>672</v>
      </c>
      <c r="D2334" s="12"/>
    </row>
    <row r="2335" spans="1:4" ht="15" x14ac:dyDescent="0.2">
      <c r="A2335" s="11"/>
      <c r="B2335" s="2" t="s">
        <v>32</v>
      </c>
      <c r="C2335" s="8">
        <v>547</v>
      </c>
      <c r="D2335" s="12"/>
    </row>
    <row r="2336" spans="1:4" ht="15" x14ac:dyDescent="0.2">
      <c r="A2336" s="11"/>
      <c r="B2336" s="202" t="s">
        <v>161</v>
      </c>
      <c r="C2336" s="203"/>
      <c r="D2336" s="12"/>
    </row>
    <row r="2337" spans="1:4" ht="15" x14ac:dyDescent="0.2">
      <c r="A2337" s="11"/>
      <c r="B2337" s="13" t="s">
        <v>0</v>
      </c>
      <c r="C2337" s="14">
        <v>424.32069999999999</v>
      </c>
      <c r="D2337" s="12"/>
    </row>
    <row r="2338" spans="1:4" ht="15" x14ac:dyDescent="0.2">
      <c r="A2338" s="11"/>
      <c r="B2338" s="15" t="s">
        <v>2</v>
      </c>
      <c r="C2338" s="14">
        <v>335.94220000000001</v>
      </c>
      <c r="D2338" s="12"/>
    </row>
    <row r="2339" spans="1:4" ht="15" x14ac:dyDescent="0.2">
      <c r="A2339" s="11"/>
      <c r="B2339" s="15" t="s">
        <v>3</v>
      </c>
      <c r="C2339" s="14">
        <v>88.378500000000003</v>
      </c>
      <c r="D2339" s="12"/>
    </row>
    <row r="2340" spans="1:4" ht="15" x14ac:dyDescent="0.2">
      <c r="A2340" s="11"/>
      <c r="B2340" s="16" t="s">
        <v>10</v>
      </c>
      <c r="C2340" s="17">
        <v>424.70242999999999</v>
      </c>
      <c r="D2340" s="12"/>
    </row>
    <row r="2341" spans="1:4" ht="15" x14ac:dyDescent="0.2">
      <c r="A2341" s="11"/>
      <c r="B2341" s="18" t="s">
        <v>11</v>
      </c>
      <c r="C2341" s="6">
        <v>324.67700000000002</v>
      </c>
      <c r="D2341" s="12"/>
    </row>
    <row r="2342" spans="1:4" ht="15" x14ac:dyDescent="0.2">
      <c r="A2342" s="11"/>
      <c r="B2342" s="18" t="s">
        <v>12</v>
      </c>
      <c r="C2342" s="6">
        <v>99.597649999999987</v>
      </c>
      <c r="D2342" s="12"/>
    </row>
    <row r="2343" spans="1:4" ht="15" x14ac:dyDescent="0.2">
      <c r="A2343" s="11"/>
      <c r="B2343" s="18" t="s">
        <v>16</v>
      </c>
      <c r="C2343" s="6">
        <v>0.42777999999999999</v>
      </c>
      <c r="D2343" s="12"/>
    </row>
    <row r="2344" spans="1:4" ht="15" x14ac:dyDescent="0.2">
      <c r="A2344" s="11"/>
      <c r="B2344" s="19" t="s">
        <v>17</v>
      </c>
      <c r="C2344" s="17">
        <v>6.7009999999999996</v>
      </c>
      <c r="D2344" s="12"/>
    </row>
    <row r="2345" spans="1:4" ht="15" x14ac:dyDescent="0.2">
      <c r="A2345" s="11"/>
      <c r="B2345" s="1" t="s">
        <v>22</v>
      </c>
      <c r="C2345" s="7">
        <v>424.32069999999999</v>
      </c>
      <c r="D2345" s="12"/>
    </row>
    <row r="2346" spans="1:4" ht="15" x14ac:dyDescent="0.2">
      <c r="A2346" s="11"/>
      <c r="B2346" s="3" t="s">
        <v>0</v>
      </c>
      <c r="C2346" s="6">
        <v>424.32069999999999</v>
      </c>
      <c r="D2346" s="12"/>
    </row>
    <row r="2347" spans="1:4" ht="15" x14ac:dyDescent="0.2">
      <c r="A2347" s="11"/>
      <c r="B2347" s="1" t="s">
        <v>24</v>
      </c>
      <c r="C2347" s="7">
        <v>431.40343000000001</v>
      </c>
      <c r="D2347" s="12"/>
    </row>
    <row r="2348" spans="1:4" ht="15" x14ac:dyDescent="0.2">
      <c r="A2348" s="11"/>
      <c r="B2348" s="3" t="s">
        <v>10</v>
      </c>
      <c r="C2348" s="6">
        <v>424.70242999999999</v>
      </c>
      <c r="D2348" s="12"/>
    </row>
    <row r="2349" spans="1:4" ht="15" x14ac:dyDescent="0.2">
      <c r="A2349" s="11"/>
      <c r="B2349" s="3" t="s">
        <v>17</v>
      </c>
      <c r="C2349" s="6">
        <v>6.7009999999999996</v>
      </c>
      <c r="D2349" s="12"/>
    </row>
    <row r="2350" spans="1:4" ht="15" x14ac:dyDescent="0.2">
      <c r="A2350" s="11"/>
      <c r="B2350" s="26" t="s">
        <v>26</v>
      </c>
      <c r="C2350" s="25">
        <v>-7.0827299999999997</v>
      </c>
      <c r="D2350" s="12"/>
    </row>
    <row r="2351" spans="1:4" ht="15" x14ac:dyDescent="0.2">
      <c r="A2351" s="11"/>
      <c r="B2351" s="26" t="s">
        <v>27</v>
      </c>
      <c r="C2351" s="25">
        <v>26.546510000000001</v>
      </c>
      <c r="D2351" s="12"/>
    </row>
    <row r="2352" spans="1:4" ht="15" x14ac:dyDescent="0.2">
      <c r="A2352" s="11"/>
      <c r="B2352" s="26" t="s">
        <v>28</v>
      </c>
      <c r="C2352" s="25">
        <v>19.46378</v>
      </c>
      <c r="D2352" s="12"/>
    </row>
    <row r="2353" spans="1:4" ht="15" x14ac:dyDescent="0.2">
      <c r="A2353" s="11"/>
      <c r="B2353" s="1" t="s">
        <v>30</v>
      </c>
      <c r="C2353" s="8">
        <v>190</v>
      </c>
      <c r="D2353" s="12"/>
    </row>
    <row r="2354" spans="1:4" ht="15" x14ac:dyDescent="0.2">
      <c r="A2354" s="11"/>
      <c r="B2354" s="2" t="s">
        <v>31</v>
      </c>
      <c r="C2354" s="8">
        <v>131</v>
      </c>
      <c r="D2354" s="12"/>
    </row>
    <row r="2355" spans="1:4" ht="15" x14ac:dyDescent="0.2">
      <c r="A2355" s="11"/>
      <c r="B2355" s="2" t="s">
        <v>32</v>
      </c>
      <c r="C2355" s="8">
        <v>59</v>
      </c>
      <c r="D2355" s="12"/>
    </row>
    <row r="2356" spans="1:4" ht="15" x14ac:dyDescent="0.2">
      <c r="A2356" s="11"/>
      <c r="B2356" s="202" t="s">
        <v>162</v>
      </c>
      <c r="C2356" s="203"/>
      <c r="D2356" s="12"/>
    </row>
    <row r="2357" spans="1:4" ht="15" x14ac:dyDescent="0.2">
      <c r="A2357" s="11"/>
      <c r="B2357" s="13" t="s">
        <v>0</v>
      </c>
      <c r="C2357" s="14">
        <v>62.234999999999999</v>
      </c>
      <c r="D2357" s="12"/>
    </row>
    <row r="2358" spans="1:4" ht="15" x14ac:dyDescent="0.2">
      <c r="A2358" s="11"/>
      <c r="B2358" s="15" t="s">
        <v>2</v>
      </c>
      <c r="C2358" s="14">
        <v>62.234999999999999</v>
      </c>
      <c r="D2358" s="12"/>
    </row>
    <row r="2359" spans="1:4" ht="15" x14ac:dyDescent="0.2">
      <c r="A2359" s="11"/>
      <c r="B2359" s="1" t="s">
        <v>22</v>
      </c>
      <c r="C2359" s="7">
        <v>62.234999999999999</v>
      </c>
      <c r="D2359" s="12"/>
    </row>
    <row r="2360" spans="1:4" ht="15" x14ac:dyDescent="0.2">
      <c r="A2360" s="11"/>
      <c r="B2360" s="3" t="s">
        <v>0</v>
      </c>
      <c r="C2360" s="6">
        <v>62.234999999999999</v>
      </c>
      <c r="D2360" s="12"/>
    </row>
    <row r="2361" spans="1:4" ht="15" x14ac:dyDescent="0.2">
      <c r="A2361" s="11"/>
      <c r="B2361" s="26" t="s">
        <v>26</v>
      </c>
      <c r="C2361" s="25">
        <v>62.234999999999999</v>
      </c>
      <c r="D2361" s="12"/>
    </row>
    <row r="2362" spans="1:4" ht="15" x14ac:dyDescent="0.2">
      <c r="A2362" s="11"/>
      <c r="B2362" s="26" t="s">
        <v>28</v>
      </c>
      <c r="C2362" s="25">
        <v>62.234999999999999</v>
      </c>
      <c r="D2362" s="12"/>
    </row>
    <row r="2363" spans="1:4" ht="15" x14ac:dyDescent="0.2">
      <c r="A2363" s="11"/>
      <c r="B2363" s="1" t="s">
        <v>30</v>
      </c>
      <c r="C2363" s="8">
        <v>27</v>
      </c>
      <c r="D2363" s="12"/>
    </row>
    <row r="2364" spans="1:4" ht="15" x14ac:dyDescent="0.2">
      <c r="A2364" s="11"/>
      <c r="B2364" s="2" t="s">
        <v>31</v>
      </c>
      <c r="C2364" s="8">
        <v>12</v>
      </c>
      <c r="D2364" s="12"/>
    </row>
    <row r="2365" spans="1:4" ht="15" x14ac:dyDescent="0.2">
      <c r="A2365" s="11"/>
      <c r="B2365" s="2" t="s">
        <v>32</v>
      </c>
      <c r="C2365" s="8">
        <v>15</v>
      </c>
      <c r="D2365" s="12"/>
    </row>
    <row r="2366" spans="1:4" ht="15" x14ac:dyDescent="0.2">
      <c r="A2366" s="11"/>
      <c r="B2366" s="202" t="s">
        <v>163</v>
      </c>
      <c r="C2366" s="203"/>
      <c r="D2366" s="12"/>
    </row>
    <row r="2367" spans="1:4" ht="15" x14ac:dyDescent="0.2">
      <c r="A2367" s="11"/>
      <c r="B2367" s="13" t="s">
        <v>0</v>
      </c>
      <c r="C2367" s="14">
        <v>13796.591609999999</v>
      </c>
      <c r="D2367" s="12"/>
    </row>
    <row r="2368" spans="1:4" ht="15" x14ac:dyDescent="0.2">
      <c r="A2368" s="11"/>
      <c r="B2368" s="15" t="s">
        <v>2</v>
      </c>
      <c r="C2368" s="14">
        <v>839.72272999999996</v>
      </c>
      <c r="D2368" s="12"/>
    </row>
    <row r="2369" spans="1:4" ht="15" x14ac:dyDescent="0.2">
      <c r="A2369" s="11"/>
      <c r="B2369" s="15" t="s">
        <v>3</v>
      </c>
      <c r="C2369" s="14">
        <v>12956.86888</v>
      </c>
      <c r="D2369" s="12"/>
    </row>
    <row r="2370" spans="1:4" ht="15" x14ac:dyDescent="0.2">
      <c r="A2370" s="11"/>
      <c r="B2370" s="16" t="s">
        <v>10</v>
      </c>
      <c r="C2370" s="17">
        <v>12442.63271</v>
      </c>
      <c r="D2370" s="12"/>
    </row>
    <row r="2371" spans="1:4" ht="15" x14ac:dyDescent="0.2">
      <c r="A2371" s="11"/>
      <c r="B2371" s="18" t="s">
        <v>11</v>
      </c>
      <c r="C2371" s="6">
        <v>6893.8014800000001</v>
      </c>
      <c r="D2371" s="12"/>
    </row>
    <row r="2372" spans="1:4" ht="15" x14ac:dyDescent="0.2">
      <c r="A2372" s="11"/>
      <c r="B2372" s="18" t="s">
        <v>12</v>
      </c>
      <c r="C2372" s="6">
        <v>4768.3787299999995</v>
      </c>
      <c r="D2372" s="12"/>
    </row>
    <row r="2373" spans="1:4" ht="15" x14ac:dyDescent="0.2">
      <c r="A2373" s="11"/>
      <c r="B2373" s="15" t="s">
        <v>2</v>
      </c>
      <c r="C2373" s="14">
        <v>4.2234699999999998</v>
      </c>
      <c r="D2373" s="12"/>
    </row>
    <row r="2374" spans="1:4" ht="15" x14ac:dyDescent="0.2">
      <c r="A2374" s="11"/>
      <c r="B2374" s="18" t="s">
        <v>15</v>
      </c>
      <c r="C2374" s="6">
        <v>13.80833</v>
      </c>
      <c r="D2374" s="12"/>
    </row>
    <row r="2375" spans="1:4" ht="15" x14ac:dyDescent="0.2">
      <c r="A2375" s="11"/>
      <c r="B2375" s="18" t="s">
        <v>16</v>
      </c>
      <c r="C2375" s="6">
        <v>762.42070000000001</v>
      </c>
      <c r="D2375" s="12"/>
    </row>
    <row r="2376" spans="1:4" ht="15" x14ac:dyDescent="0.2">
      <c r="A2376" s="11"/>
      <c r="B2376" s="19" t="s">
        <v>17</v>
      </c>
      <c r="C2376" s="17">
        <v>1171.0423699999999</v>
      </c>
      <c r="D2376" s="12"/>
    </row>
    <row r="2377" spans="1:4" ht="15" x14ac:dyDescent="0.2">
      <c r="A2377" s="11"/>
      <c r="B2377" s="1" t="s">
        <v>22</v>
      </c>
      <c r="C2377" s="7">
        <v>13796.591609999999</v>
      </c>
      <c r="D2377" s="12"/>
    </row>
    <row r="2378" spans="1:4" ht="15" x14ac:dyDescent="0.2">
      <c r="A2378" s="11"/>
      <c r="B2378" s="3" t="s">
        <v>0</v>
      </c>
      <c r="C2378" s="6">
        <v>13796.591609999999</v>
      </c>
      <c r="D2378" s="12"/>
    </row>
    <row r="2379" spans="1:4" ht="15" x14ac:dyDescent="0.2">
      <c r="A2379" s="11"/>
      <c r="B2379" s="1" t="s">
        <v>24</v>
      </c>
      <c r="C2379" s="7">
        <v>13613.675079999999</v>
      </c>
      <c r="D2379" s="12"/>
    </row>
    <row r="2380" spans="1:4" ht="15" x14ac:dyDescent="0.2">
      <c r="A2380" s="11"/>
      <c r="B2380" s="3" t="s">
        <v>10</v>
      </c>
      <c r="C2380" s="6">
        <v>12442.63271</v>
      </c>
      <c r="D2380" s="12"/>
    </row>
    <row r="2381" spans="1:4" ht="15" x14ac:dyDescent="0.2">
      <c r="A2381" s="11"/>
      <c r="B2381" s="3" t="s">
        <v>17</v>
      </c>
      <c r="C2381" s="6">
        <v>1171.0423699999999</v>
      </c>
      <c r="D2381" s="12"/>
    </row>
    <row r="2382" spans="1:4" ht="15" x14ac:dyDescent="0.2">
      <c r="A2382" s="11"/>
      <c r="B2382" s="26" t="s">
        <v>26</v>
      </c>
      <c r="C2382" s="25">
        <v>182.91652999999999</v>
      </c>
      <c r="D2382" s="12"/>
    </row>
    <row r="2383" spans="1:4" ht="15" x14ac:dyDescent="0.2">
      <c r="A2383" s="11"/>
      <c r="B2383" s="26" t="s">
        <v>27</v>
      </c>
      <c r="C2383" s="25">
        <v>134.70289</v>
      </c>
      <c r="D2383" s="12"/>
    </row>
    <row r="2384" spans="1:4" ht="15" x14ac:dyDescent="0.2">
      <c r="A2384" s="11"/>
      <c r="B2384" s="26" t="s">
        <v>28</v>
      </c>
      <c r="C2384" s="25">
        <v>317.61941999999999</v>
      </c>
      <c r="D2384" s="12"/>
    </row>
    <row r="2385" spans="1:4" ht="15" x14ac:dyDescent="0.2">
      <c r="A2385" s="11"/>
      <c r="B2385" s="1" t="s">
        <v>30</v>
      </c>
      <c r="C2385" s="8">
        <v>3788</v>
      </c>
      <c r="D2385" s="12"/>
    </row>
    <row r="2386" spans="1:4" ht="15" x14ac:dyDescent="0.2">
      <c r="A2386" s="11"/>
      <c r="B2386" s="2" t="s">
        <v>31</v>
      </c>
      <c r="C2386" s="8">
        <v>2558</v>
      </c>
      <c r="D2386" s="12"/>
    </row>
    <row r="2387" spans="1:4" ht="15" x14ac:dyDescent="0.2">
      <c r="A2387" s="11"/>
      <c r="B2387" s="2" t="s">
        <v>32</v>
      </c>
      <c r="C2387" s="8">
        <v>1230</v>
      </c>
      <c r="D2387" s="12"/>
    </row>
    <row r="2388" spans="1:4" ht="15" x14ac:dyDescent="0.2">
      <c r="A2388" s="11"/>
      <c r="B2388" s="202" t="s">
        <v>164</v>
      </c>
      <c r="C2388" s="203"/>
      <c r="D2388" s="12"/>
    </row>
    <row r="2389" spans="1:4" ht="15" x14ac:dyDescent="0.2">
      <c r="A2389" s="11"/>
      <c r="B2389" s="13" t="s">
        <v>0</v>
      </c>
      <c r="C2389" s="14">
        <v>2263.55357</v>
      </c>
      <c r="D2389" s="12"/>
    </row>
    <row r="2390" spans="1:4" ht="15" x14ac:dyDescent="0.2">
      <c r="A2390" s="11"/>
      <c r="B2390" s="15" t="s">
        <v>2</v>
      </c>
      <c r="C2390" s="14">
        <v>7.5</v>
      </c>
      <c r="D2390" s="12"/>
    </row>
    <row r="2391" spans="1:4" ht="15" x14ac:dyDescent="0.2">
      <c r="A2391" s="11"/>
      <c r="B2391" s="15" t="s">
        <v>3</v>
      </c>
      <c r="C2391" s="14">
        <v>2256.05357</v>
      </c>
      <c r="D2391" s="12"/>
    </row>
    <row r="2392" spans="1:4" ht="15" x14ac:dyDescent="0.2">
      <c r="A2392" s="11"/>
      <c r="B2392" s="16" t="s">
        <v>10</v>
      </c>
      <c r="C2392" s="17">
        <v>1693.1704399999999</v>
      </c>
      <c r="D2392" s="12"/>
    </row>
    <row r="2393" spans="1:4" ht="15" x14ac:dyDescent="0.2">
      <c r="A2393" s="11"/>
      <c r="B2393" s="18" t="s">
        <v>11</v>
      </c>
      <c r="C2393" s="6">
        <v>1080.03296</v>
      </c>
      <c r="D2393" s="12"/>
    </row>
    <row r="2394" spans="1:4" ht="15" x14ac:dyDescent="0.2">
      <c r="A2394" s="11"/>
      <c r="B2394" s="18" t="s">
        <v>12</v>
      </c>
      <c r="C2394" s="6">
        <v>567.60744</v>
      </c>
      <c r="D2394" s="12"/>
    </row>
    <row r="2395" spans="1:4" ht="15" x14ac:dyDescent="0.2">
      <c r="A2395" s="11"/>
      <c r="B2395" s="15" t="s">
        <v>14</v>
      </c>
      <c r="C2395" s="14">
        <v>10.095499999999999</v>
      </c>
      <c r="D2395" s="12"/>
    </row>
    <row r="2396" spans="1:4" ht="15" x14ac:dyDescent="0.2">
      <c r="A2396" s="11"/>
      <c r="B2396" s="18" t="s">
        <v>16</v>
      </c>
      <c r="C2396" s="6">
        <v>35.434539999999998</v>
      </c>
      <c r="D2396" s="12"/>
    </row>
    <row r="2397" spans="1:4" ht="15" x14ac:dyDescent="0.2">
      <c r="A2397" s="11"/>
      <c r="B2397" s="19" t="s">
        <v>17</v>
      </c>
      <c r="C2397" s="17">
        <v>32.773229999999998</v>
      </c>
      <c r="D2397" s="12"/>
    </row>
    <row r="2398" spans="1:4" ht="15" x14ac:dyDescent="0.2">
      <c r="A2398" s="11"/>
      <c r="B2398" s="1" t="s">
        <v>22</v>
      </c>
      <c r="C2398" s="7">
        <v>2263.55357</v>
      </c>
      <c r="D2398" s="12"/>
    </row>
    <row r="2399" spans="1:4" ht="15" x14ac:dyDescent="0.2">
      <c r="A2399" s="11"/>
      <c r="B2399" s="3" t="s">
        <v>0</v>
      </c>
      <c r="C2399" s="6">
        <v>2263.55357</v>
      </c>
      <c r="D2399" s="12"/>
    </row>
    <row r="2400" spans="1:4" ht="15" x14ac:dyDescent="0.2">
      <c r="A2400" s="11"/>
      <c r="B2400" s="1" t="s">
        <v>24</v>
      </c>
      <c r="C2400" s="7">
        <v>1725.9436700000001</v>
      </c>
      <c r="D2400" s="12"/>
    </row>
    <row r="2401" spans="1:4" ht="15" x14ac:dyDescent="0.2">
      <c r="A2401" s="11"/>
      <c r="B2401" s="3" t="s">
        <v>10</v>
      </c>
      <c r="C2401" s="6">
        <v>1693.1704400000001</v>
      </c>
      <c r="D2401" s="12"/>
    </row>
    <row r="2402" spans="1:4" ht="15" x14ac:dyDescent="0.2">
      <c r="A2402" s="11"/>
      <c r="B2402" s="3" t="s">
        <v>17</v>
      </c>
      <c r="C2402" s="6">
        <v>32.773229999999998</v>
      </c>
      <c r="D2402" s="12"/>
    </row>
    <row r="2403" spans="1:4" ht="15" x14ac:dyDescent="0.2">
      <c r="A2403" s="11"/>
      <c r="B2403" s="26" t="s">
        <v>26</v>
      </c>
      <c r="C2403" s="25">
        <v>537.60990000000004</v>
      </c>
      <c r="D2403" s="12"/>
    </row>
    <row r="2404" spans="1:4" ht="15" x14ac:dyDescent="0.2">
      <c r="A2404" s="11"/>
      <c r="B2404" s="26" t="s">
        <v>27</v>
      </c>
      <c r="C2404" s="25">
        <v>2942.5137800000002</v>
      </c>
      <c r="D2404" s="12"/>
    </row>
    <row r="2405" spans="1:4" ht="15" x14ac:dyDescent="0.2">
      <c r="A2405" s="11"/>
      <c r="B2405" s="26" t="s">
        <v>28</v>
      </c>
      <c r="C2405" s="25">
        <v>3480.1236800000001</v>
      </c>
      <c r="D2405" s="12"/>
    </row>
    <row r="2406" spans="1:4" ht="15" x14ac:dyDescent="0.2">
      <c r="A2406" s="11"/>
      <c r="B2406" s="1" t="s">
        <v>30</v>
      </c>
      <c r="C2406" s="8">
        <v>538</v>
      </c>
      <c r="D2406" s="12"/>
    </row>
    <row r="2407" spans="1:4" ht="15" x14ac:dyDescent="0.2">
      <c r="A2407" s="11"/>
      <c r="B2407" s="2" t="s">
        <v>31</v>
      </c>
      <c r="C2407" s="8">
        <v>318</v>
      </c>
      <c r="D2407" s="12"/>
    </row>
    <row r="2408" spans="1:4" ht="15" x14ac:dyDescent="0.2">
      <c r="A2408" s="11"/>
      <c r="B2408" s="2" t="s">
        <v>32</v>
      </c>
      <c r="C2408" s="8">
        <v>220</v>
      </c>
      <c r="D2408" s="12"/>
    </row>
    <row r="2409" spans="1:4" ht="15" x14ac:dyDescent="0.2">
      <c r="A2409" s="11"/>
      <c r="B2409" s="202" t="s">
        <v>166</v>
      </c>
      <c r="C2409" s="203"/>
      <c r="D2409" s="12"/>
    </row>
    <row r="2410" spans="1:4" ht="15" x14ac:dyDescent="0.2">
      <c r="A2410" s="11"/>
      <c r="B2410" s="13" t="s">
        <v>0</v>
      </c>
      <c r="C2410" s="14">
        <v>1459.9240600000001</v>
      </c>
      <c r="D2410" s="12"/>
    </row>
    <row r="2411" spans="1:4" ht="15" x14ac:dyDescent="0.2">
      <c r="A2411" s="11"/>
      <c r="B2411" s="15" t="s">
        <v>3</v>
      </c>
      <c r="C2411" s="14">
        <v>1459.9240600000001</v>
      </c>
      <c r="D2411" s="12"/>
    </row>
    <row r="2412" spans="1:4" ht="15" x14ac:dyDescent="0.2">
      <c r="A2412" s="11"/>
      <c r="B2412" s="16" t="s">
        <v>10</v>
      </c>
      <c r="C2412" s="17">
        <v>652.37529999999992</v>
      </c>
      <c r="D2412" s="12"/>
    </row>
    <row r="2413" spans="1:4" ht="15" x14ac:dyDescent="0.2">
      <c r="A2413" s="11"/>
      <c r="B2413" s="18" t="s">
        <v>12</v>
      </c>
      <c r="C2413" s="6">
        <v>651.74317999999994</v>
      </c>
      <c r="D2413" s="12"/>
    </row>
    <row r="2414" spans="1:4" ht="15" x14ac:dyDescent="0.2">
      <c r="A2414" s="11"/>
      <c r="B2414" s="18" t="s">
        <v>16</v>
      </c>
      <c r="C2414" s="6">
        <v>0.63212000000000002</v>
      </c>
      <c r="D2414" s="12"/>
    </row>
    <row r="2415" spans="1:4" ht="15" x14ac:dyDescent="0.2">
      <c r="A2415" s="11"/>
      <c r="B2415" s="19" t="s">
        <v>17</v>
      </c>
      <c r="C2415" s="17">
        <v>0.35</v>
      </c>
      <c r="D2415" s="12"/>
    </row>
    <row r="2416" spans="1:4" ht="15" x14ac:dyDescent="0.2">
      <c r="A2416" s="11"/>
      <c r="B2416" s="1" t="s">
        <v>22</v>
      </c>
      <c r="C2416" s="7">
        <v>1459.9240600000001</v>
      </c>
      <c r="D2416" s="12"/>
    </row>
    <row r="2417" spans="1:4" ht="15" x14ac:dyDescent="0.2">
      <c r="A2417" s="11"/>
      <c r="B2417" s="3" t="s">
        <v>0</v>
      </c>
      <c r="C2417" s="6">
        <v>1459.9240600000001</v>
      </c>
      <c r="D2417" s="12"/>
    </row>
    <row r="2418" spans="1:4" ht="15" x14ac:dyDescent="0.2">
      <c r="A2418" s="11"/>
      <c r="B2418" s="1" t="s">
        <v>24</v>
      </c>
      <c r="C2418" s="7">
        <v>652.72530000000006</v>
      </c>
      <c r="D2418" s="12"/>
    </row>
    <row r="2419" spans="1:4" ht="15" x14ac:dyDescent="0.2">
      <c r="A2419" s="11"/>
      <c r="B2419" s="3" t="s">
        <v>10</v>
      </c>
      <c r="C2419" s="6">
        <v>652.37530000000004</v>
      </c>
      <c r="D2419" s="12"/>
    </row>
    <row r="2420" spans="1:4" ht="15" x14ac:dyDescent="0.2">
      <c r="A2420" s="11"/>
      <c r="B2420" s="3" t="s">
        <v>17</v>
      </c>
      <c r="C2420" s="6">
        <v>0.35</v>
      </c>
      <c r="D2420" s="12"/>
    </row>
    <row r="2421" spans="1:4" ht="15" x14ac:dyDescent="0.2">
      <c r="A2421" s="11"/>
      <c r="B2421" s="26" t="s">
        <v>26</v>
      </c>
      <c r="C2421" s="25">
        <v>807.19875999999999</v>
      </c>
      <c r="D2421" s="12"/>
    </row>
    <row r="2422" spans="1:4" ht="15" x14ac:dyDescent="0.2">
      <c r="A2422" s="11"/>
      <c r="B2422" s="26" t="s">
        <v>27</v>
      </c>
      <c r="C2422" s="25">
        <v>2672.8136399999999</v>
      </c>
      <c r="D2422" s="12"/>
    </row>
    <row r="2423" spans="1:4" ht="15" x14ac:dyDescent="0.2">
      <c r="A2423" s="11"/>
      <c r="B2423" s="26" t="s">
        <v>28</v>
      </c>
      <c r="C2423" s="25">
        <v>3480.0124000000001</v>
      </c>
      <c r="D2423" s="12"/>
    </row>
    <row r="2424" spans="1:4" ht="15" x14ac:dyDescent="0.2">
      <c r="A2424" s="11"/>
      <c r="B2424" s="1" t="s">
        <v>30</v>
      </c>
      <c r="C2424" s="8">
        <v>184</v>
      </c>
      <c r="D2424" s="12"/>
    </row>
    <row r="2425" spans="1:4" ht="15" x14ac:dyDescent="0.2">
      <c r="A2425" s="11"/>
      <c r="B2425" s="2" t="s">
        <v>31</v>
      </c>
      <c r="C2425" s="8">
        <v>74</v>
      </c>
      <c r="D2425" s="12"/>
    </row>
    <row r="2426" spans="1:4" ht="15" x14ac:dyDescent="0.2">
      <c r="A2426" s="11"/>
      <c r="B2426" s="2" t="s">
        <v>32</v>
      </c>
      <c r="C2426" s="8">
        <v>110</v>
      </c>
      <c r="D2426" s="12"/>
    </row>
    <row r="2427" spans="1:4" ht="15" x14ac:dyDescent="0.2">
      <c r="A2427" s="11"/>
      <c r="B2427" s="202" t="s">
        <v>167</v>
      </c>
      <c r="C2427" s="203"/>
      <c r="D2427" s="12"/>
    </row>
    <row r="2428" spans="1:4" ht="15" x14ac:dyDescent="0.2">
      <c r="A2428" s="11"/>
      <c r="B2428" s="16" t="s">
        <v>10</v>
      </c>
      <c r="C2428" s="17">
        <v>22.228999999999999</v>
      </c>
      <c r="D2428" s="12"/>
    </row>
    <row r="2429" spans="1:4" ht="15" x14ac:dyDescent="0.2">
      <c r="A2429" s="11"/>
      <c r="B2429" s="18" t="s">
        <v>12</v>
      </c>
      <c r="C2429" s="6">
        <v>22.228999999999999</v>
      </c>
      <c r="D2429" s="12"/>
    </row>
    <row r="2430" spans="1:4" ht="15" x14ac:dyDescent="0.2">
      <c r="A2430" s="11"/>
      <c r="B2430" s="1" t="s">
        <v>24</v>
      </c>
      <c r="C2430" s="7">
        <v>22.228999999999999</v>
      </c>
      <c r="D2430" s="12"/>
    </row>
    <row r="2431" spans="1:4" ht="15" x14ac:dyDescent="0.2">
      <c r="A2431" s="11"/>
      <c r="B2431" s="3" t="s">
        <v>10</v>
      </c>
      <c r="C2431" s="6">
        <v>22.228999999999999</v>
      </c>
      <c r="D2431" s="12"/>
    </row>
    <row r="2432" spans="1:4" ht="15" x14ac:dyDescent="0.2">
      <c r="A2432" s="11"/>
      <c r="B2432" s="26" t="s">
        <v>26</v>
      </c>
      <c r="C2432" s="25">
        <v>-22.228999999999999</v>
      </c>
      <c r="D2432" s="12"/>
    </row>
    <row r="2433" spans="1:4" ht="15" x14ac:dyDescent="0.2">
      <c r="A2433" s="11"/>
      <c r="B2433" s="26" t="s">
        <v>27</v>
      </c>
      <c r="C2433" s="25">
        <v>578.60744</v>
      </c>
      <c r="D2433" s="12"/>
    </row>
    <row r="2434" spans="1:4" ht="15" x14ac:dyDescent="0.2">
      <c r="A2434" s="11"/>
      <c r="B2434" s="26" t="s">
        <v>28</v>
      </c>
      <c r="C2434" s="25">
        <v>556.37843999999996</v>
      </c>
      <c r="D2434" s="12"/>
    </row>
    <row r="2435" spans="1:4" ht="15" x14ac:dyDescent="0.2">
      <c r="A2435" s="11"/>
      <c r="B2435" s="1" t="s">
        <v>30</v>
      </c>
      <c r="C2435" s="8">
        <v>159</v>
      </c>
      <c r="D2435" s="12"/>
    </row>
    <row r="2436" spans="1:4" ht="15" x14ac:dyDescent="0.2">
      <c r="A2436" s="11"/>
      <c r="B2436" s="2" t="s">
        <v>31</v>
      </c>
      <c r="C2436" s="8">
        <v>27</v>
      </c>
      <c r="D2436" s="12"/>
    </row>
    <row r="2437" spans="1:4" ht="15" x14ac:dyDescent="0.2">
      <c r="A2437" s="11"/>
      <c r="B2437" s="2" t="s">
        <v>32</v>
      </c>
      <c r="C2437" s="8">
        <v>132</v>
      </c>
      <c r="D2437" s="12"/>
    </row>
    <row r="2438" spans="1:4" ht="15" x14ac:dyDescent="0.2">
      <c r="A2438" s="11"/>
      <c r="B2438" s="202" t="s">
        <v>168</v>
      </c>
      <c r="C2438" s="203"/>
      <c r="D2438" s="12"/>
    </row>
    <row r="2439" spans="1:4" ht="15" x14ac:dyDescent="0.2">
      <c r="A2439" s="11"/>
      <c r="B2439" s="13" t="s">
        <v>0</v>
      </c>
      <c r="C2439" s="14">
        <v>0.61899999999999999</v>
      </c>
      <c r="D2439" s="12"/>
    </row>
    <row r="2440" spans="1:4" ht="15" x14ac:dyDescent="0.2">
      <c r="A2440" s="11"/>
      <c r="B2440" s="15" t="s">
        <v>3</v>
      </c>
      <c r="C2440" s="14">
        <v>0.61899999999999999</v>
      </c>
      <c r="D2440" s="12"/>
    </row>
    <row r="2441" spans="1:4" ht="15" x14ac:dyDescent="0.2">
      <c r="A2441" s="11"/>
      <c r="B2441" s="16" t="s">
        <v>10</v>
      </c>
      <c r="C2441" s="17">
        <v>0.123</v>
      </c>
      <c r="D2441" s="12"/>
    </row>
    <row r="2442" spans="1:4" ht="15" x14ac:dyDescent="0.2">
      <c r="A2442" s="11"/>
      <c r="B2442" s="18" t="s">
        <v>11</v>
      </c>
      <c r="C2442" s="6">
        <v>7.4999999999999997E-2</v>
      </c>
      <c r="D2442" s="12"/>
    </row>
    <row r="2443" spans="1:4" ht="15" x14ac:dyDescent="0.2">
      <c r="A2443" s="11"/>
      <c r="B2443" s="1" t="s">
        <v>22</v>
      </c>
      <c r="C2443" s="7">
        <v>0.61899999999999999</v>
      </c>
      <c r="D2443" s="12"/>
    </row>
    <row r="2444" spans="1:4" ht="15" x14ac:dyDescent="0.2">
      <c r="A2444" s="11"/>
      <c r="B2444" s="3" t="s">
        <v>0</v>
      </c>
      <c r="C2444" s="6">
        <v>0.61899999999999999</v>
      </c>
      <c r="D2444" s="12"/>
    </row>
    <row r="2445" spans="1:4" ht="15" x14ac:dyDescent="0.2">
      <c r="A2445" s="11"/>
      <c r="B2445" s="1" t="s">
        <v>24</v>
      </c>
      <c r="C2445" s="7">
        <v>0.123</v>
      </c>
      <c r="D2445" s="12"/>
    </row>
    <row r="2446" spans="1:4" ht="15" x14ac:dyDescent="0.2">
      <c r="A2446" s="11"/>
      <c r="B2446" s="3" t="s">
        <v>10</v>
      </c>
      <c r="C2446" s="6">
        <v>0.123</v>
      </c>
      <c r="D2446" s="12"/>
    </row>
    <row r="2447" spans="1:4" ht="15" x14ac:dyDescent="0.2">
      <c r="A2447" s="11"/>
      <c r="B2447" s="26" t="s">
        <v>26</v>
      </c>
      <c r="C2447" s="25">
        <v>0.496</v>
      </c>
      <c r="D2447" s="12"/>
    </row>
    <row r="2448" spans="1:4" ht="15" x14ac:dyDescent="0.2">
      <c r="A2448" s="11"/>
      <c r="B2448" s="26" t="s">
        <v>27</v>
      </c>
      <c r="C2448" s="25">
        <v>2.0257800000000001</v>
      </c>
      <c r="D2448" s="12"/>
    </row>
    <row r="2449" spans="1:4" ht="15" x14ac:dyDescent="0.2">
      <c r="A2449" s="11"/>
      <c r="B2449" s="26" t="s">
        <v>28</v>
      </c>
      <c r="C2449" s="25">
        <v>2.5217800000000001</v>
      </c>
      <c r="D2449" s="12"/>
    </row>
    <row r="2450" spans="1:4" ht="15" x14ac:dyDescent="0.2">
      <c r="A2450" s="11"/>
      <c r="B2450" s="1" t="s">
        <v>30</v>
      </c>
      <c r="C2450" s="8">
        <v>16</v>
      </c>
      <c r="D2450" s="12"/>
    </row>
    <row r="2451" spans="1:4" ht="15" x14ac:dyDescent="0.2">
      <c r="A2451" s="11"/>
      <c r="B2451" s="2" t="s">
        <v>31</v>
      </c>
      <c r="C2451" s="8">
        <v>15</v>
      </c>
      <c r="D2451" s="12"/>
    </row>
    <row r="2452" spans="1:4" ht="15" x14ac:dyDescent="0.2">
      <c r="A2452" s="11"/>
      <c r="B2452" s="2" t="s">
        <v>32</v>
      </c>
      <c r="C2452" s="8">
        <v>1</v>
      </c>
      <c r="D2452" s="12"/>
    </row>
    <row r="2453" spans="1:4" ht="15" x14ac:dyDescent="0.2">
      <c r="A2453" s="11"/>
      <c r="B2453" s="202" t="s">
        <v>169</v>
      </c>
      <c r="C2453" s="203"/>
      <c r="D2453" s="12"/>
    </row>
    <row r="2454" spans="1:4" ht="15" x14ac:dyDescent="0.2">
      <c r="A2454" s="11"/>
      <c r="B2454" s="13" t="s">
        <v>0</v>
      </c>
      <c r="C2454" s="14">
        <v>2.7570000000000001</v>
      </c>
      <c r="D2454" s="12"/>
    </row>
    <row r="2455" spans="1:4" ht="15" x14ac:dyDescent="0.2">
      <c r="A2455" s="11"/>
      <c r="B2455" s="15" t="s">
        <v>3</v>
      </c>
      <c r="C2455" s="14">
        <v>2.7570000000000001</v>
      </c>
      <c r="D2455" s="12"/>
    </row>
    <row r="2456" spans="1:4" ht="15" x14ac:dyDescent="0.2">
      <c r="A2456" s="11"/>
      <c r="B2456" s="16" t="s">
        <v>10</v>
      </c>
      <c r="C2456" s="17">
        <v>2.4309699999999999</v>
      </c>
      <c r="D2456" s="12"/>
    </row>
    <row r="2457" spans="1:4" ht="15" x14ac:dyDescent="0.2">
      <c r="A2457" s="11"/>
      <c r="B2457" s="18" t="s">
        <v>12</v>
      </c>
      <c r="C2457" s="6">
        <v>1.9312499999999999</v>
      </c>
      <c r="D2457" s="12"/>
    </row>
    <row r="2458" spans="1:4" ht="15" x14ac:dyDescent="0.2">
      <c r="A2458" s="11"/>
      <c r="B2458" s="18" t="s">
        <v>16</v>
      </c>
      <c r="C2458" s="6">
        <v>0.49972</v>
      </c>
      <c r="D2458" s="12"/>
    </row>
    <row r="2459" spans="1:4" ht="15" x14ac:dyDescent="0.2">
      <c r="A2459" s="11"/>
      <c r="B2459" s="1" t="s">
        <v>22</v>
      </c>
      <c r="C2459" s="7">
        <v>2.7570000000000001</v>
      </c>
      <c r="D2459" s="12"/>
    </row>
    <row r="2460" spans="1:4" ht="15" x14ac:dyDescent="0.2">
      <c r="A2460" s="11"/>
      <c r="B2460" s="3" t="s">
        <v>0</v>
      </c>
      <c r="C2460" s="6">
        <v>2.7570000000000001</v>
      </c>
      <c r="D2460" s="12"/>
    </row>
    <row r="2461" spans="1:4" ht="15" x14ac:dyDescent="0.2">
      <c r="A2461" s="11"/>
      <c r="B2461" s="1" t="s">
        <v>24</v>
      </c>
      <c r="C2461" s="7">
        <v>2.4309699999999999</v>
      </c>
      <c r="D2461" s="12"/>
    </row>
    <row r="2462" spans="1:4" ht="15" x14ac:dyDescent="0.2">
      <c r="A2462" s="11"/>
      <c r="B2462" s="3" t="s">
        <v>10</v>
      </c>
      <c r="C2462" s="6">
        <v>2.4309699999999999</v>
      </c>
      <c r="D2462" s="12"/>
    </row>
    <row r="2463" spans="1:4" ht="15" x14ac:dyDescent="0.2">
      <c r="A2463" s="11"/>
      <c r="B2463" s="26" t="s">
        <v>26</v>
      </c>
      <c r="C2463" s="25">
        <v>0.32602999999999999</v>
      </c>
      <c r="D2463" s="12"/>
    </row>
    <row r="2464" spans="1:4" ht="15" x14ac:dyDescent="0.2">
      <c r="A2464" s="11"/>
      <c r="B2464" s="26" t="s">
        <v>27</v>
      </c>
      <c r="C2464" s="25">
        <v>19.973389999999998</v>
      </c>
      <c r="D2464" s="12"/>
    </row>
    <row r="2465" spans="1:4" ht="15" x14ac:dyDescent="0.2">
      <c r="A2465" s="11"/>
      <c r="B2465" s="26" t="s">
        <v>28</v>
      </c>
      <c r="C2465" s="25">
        <v>20.299420000000001</v>
      </c>
      <c r="D2465" s="12"/>
    </row>
    <row r="2466" spans="1:4" ht="15" x14ac:dyDescent="0.2">
      <c r="A2466" s="11"/>
      <c r="B2466" s="1" t="s">
        <v>30</v>
      </c>
      <c r="C2466" s="8">
        <v>48</v>
      </c>
      <c r="D2466" s="12"/>
    </row>
    <row r="2467" spans="1:4" ht="15" x14ac:dyDescent="0.2">
      <c r="A2467" s="11"/>
      <c r="B2467" s="2" t="s">
        <v>31</v>
      </c>
      <c r="C2467" s="8">
        <v>40</v>
      </c>
      <c r="D2467" s="12"/>
    </row>
    <row r="2468" spans="1:4" ht="15" x14ac:dyDescent="0.2">
      <c r="A2468" s="11"/>
      <c r="B2468" s="2" t="s">
        <v>32</v>
      </c>
      <c r="C2468" s="8">
        <v>8</v>
      </c>
      <c r="D2468" s="12"/>
    </row>
    <row r="2469" spans="1:4" ht="15" x14ac:dyDescent="0.2">
      <c r="A2469" s="11"/>
      <c r="B2469" s="202" t="s">
        <v>170</v>
      </c>
      <c r="C2469" s="203"/>
      <c r="D2469" s="12"/>
    </row>
    <row r="2470" spans="1:4" ht="15" x14ac:dyDescent="0.2">
      <c r="A2470" s="11"/>
      <c r="B2470" s="13" t="s">
        <v>0</v>
      </c>
      <c r="C2470" s="14">
        <v>1.72861</v>
      </c>
      <c r="D2470" s="12"/>
    </row>
    <row r="2471" spans="1:4" ht="15" x14ac:dyDescent="0.2">
      <c r="A2471" s="11"/>
      <c r="B2471" s="15" t="s">
        <v>3</v>
      </c>
      <c r="C2471" s="14">
        <v>1.72861</v>
      </c>
      <c r="D2471" s="12"/>
    </row>
    <row r="2472" spans="1:4" ht="15" x14ac:dyDescent="0.2">
      <c r="A2472" s="11"/>
      <c r="B2472" s="16" t="s">
        <v>10</v>
      </c>
      <c r="C2472" s="17">
        <v>0.76632</v>
      </c>
      <c r="D2472" s="12"/>
    </row>
    <row r="2473" spans="1:4" ht="15" x14ac:dyDescent="0.2">
      <c r="A2473" s="11"/>
      <c r="B2473" s="18" t="s">
        <v>12</v>
      </c>
      <c r="C2473" s="6">
        <v>0.26146999999999998</v>
      </c>
      <c r="D2473" s="12"/>
    </row>
    <row r="2474" spans="1:4" ht="15" x14ac:dyDescent="0.2">
      <c r="A2474" s="11"/>
      <c r="B2474" s="18" t="s">
        <v>16</v>
      </c>
      <c r="C2474" s="6">
        <v>0.50485000000000002</v>
      </c>
      <c r="D2474" s="12"/>
    </row>
    <row r="2475" spans="1:4" ht="15" x14ac:dyDescent="0.2">
      <c r="A2475" s="11"/>
      <c r="B2475" s="1" t="s">
        <v>22</v>
      </c>
      <c r="C2475" s="7">
        <v>1.72861</v>
      </c>
      <c r="D2475" s="12"/>
    </row>
    <row r="2476" spans="1:4" ht="15" x14ac:dyDescent="0.2">
      <c r="A2476" s="11"/>
      <c r="B2476" s="3" t="s">
        <v>0</v>
      </c>
      <c r="C2476" s="6">
        <v>1.72861</v>
      </c>
      <c r="D2476" s="12"/>
    </row>
    <row r="2477" spans="1:4" ht="15" x14ac:dyDescent="0.2">
      <c r="A2477" s="11"/>
      <c r="B2477" s="1" t="s">
        <v>24</v>
      </c>
      <c r="C2477" s="7">
        <v>0.76632</v>
      </c>
      <c r="D2477" s="12"/>
    </row>
    <row r="2478" spans="1:4" ht="15" x14ac:dyDescent="0.2">
      <c r="A2478" s="11"/>
      <c r="B2478" s="3" t="s">
        <v>10</v>
      </c>
      <c r="C2478" s="6">
        <v>0.76632</v>
      </c>
      <c r="D2478" s="12"/>
    </row>
    <row r="2479" spans="1:4" ht="15" x14ac:dyDescent="0.2">
      <c r="A2479" s="11"/>
      <c r="B2479" s="26" t="s">
        <v>26</v>
      </c>
      <c r="C2479" s="25">
        <v>0.96228999999999998</v>
      </c>
      <c r="D2479" s="12"/>
    </row>
    <row r="2480" spans="1:4" ht="15" x14ac:dyDescent="0.2">
      <c r="A2480" s="11"/>
      <c r="B2480" s="26" t="s">
        <v>27</v>
      </c>
      <c r="C2480" s="25">
        <v>20.075900000000001</v>
      </c>
      <c r="D2480" s="12"/>
    </row>
    <row r="2481" spans="1:4" ht="15" x14ac:dyDescent="0.2">
      <c r="A2481" s="11"/>
      <c r="B2481" s="26" t="s">
        <v>28</v>
      </c>
      <c r="C2481" s="25">
        <v>21.03819</v>
      </c>
      <c r="D2481" s="12"/>
    </row>
    <row r="2482" spans="1:4" ht="15" x14ac:dyDescent="0.2">
      <c r="A2482" s="11"/>
      <c r="B2482" s="1" t="s">
        <v>30</v>
      </c>
      <c r="C2482" s="8">
        <v>26</v>
      </c>
      <c r="D2482" s="12"/>
    </row>
    <row r="2483" spans="1:4" ht="15" x14ac:dyDescent="0.2">
      <c r="A2483" s="11"/>
      <c r="B2483" s="2" t="s">
        <v>31</v>
      </c>
      <c r="C2483" s="8">
        <v>19</v>
      </c>
      <c r="D2483" s="12"/>
    </row>
    <row r="2484" spans="1:4" ht="15" x14ac:dyDescent="0.2">
      <c r="A2484" s="11"/>
      <c r="B2484" s="2" t="s">
        <v>32</v>
      </c>
      <c r="C2484" s="8">
        <v>7</v>
      </c>
      <c r="D2484" s="12"/>
    </row>
    <row r="2485" spans="1:4" ht="15" x14ac:dyDescent="0.2">
      <c r="A2485" s="11"/>
      <c r="B2485" s="202" t="s">
        <v>171</v>
      </c>
      <c r="C2485" s="203"/>
      <c r="D2485" s="12"/>
    </row>
    <row r="2486" spans="1:4" ht="15" x14ac:dyDescent="0.2">
      <c r="A2486" s="11"/>
      <c r="B2486" s="13" t="s">
        <v>0</v>
      </c>
      <c r="C2486" s="14">
        <v>8.1950000000000003</v>
      </c>
      <c r="D2486" s="12"/>
    </row>
    <row r="2487" spans="1:4" ht="15" x14ac:dyDescent="0.2">
      <c r="A2487" s="11"/>
      <c r="B2487" s="15" t="s">
        <v>2</v>
      </c>
      <c r="C2487" s="14">
        <v>7.6</v>
      </c>
      <c r="D2487" s="12"/>
    </row>
    <row r="2488" spans="1:4" ht="15" x14ac:dyDescent="0.2">
      <c r="A2488" s="11"/>
      <c r="B2488" s="15" t="s">
        <v>3</v>
      </c>
      <c r="C2488" s="14">
        <v>0.59499999999999997</v>
      </c>
      <c r="D2488" s="12"/>
    </row>
    <row r="2489" spans="1:4" ht="15" x14ac:dyDescent="0.2">
      <c r="A2489" s="11"/>
      <c r="B2489" s="16" t="s">
        <v>10</v>
      </c>
      <c r="C2489" s="17">
        <v>7.7544199999999996</v>
      </c>
      <c r="D2489" s="12"/>
    </row>
    <row r="2490" spans="1:4" ht="15" x14ac:dyDescent="0.2">
      <c r="A2490" s="11"/>
      <c r="B2490" s="18" t="s">
        <v>12</v>
      </c>
      <c r="C2490" s="6">
        <v>7.7544199999999996</v>
      </c>
      <c r="D2490" s="12"/>
    </row>
    <row r="2491" spans="1:4" ht="15" x14ac:dyDescent="0.2">
      <c r="A2491" s="11"/>
      <c r="B2491" s="1" t="s">
        <v>22</v>
      </c>
      <c r="C2491" s="7">
        <v>8.1950000000000003</v>
      </c>
      <c r="D2491" s="12"/>
    </row>
    <row r="2492" spans="1:4" ht="15" x14ac:dyDescent="0.2">
      <c r="A2492" s="11"/>
      <c r="B2492" s="3" t="s">
        <v>0</v>
      </c>
      <c r="C2492" s="6">
        <v>8.1950000000000003</v>
      </c>
      <c r="D2492" s="12"/>
    </row>
    <row r="2493" spans="1:4" ht="15" x14ac:dyDescent="0.2">
      <c r="A2493" s="11"/>
      <c r="B2493" s="1" t="s">
        <v>24</v>
      </c>
      <c r="C2493" s="7">
        <v>7.7544199999999996</v>
      </c>
      <c r="D2493" s="12"/>
    </row>
    <row r="2494" spans="1:4" ht="15" x14ac:dyDescent="0.2">
      <c r="A2494" s="11"/>
      <c r="B2494" s="3" t="s">
        <v>10</v>
      </c>
      <c r="C2494" s="6">
        <v>7.7544199999999996</v>
      </c>
      <c r="D2494" s="12"/>
    </row>
    <row r="2495" spans="1:4" ht="15" x14ac:dyDescent="0.2">
      <c r="A2495" s="11"/>
      <c r="B2495" s="26" t="s">
        <v>26</v>
      </c>
      <c r="C2495" s="25">
        <v>0.44058000000000003</v>
      </c>
      <c r="D2495" s="12"/>
    </row>
    <row r="2496" spans="1:4" ht="15" x14ac:dyDescent="0.2">
      <c r="A2496" s="11"/>
      <c r="B2496" s="26" t="s">
        <v>27</v>
      </c>
      <c r="C2496" s="25">
        <v>8.5063600000000008</v>
      </c>
      <c r="D2496" s="12"/>
    </row>
    <row r="2497" spans="1:4" ht="15" x14ac:dyDescent="0.2">
      <c r="A2497" s="11"/>
      <c r="B2497" s="26" t="s">
        <v>28</v>
      </c>
      <c r="C2497" s="25">
        <v>8.9469399999999997</v>
      </c>
      <c r="D2497" s="12"/>
    </row>
    <row r="2498" spans="1:4" ht="15" x14ac:dyDescent="0.2">
      <c r="A2498" s="11"/>
      <c r="B2498" s="1" t="s">
        <v>30</v>
      </c>
      <c r="C2498" s="8">
        <v>28</v>
      </c>
      <c r="D2498" s="12"/>
    </row>
    <row r="2499" spans="1:4" ht="15" x14ac:dyDescent="0.2">
      <c r="A2499" s="11"/>
      <c r="B2499" s="2" t="s">
        <v>31</v>
      </c>
      <c r="C2499" s="8">
        <v>14</v>
      </c>
      <c r="D2499" s="12"/>
    </row>
    <row r="2500" spans="1:4" ht="15" x14ac:dyDescent="0.2">
      <c r="A2500" s="11"/>
      <c r="B2500" s="2" t="s">
        <v>32</v>
      </c>
      <c r="C2500" s="8">
        <v>14</v>
      </c>
      <c r="D2500" s="12"/>
    </row>
    <row r="2501" spans="1:4" ht="15" x14ac:dyDescent="0.2">
      <c r="A2501" s="11"/>
      <c r="B2501" s="202" t="s">
        <v>172</v>
      </c>
      <c r="C2501" s="203"/>
      <c r="D2501" s="12"/>
    </row>
    <row r="2502" spans="1:4" ht="15" x14ac:dyDescent="0.2">
      <c r="A2502" s="11"/>
      <c r="B2502" s="13" t="s">
        <v>0</v>
      </c>
      <c r="C2502" s="14">
        <v>303.61500000000001</v>
      </c>
      <c r="D2502" s="12"/>
    </row>
    <row r="2503" spans="1:4" ht="15" x14ac:dyDescent="0.2">
      <c r="A2503" s="11"/>
      <c r="B2503" s="15" t="s">
        <v>3</v>
      </c>
      <c r="C2503" s="14">
        <v>303.61500000000001</v>
      </c>
      <c r="D2503" s="12"/>
    </row>
    <row r="2504" spans="1:4" ht="15" x14ac:dyDescent="0.2">
      <c r="A2504" s="11"/>
      <c r="B2504" s="16" t="s">
        <v>10</v>
      </c>
      <c r="C2504" s="17">
        <v>221.22863000000001</v>
      </c>
      <c r="D2504" s="12"/>
    </row>
    <row r="2505" spans="1:4" ht="15" x14ac:dyDescent="0.2">
      <c r="A2505" s="11"/>
      <c r="B2505" s="18" t="s">
        <v>11</v>
      </c>
      <c r="C2505" s="6">
        <v>41.587499999999999</v>
      </c>
      <c r="D2505" s="12"/>
    </row>
    <row r="2506" spans="1:4" ht="15" x14ac:dyDescent="0.2">
      <c r="A2506" s="11"/>
      <c r="B2506" s="18" t="s">
        <v>12</v>
      </c>
      <c r="C2506" s="6">
        <v>111.46245999999999</v>
      </c>
      <c r="D2506" s="12"/>
    </row>
    <row r="2507" spans="1:4" ht="15" x14ac:dyDescent="0.2">
      <c r="A2507" s="11"/>
      <c r="B2507" s="18" t="s">
        <v>15</v>
      </c>
      <c r="C2507" s="6">
        <v>15.3</v>
      </c>
      <c r="D2507" s="12"/>
    </row>
    <row r="2508" spans="1:4" ht="15" x14ac:dyDescent="0.2">
      <c r="A2508" s="11"/>
      <c r="B2508" s="18" t="s">
        <v>16</v>
      </c>
      <c r="C2508" s="6">
        <v>52.87867</v>
      </c>
      <c r="D2508" s="12"/>
    </row>
    <row r="2509" spans="1:4" ht="15" x14ac:dyDescent="0.2">
      <c r="A2509" s="11"/>
      <c r="B2509" s="19" t="s">
        <v>17</v>
      </c>
      <c r="C2509" s="17">
        <v>5.9555100000000003</v>
      </c>
      <c r="D2509" s="12"/>
    </row>
    <row r="2510" spans="1:4" ht="15" x14ac:dyDescent="0.2">
      <c r="A2510" s="11"/>
      <c r="B2510" s="1" t="s">
        <v>22</v>
      </c>
      <c r="C2510" s="7">
        <v>303.61500000000001</v>
      </c>
      <c r="D2510" s="12"/>
    </row>
    <row r="2511" spans="1:4" ht="15" x14ac:dyDescent="0.2">
      <c r="A2511" s="11"/>
      <c r="B2511" s="3" t="s">
        <v>0</v>
      </c>
      <c r="C2511" s="6">
        <v>303.61500000000001</v>
      </c>
      <c r="D2511" s="12"/>
    </row>
    <row r="2512" spans="1:4" ht="15" x14ac:dyDescent="0.2">
      <c r="A2512" s="11"/>
      <c r="B2512" s="1" t="s">
        <v>24</v>
      </c>
      <c r="C2512" s="7">
        <v>227.18414000000001</v>
      </c>
      <c r="D2512" s="12"/>
    </row>
    <row r="2513" spans="1:4" ht="15" x14ac:dyDescent="0.2">
      <c r="A2513" s="11"/>
      <c r="B2513" s="3" t="s">
        <v>10</v>
      </c>
      <c r="C2513" s="6">
        <v>221.22863000000001</v>
      </c>
      <c r="D2513" s="12"/>
    </row>
    <row r="2514" spans="1:4" ht="15" x14ac:dyDescent="0.2">
      <c r="A2514" s="11"/>
      <c r="B2514" s="3" t="s">
        <v>17</v>
      </c>
      <c r="C2514" s="6">
        <v>5.9555100000000003</v>
      </c>
      <c r="D2514" s="12"/>
    </row>
    <row r="2515" spans="1:4" ht="15" x14ac:dyDescent="0.2">
      <c r="A2515" s="11"/>
      <c r="B2515" s="26" t="s">
        <v>26</v>
      </c>
      <c r="C2515" s="25">
        <v>76.430859999999996</v>
      </c>
      <c r="D2515" s="12"/>
    </row>
    <row r="2516" spans="1:4" ht="15" x14ac:dyDescent="0.2">
      <c r="A2516" s="11"/>
      <c r="B2516" s="26" t="s">
        <v>27</v>
      </c>
      <c r="C2516" s="25">
        <v>196.3065</v>
      </c>
      <c r="D2516" s="12"/>
    </row>
    <row r="2517" spans="1:4" ht="15" x14ac:dyDescent="0.2">
      <c r="A2517" s="11"/>
      <c r="B2517" s="26" t="s">
        <v>28</v>
      </c>
      <c r="C2517" s="25">
        <v>272.73736000000002</v>
      </c>
      <c r="D2517" s="12"/>
    </row>
    <row r="2518" spans="1:4" ht="15" x14ac:dyDescent="0.2">
      <c r="A2518" s="11"/>
      <c r="B2518" s="1" t="s">
        <v>30</v>
      </c>
      <c r="C2518" s="8">
        <v>213</v>
      </c>
      <c r="D2518" s="12"/>
    </row>
    <row r="2519" spans="1:4" ht="15" x14ac:dyDescent="0.2">
      <c r="A2519" s="11"/>
      <c r="B2519" s="2" t="s">
        <v>31</v>
      </c>
      <c r="C2519" s="8">
        <v>163</v>
      </c>
      <c r="D2519" s="12"/>
    </row>
    <row r="2520" spans="1:4" ht="15" x14ac:dyDescent="0.2">
      <c r="A2520" s="11"/>
      <c r="B2520" s="2" t="s">
        <v>32</v>
      </c>
      <c r="C2520" s="8">
        <v>50</v>
      </c>
      <c r="D2520" s="12"/>
    </row>
    <row r="2521" spans="1:4" ht="15" x14ac:dyDescent="0.2">
      <c r="A2521" s="11"/>
      <c r="B2521" s="202" t="s">
        <v>173</v>
      </c>
      <c r="C2521" s="203"/>
      <c r="D2521" s="12"/>
    </row>
    <row r="2522" spans="1:4" ht="15" x14ac:dyDescent="0.2">
      <c r="A2522" s="11"/>
      <c r="B2522" s="13" t="s">
        <v>0</v>
      </c>
      <c r="C2522" s="14">
        <v>16.379000000000001</v>
      </c>
      <c r="D2522" s="12"/>
    </row>
    <row r="2523" spans="1:4" ht="15" x14ac:dyDescent="0.2">
      <c r="A2523" s="11"/>
      <c r="B2523" s="15" t="s">
        <v>2</v>
      </c>
      <c r="C2523" s="14">
        <v>13</v>
      </c>
      <c r="D2523" s="12"/>
    </row>
    <row r="2524" spans="1:4" ht="15" x14ac:dyDescent="0.2">
      <c r="A2524" s="11"/>
      <c r="B2524" s="15" t="s">
        <v>3</v>
      </c>
      <c r="C2524" s="14">
        <v>3.379</v>
      </c>
      <c r="D2524" s="12"/>
    </row>
    <row r="2525" spans="1:4" ht="15" x14ac:dyDescent="0.2">
      <c r="A2525" s="11"/>
      <c r="B2525" s="16" t="s">
        <v>10</v>
      </c>
      <c r="C2525" s="17">
        <v>20.674980000000001</v>
      </c>
      <c r="D2525" s="12"/>
    </row>
    <row r="2526" spans="1:4" ht="15" x14ac:dyDescent="0.2">
      <c r="A2526" s="11"/>
      <c r="B2526" s="18" t="s">
        <v>11</v>
      </c>
      <c r="C2526" s="6">
        <v>4.4370000000000003</v>
      </c>
      <c r="D2526" s="12"/>
    </row>
    <row r="2527" spans="1:4" ht="15" x14ac:dyDescent="0.2">
      <c r="A2527" s="11"/>
      <c r="B2527" s="18" t="s">
        <v>12</v>
      </c>
      <c r="C2527" s="6">
        <v>16.23798</v>
      </c>
      <c r="D2527" s="12"/>
    </row>
    <row r="2528" spans="1:4" ht="15" x14ac:dyDescent="0.2">
      <c r="A2528" s="11"/>
      <c r="B2528" s="19" t="s">
        <v>17</v>
      </c>
      <c r="C2528" s="17">
        <v>0.11</v>
      </c>
      <c r="D2528" s="12"/>
    </row>
    <row r="2529" spans="1:4" ht="15" x14ac:dyDescent="0.2">
      <c r="A2529" s="11"/>
      <c r="B2529" s="1" t="s">
        <v>22</v>
      </c>
      <c r="C2529" s="7">
        <v>16.379000000000001</v>
      </c>
      <c r="D2529" s="12"/>
    </row>
    <row r="2530" spans="1:4" ht="15" x14ac:dyDescent="0.2">
      <c r="A2530" s="11"/>
      <c r="B2530" s="3" t="s">
        <v>0</v>
      </c>
      <c r="C2530" s="6">
        <v>16.379000000000001</v>
      </c>
      <c r="D2530" s="12"/>
    </row>
    <row r="2531" spans="1:4" ht="15" x14ac:dyDescent="0.2">
      <c r="A2531" s="11"/>
      <c r="B2531" s="1" t="s">
        <v>24</v>
      </c>
      <c r="C2531" s="7">
        <v>20.784980000000001</v>
      </c>
      <c r="D2531" s="12"/>
    </row>
    <row r="2532" spans="1:4" ht="15" x14ac:dyDescent="0.2">
      <c r="A2532" s="11"/>
      <c r="B2532" s="3" t="s">
        <v>10</v>
      </c>
      <c r="C2532" s="6">
        <v>20.674980000000001</v>
      </c>
      <c r="D2532" s="12"/>
    </row>
    <row r="2533" spans="1:4" ht="15" x14ac:dyDescent="0.2">
      <c r="A2533" s="11"/>
      <c r="B2533" s="3" t="s">
        <v>17</v>
      </c>
      <c r="C2533" s="6">
        <v>0.11</v>
      </c>
      <c r="D2533" s="12"/>
    </row>
    <row r="2534" spans="1:4" ht="15" x14ac:dyDescent="0.2">
      <c r="A2534" s="11"/>
      <c r="B2534" s="26" t="s">
        <v>26</v>
      </c>
      <c r="C2534" s="25">
        <v>-4.4059799999999996</v>
      </c>
      <c r="D2534" s="12"/>
    </row>
    <row r="2535" spans="1:4" ht="15" x14ac:dyDescent="0.2">
      <c r="A2535" s="11"/>
      <c r="B2535" s="26" t="s">
        <v>27</v>
      </c>
      <c r="C2535" s="25">
        <v>5.6108799999999999</v>
      </c>
      <c r="D2535" s="12"/>
    </row>
    <row r="2536" spans="1:4" ht="15" x14ac:dyDescent="0.2">
      <c r="A2536" s="11"/>
      <c r="B2536" s="26" t="s">
        <v>28</v>
      </c>
      <c r="C2536" s="25">
        <v>1.2049000000000001</v>
      </c>
      <c r="D2536" s="12"/>
    </row>
    <row r="2537" spans="1:4" ht="15" x14ac:dyDescent="0.2">
      <c r="A2537" s="11"/>
      <c r="B2537" s="1" t="s">
        <v>30</v>
      </c>
      <c r="C2537" s="8">
        <v>20</v>
      </c>
      <c r="D2537" s="12"/>
    </row>
    <row r="2538" spans="1:4" ht="15" x14ac:dyDescent="0.2">
      <c r="A2538" s="11"/>
      <c r="B2538" s="2" t="s">
        <v>31</v>
      </c>
      <c r="C2538" s="8">
        <v>9</v>
      </c>
      <c r="D2538" s="12"/>
    </row>
    <row r="2539" spans="1:4" ht="15" x14ac:dyDescent="0.2">
      <c r="A2539" s="11"/>
      <c r="B2539" s="2" t="s">
        <v>32</v>
      </c>
      <c r="C2539" s="8">
        <v>11</v>
      </c>
      <c r="D2539" s="12"/>
    </row>
    <row r="2540" spans="1:4" ht="15" x14ac:dyDescent="0.2">
      <c r="A2540" s="11"/>
      <c r="B2540" s="202" t="s">
        <v>174</v>
      </c>
      <c r="C2540" s="203"/>
      <c r="D2540" s="12"/>
    </row>
    <row r="2541" spans="1:4" ht="15" x14ac:dyDescent="0.2">
      <c r="A2541" s="11"/>
      <c r="B2541" s="13" t="s">
        <v>0</v>
      </c>
      <c r="C2541" s="14">
        <v>54.467400000000005</v>
      </c>
      <c r="D2541" s="12"/>
    </row>
    <row r="2542" spans="1:4" ht="15" x14ac:dyDescent="0.2">
      <c r="A2542" s="11"/>
      <c r="B2542" s="15" t="s">
        <v>2</v>
      </c>
      <c r="C2542" s="14">
        <v>35.273000000000003</v>
      </c>
      <c r="D2542" s="12"/>
    </row>
    <row r="2543" spans="1:4" ht="15" x14ac:dyDescent="0.2">
      <c r="A2543" s="11"/>
      <c r="B2543" s="15" t="s">
        <v>3</v>
      </c>
      <c r="C2543" s="14">
        <v>19.194400000000002</v>
      </c>
      <c r="D2543" s="12"/>
    </row>
    <row r="2544" spans="1:4" ht="15" x14ac:dyDescent="0.2">
      <c r="A2544" s="11"/>
      <c r="B2544" s="16" t="s">
        <v>10</v>
      </c>
      <c r="C2544" s="17">
        <v>39.489090000000004</v>
      </c>
      <c r="D2544" s="12"/>
    </row>
    <row r="2545" spans="1:4" ht="15" x14ac:dyDescent="0.2">
      <c r="A2545" s="11"/>
      <c r="B2545" s="18" t="s">
        <v>12</v>
      </c>
      <c r="C2545" s="6">
        <v>37.822000000000003</v>
      </c>
      <c r="D2545" s="12"/>
    </row>
    <row r="2546" spans="1:4" ht="15" x14ac:dyDescent="0.2">
      <c r="A2546" s="11"/>
      <c r="B2546" s="18" t="s">
        <v>16</v>
      </c>
      <c r="C2546" s="6">
        <v>1.66709</v>
      </c>
      <c r="D2546" s="12"/>
    </row>
    <row r="2547" spans="1:4" ht="15" x14ac:dyDescent="0.2">
      <c r="A2547" s="11"/>
      <c r="B2547" s="1" t="s">
        <v>22</v>
      </c>
      <c r="C2547" s="7">
        <v>54.467399999999998</v>
      </c>
      <c r="D2547" s="12"/>
    </row>
    <row r="2548" spans="1:4" ht="15" x14ac:dyDescent="0.2">
      <c r="A2548" s="11"/>
      <c r="B2548" s="3" t="s">
        <v>0</v>
      </c>
      <c r="C2548" s="6">
        <v>54.467399999999998</v>
      </c>
      <c r="D2548" s="12"/>
    </row>
    <row r="2549" spans="1:4" ht="15" x14ac:dyDescent="0.2">
      <c r="A2549" s="11"/>
      <c r="B2549" s="1" t="s">
        <v>24</v>
      </c>
      <c r="C2549" s="7">
        <v>39.489089999999997</v>
      </c>
      <c r="D2549" s="12"/>
    </row>
    <row r="2550" spans="1:4" ht="15" x14ac:dyDescent="0.2">
      <c r="A2550" s="11"/>
      <c r="B2550" s="3" t="s">
        <v>10</v>
      </c>
      <c r="C2550" s="6">
        <v>39.489089999999997</v>
      </c>
      <c r="D2550" s="12"/>
    </row>
    <row r="2551" spans="1:4" ht="15" x14ac:dyDescent="0.2">
      <c r="A2551" s="11"/>
      <c r="B2551" s="26" t="s">
        <v>26</v>
      </c>
      <c r="C2551" s="25">
        <v>14.97831</v>
      </c>
      <c r="D2551" s="12"/>
    </row>
    <row r="2552" spans="1:4" ht="15" x14ac:dyDescent="0.2">
      <c r="A2552" s="11"/>
      <c r="B2552" s="26" t="s">
        <v>27</v>
      </c>
      <c r="C2552" s="25">
        <v>2.0414699999999999</v>
      </c>
      <c r="D2552" s="12"/>
    </row>
    <row r="2553" spans="1:4" ht="15" x14ac:dyDescent="0.2">
      <c r="A2553" s="11"/>
      <c r="B2553" s="26" t="s">
        <v>28</v>
      </c>
      <c r="C2553" s="25">
        <v>17.019780000000001</v>
      </c>
      <c r="D2553" s="12"/>
    </row>
    <row r="2554" spans="1:4" ht="15" x14ac:dyDescent="0.2">
      <c r="A2554" s="11"/>
      <c r="B2554" s="1" t="s">
        <v>30</v>
      </c>
      <c r="C2554" s="8">
        <v>174</v>
      </c>
      <c r="D2554" s="12"/>
    </row>
    <row r="2555" spans="1:4" ht="15" x14ac:dyDescent="0.2">
      <c r="A2555" s="11"/>
      <c r="B2555" s="2" t="s">
        <v>31</v>
      </c>
      <c r="C2555" s="8">
        <v>55</v>
      </c>
      <c r="D2555" s="12"/>
    </row>
    <row r="2556" spans="1:4" ht="15" x14ac:dyDescent="0.2">
      <c r="A2556" s="11"/>
      <c r="B2556" s="2" t="s">
        <v>32</v>
      </c>
      <c r="C2556" s="8">
        <v>119</v>
      </c>
      <c r="D2556" s="12"/>
    </row>
    <row r="2557" spans="1:4" ht="15" x14ac:dyDescent="0.2">
      <c r="A2557" s="11"/>
      <c r="B2557" s="202" t="s">
        <v>175</v>
      </c>
      <c r="C2557" s="203"/>
      <c r="D2557" s="12"/>
    </row>
    <row r="2558" spans="1:4" ht="15" x14ac:dyDescent="0.2">
      <c r="A2558" s="11"/>
      <c r="B2558" s="13" t="s">
        <v>0</v>
      </c>
      <c r="C2558" s="14">
        <v>210.08711</v>
      </c>
      <c r="D2558" s="12"/>
    </row>
    <row r="2559" spans="1:4" ht="15" x14ac:dyDescent="0.2">
      <c r="A2559" s="11"/>
      <c r="B2559" s="15" t="s">
        <v>3</v>
      </c>
      <c r="C2559" s="14">
        <v>210.08711</v>
      </c>
      <c r="D2559" s="12"/>
    </row>
    <row r="2560" spans="1:4" ht="15" x14ac:dyDescent="0.2">
      <c r="A2560" s="11"/>
      <c r="B2560" s="16" t="s">
        <v>10</v>
      </c>
      <c r="C2560" s="17">
        <v>347.72667000000001</v>
      </c>
      <c r="D2560" s="12"/>
    </row>
    <row r="2561" spans="1:4" ht="15" x14ac:dyDescent="0.2">
      <c r="A2561" s="11"/>
      <c r="B2561" s="18" t="s">
        <v>11</v>
      </c>
      <c r="C2561" s="6">
        <v>230.352</v>
      </c>
      <c r="D2561" s="12"/>
    </row>
    <row r="2562" spans="1:4" ht="15" x14ac:dyDescent="0.2">
      <c r="A2562" s="11"/>
      <c r="B2562" s="18" t="s">
        <v>12</v>
      </c>
      <c r="C2562" s="6">
        <v>54.118879999999997</v>
      </c>
      <c r="D2562" s="12"/>
    </row>
    <row r="2563" spans="1:4" ht="15" x14ac:dyDescent="0.2">
      <c r="A2563" s="11"/>
      <c r="B2563" s="18" t="s">
        <v>16</v>
      </c>
      <c r="C2563" s="6">
        <v>63.255789999999998</v>
      </c>
      <c r="D2563" s="12"/>
    </row>
    <row r="2564" spans="1:4" ht="15" x14ac:dyDescent="0.2">
      <c r="A2564" s="11"/>
      <c r="B2564" s="19" t="s">
        <v>17</v>
      </c>
      <c r="C2564" s="17">
        <v>18.760000000000002</v>
      </c>
      <c r="D2564" s="12"/>
    </row>
    <row r="2565" spans="1:4" ht="15" x14ac:dyDescent="0.2">
      <c r="A2565" s="11"/>
      <c r="B2565" s="1" t="s">
        <v>22</v>
      </c>
      <c r="C2565" s="7">
        <v>210.08711</v>
      </c>
      <c r="D2565" s="12"/>
    </row>
    <row r="2566" spans="1:4" ht="15" x14ac:dyDescent="0.2">
      <c r="A2566" s="11"/>
      <c r="B2566" s="3" t="s">
        <v>0</v>
      </c>
      <c r="C2566" s="6">
        <v>210.08711</v>
      </c>
      <c r="D2566" s="12"/>
    </row>
    <row r="2567" spans="1:4" ht="15" x14ac:dyDescent="0.2">
      <c r="A2567" s="11"/>
      <c r="B2567" s="1" t="s">
        <v>24</v>
      </c>
      <c r="C2567" s="7">
        <v>366.48667</v>
      </c>
      <c r="D2567" s="12"/>
    </row>
    <row r="2568" spans="1:4" ht="15" x14ac:dyDescent="0.2">
      <c r="A2568" s="11"/>
      <c r="B2568" s="3" t="s">
        <v>10</v>
      </c>
      <c r="C2568" s="6">
        <v>347.72667000000001</v>
      </c>
      <c r="D2568" s="12"/>
    </row>
    <row r="2569" spans="1:4" ht="15" x14ac:dyDescent="0.2">
      <c r="A2569" s="11"/>
      <c r="B2569" s="3" t="s">
        <v>17</v>
      </c>
      <c r="C2569" s="6">
        <v>18.760000000000002</v>
      </c>
      <c r="D2569" s="12"/>
    </row>
    <row r="2570" spans="1:4" ht="15" x14ac:dyDescent="0.2">
      <c r="A2570" s="11"/>
      <c r="B2570" s="26" t="s">
        <v>26</v>
      </c>
      <c r="C2570" s="25">
        <v>-156.39956000000001</v>
      </c>
      <c r="D2570" s="12"/>
    </row>
    <row r="2571" spans="1:4" ht="15" x14ac:dyDescent="0.2">
      <c r="A2571" s="11"/>
      <c r="B2571" s="26" t="s">
        <v>27</v>
      </c>
      <c r="C2571" s="25">
        <v>494.84105</v>
      </c>
      <c r="D2571" s="12"/>
    </row>
    <row r="2572" spans="1:4" ht="15" x14ac:dyDescent="0.2">
      <c r="A2572" s="11"/>
      <c r="B2572" s="26" t="s">
        <v>28</v>
      </c>
      <c r="C2572" s="25">
        <v>338.44148999999999</v>
      </c>
      <c r="D2572" s="12"/>
    </row>
    <row r="2573" spans="1:4" ht="15" x14ac:dyDescent="0.2">
      <c r="A2573" s="11"/>
      <c r="B2573" s="1" t="s">
        <v>30</v>
      </c>
      <c r="C2573" s="8">
        <v>52</v>
      </c>
      <c r="D2573" s="12"/>
    </row>
    <row r="2574" spans="1:4" ht="15" x14ac:dyDescent="0.2">
      <c r="A2574" s="11"/>
      <c r="B2574" s="2" t="s">
        <v>31</v>
      </c>
      <c r="C2574" s="8">
        <v>47</v>
      </c>
      <c r="D2574" s="12"/>
    </row>
    <row r="2575" spans="1:4" ht="15" x14ac:dyDescent="0.2">
      <c r="A2575" s="11"/>
      <c r="B2575" s="2" t="s">
        <v>32</v>
      </c>
      <c r="C2575" s="8">
        <v>5</v>
      </c>
      <c r="D2575" s="12"/>
    </row>
    <row r="2576" spans="1:4" ht="15" x14ac:dyDescent="0.2">
      <c r="A2576" s="11"/>
      <c r="B2576" s="202" t="s">
        <v>176</v>
      </c>
      <c r="C2576" s="203"/>
      <c r="D2576" s="12"/>
    </row>
    <row r="2577" spans="1:4" ht="15" x14ac:dyDescent="0.2">
      <c r="A2577" s="11"/>
      <c r="B2577" s="13" t="s">
        <v>0</v>
      </c>
      <c r="C2577" s="14">
        <v>723.10580000000004</v>
      </c>
      <c r="D2577" s="12"/>
    </row>
    <row r="2578" spans="1:4" ht="15" x14ac:dyDescent="0.2">
      <c r="A2578" s="11"/>
      <c r="B2578" s="15" t="s">
        <v>3</v>
      </c>
      <c r="C2578" s="14">
        <v>723.10580000000004</v>
      </c>
      <c r="D2578" s="12"/>
    </row>
    <row r="2579" spans="1:4" ht="15" x14ac:dyDescent="0.2">
      <c r="A2579" s="11"/>
      <c r="B2579" s="16" t="s">
        <v>10</v>
      </c>
      <c r="C2579" s="17">
        <v>419.09976999999998</v>
      </c>
      <c r="D2579" s="12"/>
    </row>
    <row r="2580" spans="1:4" ht="15" x14ac:dyDescent="0.2">
      <c r="A2580" s="11"/>
      <c r="B2580" s="18" t="s">
        <v>11</v>
      </c>
      <c r="C2580" s="6">
        <v>103.16475</v>
      </c>
      <c r="D2580" s="12"/>
    </row>
    <row r="2581" spans="1:4" ht="15" x14ac:dyDescent="0.2">
      <c r="A2581" s="11"/>
      <c r="B2581" s="18" t="s">
        <v>12</v>
      </c>
      <c r="C2581" s="6">
        <v>236.67577</v>
      </c>
      <c r="D2581" s="12"/>
    </row>
    <row r="2582" spans="1:4" ht="15" x14ac:dyDescent="0.2">
      <c r="A2582" s="11"/>
      <c r="B2582" s="18" t="s">
        <v>16</v>
      </c>
      <c r="C2582" s="6">
        <v>79.259249999999994</v>
      </c>
      <c r="D2582" s="12"/>
    </row>
    <row r="2583" spans="1:4" ht="15" x14ac:dyDescent="0.2">
      <c r="A2583" s="11"/>
      <c r="B2583" s="19" t="s">
        <v>17</v>
      </c>
      <c r="C2583" s="17">
        <v>5.0745699999999996</v>
      </c>
      <c r="D2583" s="12"/>
    </row>
    <row r="2584" spans="1:4" ht="15" x14ac:dyDescent="0.2">
      <c r="A2584" s="11"/>
      <c r="B2584" s="1" t="s">
        <v>22</v>
      </c>
      <c r="C2584" s="7">
        <v>723.10580000000004</v>
      </c>
      <c r="D2584" s="12"/>
    </row>
    <row r="2585" spans="1:4" ht="15" x14ac:dyDescent="0.2">
      <c r="A2585" s="11"/>
      <c r="B2585" s="3" t="s">
        <v>0</v>
      </c>
      <c r="C2585" s="6">
        <v>723.10580000000004</v>
      </c>
      <c r="D2585" s="12"/>
    </row>
    <row r="2586" spans="1:4" ht="15" x14ac:dyDescent="0.2">
      <c r="A2586" s="11"/>
      <c r="B2586" s="1" t="s">
        <v>24</v>
      </c>
      <c r="C2586" s="7">
        <v>424.17433999999997</v>
      </c>
      <c r="D2586" s="12"/>
    </row>
    <row r="2587" spans="1:4" ht="15" x14ac:dyDescent="0.2">
      <c r="A2587" s="11"/>
      <c r="B2587" s="3" t="s">
        <v>10</v>
      </c>
      <c r="C2587" s="6">
        <v>419.09976999999998</v>
      </c>
      <c r="D2587" s="12"/>
    </row>
    <row r="2588" spans="1:4" ht="15" x14ac:dyDescent="0.2">
      <c r="A2588" s="11"/>
      <c r="B2588" s="3" t="s">
        <v>17</v>
      </c>
      <c r="C2588" s="6">
        <v>5.0745699999999996</v>
      </c>
      <c r="D2588" s="12"/>
    </row>
    <row r="2589" spans="1:4" ht="15" x14ac:dyDescent="0.2">
      <c r="A2589" s="11"/>
      <c r="B2589" s="26" t="s">
        <v>26</v>
      </c>
      <c r="C2589" s="25">
        <v>298.93146000000002</v>
      </c>
      <c r="D2589" s="12"/>
    </row>
    <row r="2590" spans="1:4" ht="15" x14ac:dyDescent="0.2">
      <c r="A2590" s="11"/>
      <c r="B2590" s="26" t="s">
        <v>27</v>
      </c>
      <c r="C2590" s="25">
        <v>659.27737999999999</v>
      </c>
      <c r="D2590" s="12"/>
    </row>
    <row r="2591" spans="1:4" ht="15" x14ac:dyDescent="0.2">
      <c r="A2591" s="11"/>
      <c r="B2591" s="26" t="s">
        <v>28</v>
      </c>
      <c r="C2591" s="25">
        <v>958.20884000000001</v>
      </c>
      <c r="D2591" s="12"/>
    </row>
    <row r="2592" spans="1:4" ht="15" x14ac:dyDescent="0.2">
      <c r="A2592" s="11"/>
      <c r="B2592" s="1" t="s">
        <v>30</v>
      </c>
      <c r="C2592" s="8">
        <v>292</v>
      </c>
      <c r="D2592" s="12"/>
    </row>
    <row r="2593" spans="1:4" ht="15" x14ac:dyDescent="0.2">
      <c r="A2593" s="11"/>
      <c r="B2593" s="2" t="s">
        <v>31</v>
      </c>
      <c r="C2593" s="8">
        <v>203</v>
      </c>
      <c r="D2593" s="12"/>
    </row>
    <row r="2594" spans="1:4" ht="15" x14ac:dyDescent="0.2">
      <c r="A2594" s="11"/>
      <c r="B2594" s="2" t="s">
        <v>32</v>
      </c>
      <c r="C2594" s="8">
        <v>89</v>
      </c>
      <c r="D2594" s="12"/>
    </row>
    <row r="2595" spans="1:4" ht="15" x14ac:dyDescent="0.2">
      <c r="A2595" s="11"/>
      <c r="B2595" s="202" t="s">
        <v>177</v>
      </c>
      <c r="C2595" s="203"/>
      <c r="D2595" s="12"/>
    </row>
    <row r="2596" spans="1:4" ht="15" x14ac:dyDescent="0.2">
      <c r="A2596" s="11"/>
      <c r="B2596" s="13" t="s">
        <v>0</v>
      </c>
      <c r="C2596" s="14">
        <v>60.804000000000002</v>
      </c>
      <c r="D2596" s="12"/>
    </row>
    <row r="2597" spans="1:4" ht="15" x14ac:dyDescent="0.2">
      <c r="A2597" s="11"/>
      <c r="B2597" s="15" t="s">
        <v>3</v>
      </c>
      <c r="C2597" s="14">
        <v>60.804000000000002</v>
      </c>
      <c r="D2597" s="12"/>
    </row>
    <row r="2598" spans="1:4" ht="15" x14ac:dyDescent="0.2">
      <c r="A2598" s="11"/>
      <c r="B2598" s="16" t="s">
        <v>10</v>
      </c>
      <c r="C2598" s="17">
        <v>80.338580000000007</v>
      </c>
      <c r="D2598" s="12"/>
    </row>
    <row r="2599" spans="1:4" ht="15" x14ac:dyDescent="0.2">
      <c r="A2599" s="11"/>
      <c r="B2599" s="18" t="s">
        <v>11</v>
      </c>
      <c r="C2599" s="6">
        <v>5.6749999999999998</v>
      </c>
      <c r="D2599" s="12"/>
    </row>
    <row r="2600" spans="1:4" ht="15" x14ac:dyDescent="0.2">
      <c r="A2600" s="11"/>
      <c r="B2600" s="18" t="s">
        <v>12</v>
      </c>
      <c r="C2600" s="6">
        <v>56.982390000000002</v>
      </c>
      <c r="D2600" s="12"/>
    </row>
    <row r="2601" spans="1:4" ht="15" x14ac:dyDescent="0.2">
      <c r="A2601" s="11"/>
      <c r="B2601" s="18" t="s">
        <v>16</v>
      </c>
      <c r="C2601" s="6">
        <v>17.681190000000001</v>
      </c>
      <c r="D2601" s="12"/>
    </row>
    <row r="2602" spans="1:4" ht="15" x14ac:dyDescent="0.2">
      <c r="A2602" s="11"/>
      <c r="B2602" s="19" t="s">
        <v>17</v>
      </c>
      <c r="C2602" s="17">
        <v>7.8203399999999998</v>
      </c>
      <c r="D2602" s="12"/>
    </row>
    <row r="2603" spans="1:4" ht="15" x14ac:dyDescent="0.2">
      <c r="A2603" s="11"/>
      <c r="B2603" s="1" t="s">
        <v>22</v>
      </c>
      <c r="C2603" s="7">
        <v>60.804000000000002</v>
      </c>
      <c r="D2603" s="12"/>
    </row>
    <row r="2604" spans="1:4" ht="15" x14ac:dyDescent="0.2">
      <c r="A2604" s="11"/>
      <c r="B2604" s="3" t="s">
        <v>0</v>
      </c>
      <c r="C2604" s="6">
        <v>60.804000000000002</v>
      </c>
      <c r="D2604" s="12"/>
    </row>
    <row r="2605" spans="1:4" ht="15" x14ac:dyDescent="0.2">
      <c r="A2605" s="11"/>
      <c r="B2605" s="1" t="s">
        <v>24</v>
      </c>
      <c r="C2605" s="7">
        <v>88.158919999999995</v>
      </c>
      <c r="D2605" s="12"/>
    </row>
    <row r="2606" spans="1:4" ht="15" x14ac:dyDescent="0.2">
      <c r="A2606" s="11"/>
      <c r="B2606" s="3" t="s">
        <v>10</v>
      </c>
      <c r="C2606" s="6">
        <v>80.338579999999993</v>
      </c>
      <c r="D2606" s="12"/>
    </row>
    <row r="2607" spans="1:4" ht="15" x14ac:dyDescent="0.2">
      <c r="A2607" s="11"/>
      <c r="B2607" s="3" t="s">
        <v>17</v>
      </c>
      <c r="C2607" s="6">
        <v>7.8203399999999998</v>
      </c>
      <c r="D2607" s="12"/>
    </row>
    <row r="2608" spans="1:4" ht="15" x14ac:dyDescent="0.2">
      <c r="A2608" s="11"/>
      <c r="B2608" s="26" t="s">
        <v>26</v>
      </c>
      <c r="C2608" s="25">
        <v>-27.35492</v>
      </c>
      <c r="D2608" s="12"/>
    </row>
    <row r="2609" spans="1:4" ht="15" x14ac:dyDescent="0.2">
      <c r="A2609" s="11"/>
      <c r="B2609" s="26" t="s">
        <v>27</v>
      </c>
      <c r="C2609" s="25">
        <v>547.17709000000002</v>
      </c>
      <c r="D2609" s="12"/>
    </row>
    <row r="2610" spans="1:4" ht="15" x14ac:dyDescent="0.2">
      <c r="A2610" s="11"/>
      <c r="B2610" s="26" t="s">
        <v>28</v>
      </c>
      <c r="C2610" s="25">
        <v>519.82217000000003</v>
      </c>
      <c r="D2610" s="12"/>
    </row>
    <row r="2611" spans="1:4" ht="15" x14ac:dyDescent="0.2">
      <c r="A2611" s="11"/>
      <c r="B2611" s="1" t="s">
        <v>30</v>
      </c>
      <c r="C2611" s="8">
        <v>302</v>
      </c>
      <c r="D2611" s="12"/>
    </row>
    <row r="2612" spans="1:4" ht="15" x14ac:dyDescent="0.2">
      <c r="A2612" s="11"/>
      <c r="B2612" s="2" t="s">
        <v>31</v>
      </c>
      <c r="C2612" s="8">
        <v>197</v>
      </c>
      <c r="D2612" s="12"/>
    </row>
    <row r="2613" spans="1:4" ht="15" x14ac:dyDescent="0.2">
      <c r="A2613" s="11"/>
      <c r="B2613" s="2" t="s">
        <v>32</v>
      </c>
      <c r="C2613" s="8">
        <v>105</v>
      </c>
      <c r="D2613" s="12"/>
    </row>
    <row r="2614" spans="1:4" ht="15" x14ac:dyDescent="0.2">
      <c r="A2614" s="11"/>
      <c r="B2614" s="202" t="s">
        <v>179</v>
      </c>
      <c r="C2614" s="203"/>
      <c r="D2614" s="12"/>
    </row>
    <row r="2615" spans="1:4" ht="15" x14ac:dyDescent="0.2">
      <c r="A2615" s="11"/>
      <c r="B2615" s="13" t="s">
        <v>0</v>
      </c>
      <c r="C2615" s="14">
        <v>234.62110000000001</v>
      </c>
      <c r="D2615" s="12"/>
    </row>
    <row r="2616" spans="1:4" ht="15" x14ac:dyDescent="0.2">
      <c r="A2616" s="11"/>
      <c r="B2616" s="15" t="s">
        <v>3</v>
      </c>
      <c r="C2616" s="14">
        <v>234.62110000000001</v>
      </c>
      <c r="D2616" s="12"/>
    </row>
    <row r="2617" spans="1:4" ht="15" x14ac:dyDescent="0.2">
      <c r="A2617" s="11"/>
      <c r="B2617" s="16" t="s">
        <v>10</v>
      </c>
      <c r="C2617" s="17">
        <v>269.91739999999999</v>
      </c>
      <c r="D2617" s="12"/>
    </row>
    <row r="2618" spans="1:4" ht="15" x14ac:dyDescent="0.2">
      <c r="A2618" s="11"/>
      <c r="B2618" s="18" t="s">
        <v>11</v>
      </c>
      <c r="C2618" s="6">
        <v>154.96250000000001</v>
      </c>
      <c r="D2618" s="12"/>
    </row>
    <row r="2619" spans="1:4" ht="15" x14ac:dyDescent="0.2">
      <c r="A2619" s="11"/>
      <c r="B2619" s="18" t="s">
        <v>12</v>
      </c>
      <c r="C2619" s="6">
        <v>88.646900000000002</v>
      </c>
      <c r="D2619" s="12"/>
    </row>
    <row r="2620" spans="1:4" ht="15" x14ac:dyDescent="0.2">
      <c r="A2620" s="11"/>
      <c r="B2620" s="18" t="s">
        <v>16</v>
      </c>
      <c r="C2620" s="6">
        <v>26.308</v>
      </c>
      <c r="D2620" s="12"/>
    </row>
    <row r="2621" spans="1:4" ht="15" x14ac:dyDescent="0.2">
      <c r="A2621" s="11"/>
      <c r="B2621" s="1" t="s">
        <v>22</v>
      </c>
      <c r="C2621" s="7">
        <v>234.62110000000001</v>
      </c>
      <c r="D2621" s="12"/>
    </row>
    <row r="2622" spans="1:4" ht="15" x14ac:dyDescent="0.2">
      <c r="A2622" s="11"/>
      <c r="B2622" s="3" t="s">
        <v>0</v>
      </c>
      <c r="C2622" s="6">
        <v>234.62110000000001</v>
      </c>
      <c r="D2622" s="12"/>
    </row>
    <row r="2623" spans="1:4" ht="15" x14ac:dyDescent="0.2">
      <c r="A2623" s="11"/>
      <c r="B2623" s="1" t="s">
        <v>24</v>
      </c>
      <c r="C2623" s="7">
        <v>269.91739999999999</v>
      </c>
      <c r="D2623" s="12"/>
    </row>
    <row r="2624" spans="1:4" ht="15" x14ac:dyDescent="0.2">
      <c r="A2624" s="11"/>
      <c r="B2624" s="3" t="s">
        <v>10</v>
      </c>
      <c r="C2624" s="6">
        <v>269.91739999999999</v>
      </c>
      <c r="D2624" s="12"/>
    </row>
    <row r="2625" spans="1:4" ht="15" x14ac:dyDescent="0.2">
      <c r="A2625" s="11"/>
      <c r="B2625" s="26" t="s">
        <v>26</v>
      </c>
      <c r="C2625" s="25">
        <v>-35.296300000000002</v>
      </c>
      <c r="D2625" s="12"/>
    </row>
    <row r="2626" spans="1:4" ht="15" x14ac:dyDescent="0.2">
      <c r="A2626" s="11"/>
      <c r="B2626" s="26" t="s">
        <v>27</v>
      </c>
      <c r="C2626" s="25">
        <v>271.31256999999999</v>
      </c>
      <c r="D2626" s="12"/>
    </row>
    <row r="2627" spans="1:4" ht="15" x14ac:dyDescent="0.2">
      <c r="A2627" s="11"/>
      <c r="B2627" s="26" t="s">
        <v>28</v>
      </c>
      <c r="C2627" s="25">
        <v>236.01626999999999</v>
      </c>
      <c r="D2627" s="12"/>
    </row>
    <row r="2628" spans="1:4" ht="15" x14ac:dyDescent="0.2">
      <c r="A2628" s="11"/>
      <c r="B2628" s="1" t="s">
        <v>30</v>
      </c>
      <c r="C2628" s="8">
        <v>130</v>
      </c>
      <c r="D2628" s="12"/>
    </row>
    <row r="2629" spans="1:4" ht="15" x14ac:dyDescent="0.2">
      <c r="A2629" s="11"/>
      <c r="B2629" s="2" t="s">
        <v>31</v>
      </c>
      <c r="C2629" s="8">
        <v>101</v>
      </c>
      <c r="D2629" s="12"/>
    </row>
    <row r="2630" spans="1:4" ht="15" x14ac:dyDescent="0.2">
      <c r="A2630" s="11"/>
      <c r="B2630" s="2" t="s">
        <v>32</v>
      </c>
      <c r="C2630" s="8">
        <v>29</v>
      </c>
      <c r="D2630" s="12"/>
    </row>
    <row r="2631" spans="1:4" ht="15" x14ac:dyDescent="0.2">
      <c r="A2631" s="11"/>
      <c r="B2631" s="202" t="s">
        <v>180</v>
      </c>
      <c r="C2631" s="203"/>
      <c r="D2631" s="12"/>
    </row>
    <row r="2632" spans="1:4" ht="15" x14ac:dyDescent="0.2">
      <c r="A2632" s="11"/>
      <c r="B2632" s="13" t="s">
        <v>0</v>
      </c>
      <c r="C2632" s="14">
        <v>770.16332</v>
      </c>
      <c r="D2632" s="12"/>
    </row>
    <row r="2633" spans="1:4" ht="15" x14ac:dyDescent="0.2">
      <c r="A2633" s="11"/>
      <c r="B2633" s="15" t="s">
        <v>2</v>
      </c>
      <c r="C2633" s="14">
        <v>-31.925840000000001</v>
      </c>
      <c r="D2633" s="12"/>
    </row>
    <row r="2634" spans="1:4" ht="15" x14ac:dyDescent="0.2">
      <c r="A2634" s="11"/>
      <c r="B2634" s="15" t="s">
        <v>3</v>
      </c>
      <c r="C2634" s="14">
        <v>802.08915999999999</v>
      </c>
      <c r="D2634" s="12"/>
    </row>
    <row r="2635" spans="1:4" ht="15" x14ac:dyDescent="0.2">
      <c r="A2635" s="11"/>
      <c r="B2635" s="16" t="s">
        <v>10</v>
      </c>
      <c r="C2635" s="17">
        <v>1491.61967</v>
      </c>
      <c r="D2635" s="12"/>
    </row>
    <row r="2636" spans="1:4" ht="15" x14ac:dyDescent="0.2">
      <c r="A2636" s="11"/>
      <c r="B2636" s="18" t="s">
        <v>11</v>
      </c>
      <c r="C2636" s="6">
        <v>13.575379999999999</v>
      </c>
      <c r="D2636" s="12"/>
    </row>
    <row r="2637" spans="1:4" ht="15" x14ac:dyDescent="0.2">
      <c r="A2637" s="11"/>
      <c r="B2637" s="18" t="s">
        <v>12</v>
      </c>
      <c r="C2637" s="6">
        <v>1291.4510300000002</v>
      </c>
      <c r="D2637" s="12"/>
    </row>
    <row r="2638" spans="1:4" ht="15" x14ac:dyDescent="0.2">
      <c r="A2638" s="11"/>
      <c r="B2638" s="18" t="s">
        <v>16</v>
      </c>
      <c r="C2638" s="6">
        <v>186.59325999999999</v>
      </c>
      <c r="D2638" s="12"/>
    </row>
    <row r="2639" spans="1:4" ht="15" x14ac:dyDescent="0.2">
      <c r="A2639" s="11"/>
      <c r="B2639" s="19" t="s">
        <v>17</v>
      </c>
      <c r="C2639" s="17">
        <v>159.81634</v>
      </c>
      <c r="D2639" s="12"/>
    </row>
    <row r="2640" spans="1:4" ht="15" x14ac:dyDescent="0.2">
      <c r="A2640" s="11"/>
      <c r="B2640" s="1" t="s">
        <v>22</v>
      </c>
      <c r="C2640" s="7">
        <v>770.16332</v>
      </c>
      <c r="D2640" s="12"/>
    </row>
    <row r="2641" spans="1:4" ht="15" x14ac:dyDescent="0.2">
      <c r="A2641" s="11"/>
      <c r="B2641" s="3" t="s">
        <v>0</v>
      </c>
      <c r="C2641" s="6">
        <v>770.16332</v>
      </c>
      <c r="D2641" s="12"/>
    </row>
    <row r="2642" spans="1:4" ht="15" x14ac:dyDescent="0.2">
      <c r="A2642" s="11"/>
      <c r="B2642" s="1" t="s">
        <v>24</v>
      </c>
      <c r="C2642" s="7">
        <v>1651.4360100000001</v>
      </c>
      <c r="D2642" s="12"/>
    </row>
    <row r="2643" spans="1:4" ht="15" x14ac:dyDescent="0.2">
      <c r="A2643" s="11"/>
      <c r="B2643" s="3" t="s">
        <v>10</v>
      </c>
      <c r="C2643" s="6">
        <v>1491.61967</v>
      </c>
      <c r="D2643" s="12"/>
    </row>
    <row r="2644" spans="1:4" ht="15" x14ac:dyDescent="0.2">
      <c r="A2644" s="11"/>
      <c r="B2644" s="3" t="s">
        <v>17</v>
      </c>
      <c r="C2644" s="6">
        <v>159.81634</v>
      </c>
      <c r="D2644" s="12"/>
    </row>
    <row r="2645" spans="1:4" ht="15" x14ac:dyDescent="0.2">
      <c r="A2645" s="11"/>
      <c r="B2645" s="26" t="s">
        <v>26</v>
      </c>
      <c r="C2645" s="25">
        <v>-881.27269000000001</v>
      </c>
      <c r="D2645" s="12"/>
    </row>
    <row r="2646" spans="1:4" ht="15" x14ac:dyDescent="0.2">
      <c r="A2646" s="11"/>
      <c r="B2646" s="26" t="s">
        <v>27</v>
      </c>
      <c r="C2646" s="25">
        <v>3211.8096700000001</v>
      </c>
      <c r="D2646" s="12"/>
    </row>
    <row r="2647" spans="1:4" ht="15" x14ac:dyDescent="0.2">
      <c r="A2647" s="11"/>
      <c r="B2647" s="26" t="s">
        <v>28</v>
      </c>
      <c r="C2647" s="25">
        <v>2330.5369799999999</v>
      </c>
      <c r="D2647" s="12"/>
    </row>
    <row r="2648" spans="1:4" ht="15" x14ac:dyDescent="0.2">
      <c r="A2648" s="11"/>
      <c r="B2648" s="1" t="s">
        <v>30</v>
      </c>
      <c r="C2648" s="8">
        <v>758</v>
      </c>
      <c r="D2648" s="12"/>
    </row>
    <row r="2649" spans="1:4" ht="15" x14ac:dyDescent="0.2">
      <c r="A2649" s="11"/>
      <c r="B2649" s="2" t="s">
        <v>31</v>
      </c>
      <c r="C2649" s="8">
        <v>528</v>
      </c>
      <c r="D2649" s="12"/>
    </row>
    <row r="2650" spans="1:4" ht="15" x14ac:dyDescent="0.2">
      <c r="A2650" s="11"/>
      <c r="B2650" s="2" t="s">
        <v>32</v>
      </c>
      <c r="C2650" s="8">
        <v>230</v>
      </c>
      <c r="D2650" s="12"/>
    </row>
    <row r="2651" spans="1:4" ht="15" x14ac:dyDescent="0.2">
      <c r="A2651" s="11"/>
      <c r="B2651" s="202" t="s">
        <v>181</v>
      </c>
      <c r="C2651" s="203"/>
      <c r="D2651" s="12"/>
    </row>
    <row r="2652" spans="1:4" ht="15" x14ac:dyDescent="0.2">
      <c r="A2652" s="11"/>
      <c r="B2652" s="16" t="s">
        <v>10</v>
      </c>
      <c r="C2652" s="17">
        <v>2.5</v>
      </c>
      <c r="D2652" s="12"/>
    </row>
    <row r="2653" spans="1:4" ht="15" x14ac:dyDescent="0.2">
      <c r="A2653" s="11"/>
      <c r="B2653" s="18" t="s">
        <v>12</v>
      </c>
      <c r="C2653" s="6">
        <v>2.5</v>
      </c>
      <c r="D2653" s="12"/>
    </row>
    <row r="2654" spans="1:4" ht="15" x14ac:dyDescent="0.2">
      <c r="A2654" s="11"/>
      <c r="B2654" s="1" t="s">
        <v>24</v>
      </c>
      <c r="C2654" s="7">
        <v>2.5</v>
      </c>
      <c r="D2654" s="12"/>
    </row>
    <row r="2655" spans="1:4" ht="15" x14ac:dyDescent="0.2">
      <c r="A2655" s="11"/>
      <c r="B2655" s="3" t="s">
        <v>10</v>
      </c>
      <c r="C2655" s="6">
        <v>2.5</v>
      </c>
      <c r="D2655" s="12"/>
    </row>
    <row r="2656" spans="1:4" ht="15" x14ac:dyDescent="0.2">
      <c r="A2656" s="11"/>
      <c r="B2656" s="26" t="s">
        <v>26</v>
      </c>
      <c r="C2656" s="25">
        <v>-2.5</v>
      </c>
      <c r="D2656" s="12"/>
    </row>
    <row r="2657" spans="1:4" ht="15" x14ac:dyDescent="0.2">
      <c r="A2657" s="11"/>
      <c r="B2657" s="26" t="s">
        <v>27</v>
      </c>
      <c r="C2657" s="25">
        <v>8.6910000000000007</v>
      </c>
      <c r="D2657" s="12"/>
    </row>
    <row r="2658" spans="1:4" ht="15" x14ac:dyDescent="0.2">
      <c r="A2658" s="11"/>
      <c r="B2658" s="26" t="s">
        <v>28</v>
      </c>
      <c r="C2658" s="25">
        <v>6.1909999999999998</v>
      </c>
      <c r="D2658" s="12"/>
    </row>
    <row r="2659" spans="1:4" ht="15" x14ac:dyDescent="0.2">
      <c r="A2659" s="11"/>
      <c r="B2659" s="1" t="s">
        <v>30</v>
      </c>
      <c r="C2659" s="8">
        <v>33</v>
      </c>
      <c r="D2659" s="12"/>
    </row>
    <row r="2660" spans="1:4" ht="15" x14ac:dyDescent="0.2">
      <c r="A2660" s="11"/>
      <c r="B2660" s="2" t="s">
        <v>31</v>
      </c>
      <c r="C2660" s="8">
        <v>32</v>
      </c>
      <c r="D2660" s="12"/>
    </row>
    <row r="2661" spans="1:4" ht="15" x14ac:dyDescent="0.2">
      <c r="A2661" s="11"/>
      <c r="B2661" s="2" t="s">
        <v>32</v>
      </c>
      <c r="C2661" s="8">
        <v>1</v>
      </c>
      <c r="D2661" s="12"/>
    </row>
    <row r="2662" spans="1:4" ht="15" x14ac:dyDescent="0.2">
      <c r="A2662" s="11"/>
      <c r="B2662" s="202" t="s">
        <v>182</v>
      </c>
      <c r="C2662" s="203"/>
      <c r="D2662" s="12"/>
    </row>
    <row r="2663" spans="1:4" ht="15" x14ac:dyDescent="0.2">
      <c r="A2663" s="11"/>
      <c r="B2663" s="13" t="s">
        <v>0</v>
      </c>
      <c r="C2663" s="14">
        <v>95.268500000000003</v>
      </c>
      <c r="D2663" s="12"/>
    </row>
    <row r="2664" spans="1:4" ht="15" x14ac:dyDescent="0.2">
      <c r="A2664" s="11"/>
      <c r="B2664" s="15" t="s">
        <v>3</v>
      </c>
      <c r="C2664" s="14">
        <v>95.268500000000003</v>
      </c>
      <c r="D2664" s="12"/>
    </row>
    <row r="2665" spans="1:4" ht="15" x14ac:dyDescent="0.2">
      <c r="A2665" s="11"/>
      <c r="B2665" s="16" t="s">
        <v>10</v>
      </c>
      <c r="C2665" s="17">
        <v>98.126559999999998</v>
      </c>
      <c r="D2665" s="12"/>
    </row>
    <row r="2666" spans="1:4" ht="15" x14ac:dyDescent="0.2">
      <c r="A2666" s="11"/>
      <c r="B2666" s="18" t="s">
        <v>11</v>
      </c>
      <c r="C2666" s="6">
        <v>0.38500000000000001</v>
      </c>
      <c r="D2666" s="12"/>
    </row>
    <row r="2667" spans="1:4" ht="15" x14ac:dyDescent="0.2">
      <c r="A2667" s="11"/>
      <c r="B2667" s="18" t="s">
        <v>12</v>
      </c>
      <c r="C2667" s="6">
        <v>96.738879999999995</v>
      </c>
      <c r="D2667" s="12"/>
    </row>
    <row r="2668" spans="1:4" ht="15" x14ac:dyDescent="0.2">
      <c r="A2668" s="11"/>
      <c r="B2668" s="18" t="s">
        <v>16</v>
      </c>
      <c r="C2668" s="6">
        <v>1.00268</v>
      </c>
      <c r="D2668" s="12"/>
    </row>
    <row r="2669" spans="1:4" ht="15" x14ac:dyDescent="0.2">
      <c r="A2669" s="11"/>
      <c r="B2669" s="19" t="s">
        <v>17</v>
      </c>
      <c r="C2669" s="17">
        <v>4.5261199999999997</v>
      </c>
      <c r="D2669" s="12"/>
    </row>
    <row r="2670" spans="1:4" ht="15" x14ac:dyDescent="0.2">
      <c r="A2670" s="11"/>
      <c r="B2670" s="1" t="s">
        <v>22</v>
      </c>
      <c r="C2670" s="7">
        <v>95.268500000000003</v>
      </c>
      <c r="D2670" s="12"/>
    </row>
    <row r="2671" spans="1:4" ht="15" x14ac:dyDescent="0.2">
      <c r="A2671" s="11"/>
      <c r="B2671" s="3" t="s">
        <v>0</v>
      </c>
      <c r="C2671" s="6">
        <v>95.268500000000003</v>
      </c>
      <c r="D2671" s="12"/>
    </row>
    <row r="2672" spans="1:4" ht="15" x14ac:dyDescent="0.2">
      <c r="A2672" s="11"/>
      <c r="B2672" s="1" t="s">
        <v>24</v>
      </c>
      <c r="C2672" s="7">
        <v>102.65268</v>
      </c>
      <c r="D2672" s="12"/>
    </row>
    <row r="2673" spans="1:4" ht="15" x14ac:dyDescent="0.2">
      <c r="A2673" s="11"/>
      <c r="B2673" s="3" t="s">
        <v>10</v>
      </c>
      <c r="C2673" s="6">
        <v>98.126559999999998</v>
      </c>
      <c r="D2673" s="12"/>
    </row>
    <row r="2674" spans="1:4" ht="15" x14ac:dyDescent="0.2">
      <c r="A2674" s="11"/>
      <c r="B2674" s="3" t="s">
        <v>17</v>
      </c>
      <c r="C2674" s="6">
        <v>4.5261199999999997</v>
      </c>
      <c r="D2674" s="12"/>
    </row>
    <row r="2675" spans="1:4" ht="15" x14ac:dyDescent="0.2">
      <c r="A2675" s="11"/>
      <c r="B2675" s="26" t="s">
        <v>26</v>
      </c>
      <c r="C2675" s="25">
        <v>-7.3841799999999997</v>
      </c>
      <c r="D2675" s="12"/>
    </row>
    <row r="2676" spans="1:4" ht="15" x14ac:dyDescent="0.2">
      <c r="A2676" s="11"/>
      <c r="B2676" s="26" t="s">
        <v>27</v>
      </c>
      <c r="C2676" s="25">
        <v>123.15528</v>
      </c>
      <c r="D2676" s="12"/>
    </row>
    <row r="2677" spans="1:4" ht="15" x14ac:dyDescent="0.2">
      <c r="A2677" s="11"/>
      <c r="B2677" s="26" t="s">
        <v>28</v>
      </c>
      <c r="C2677" s="25">
        <v>115.7711</v>
      </c>
      <c r="D2677" s="12"/>
    </row>
    <row r="2678" spans="1:4" ht="15" x14ac:dyDescent="0.2">
      <c r="A2678" s="11"/>
      <c r="B2678" s="1" t="s">
        <v>30</v>
      </c>
      <c r="C2678" s="8">
        <v>148</v>
      </c>
      <c r="D2678" s="12"/>
    </row>
    <row r="2679" spans="1:4" ht="15" x14ac:dyDescent="0.2">
      <c r="A2679" s="11"/>
      <c r="B2679" s="2" t="s">
        <v>31</v>
      </c>
      <c r="C2679" s="8">
        <v>96</v>
      </c>
      <c r="D2679" s="12"/>
    </row>
    <row r="2680" spans="1:4" ht="15" x14ac:dyDescent="0.2">
      <c r="A2680" s="11"/>
      <c r="B2680" s="2" t="s">
        <v>32</v>
      </c>
      <c r="C2680" s="8">
        <v>52</v>
      </c>
      <c r="D2680" s="12"/>
    </row>
    <row r="2681" spans="1:4" ht="15" x14ac:dyDescent="0.2">
      <c r="A2681" s="11"/>
      <c r="B2681" s="202" t="s">
        <v>183</v>
      </c>
      <c r="C2681" s="203"/>
      <c r="D2681" s="12"/>
    </row>
    <row r="2682" spans="1:4" ht="15" x14ac:dyDescent="0.2">
      <c r="A2682" s="11"/>
      <c r="B2682" s="13" t="s">
        <v>0</v>
      </c>
      <c r="C2682" s="14">
        <v>63.414999999999999</v>
      </c>
      <c r="D2682" s="12"/>
    </row>
    <row r="2683" spans="1:4" ht="15" x14ac:dyDescent="0.2">
      <c r="A2683" s="11"/>
      <c r="B2683" s="15" t="s">
        <v>2</v>
      </c>
      <c r="C2683" s="14">
        <v>10</v>
      </c>
      <c r="D2683" s="12"/>
    </row>
    <row r="2684" spans="1:4" ht="15" x14ac:dyDescent="0.2">
      <c r="A2684" s="11"/>
      <c r="B2684" s="15" t="s">
        <v>3</v>
      </c>
      <c r="C2684" s="14">
        <v>53.414999999999999</v>
      </c>
      <c r="D2684" s="12"/>
    </row>
    <row r="2685" spans="1:4" ht="15" x14ac:dyDescent="0.2">
      <c r="A2685" s="11"/>
      <c r="B2685" s="16" t="s">
        <v>10</v>
      </c>
      <c r="C2685" s="17">
        <v>38.97157</v>
      </c>
      <c r="D2685" s="12"/>
    </row>
    <row r="2686" spans="1:4" ht="15" x14ac:dyDescent="0.2">
      <c r="A2686" s="11"/>
      <c r="B2686" s="18" t="s">
        <v>11</v>
      </c>
      <c r="C2686" s="6">
        <v>2.54</v>
      </c>
      <c r="D2686" s="12"/>
    </row>
    <row r="2687" spans="1:4" ht="15" x14ac:dyDescent="0.2">
      <c r="A2687" s="11"/>
      <c r="B2687" s="18" t="s">
        <v>12</v>
      </c>
      <c r="C2687" s="6">
        <v>35.931849999999997</v>
      </c>
      <c r="D2687" s="12"/>
    </row>
    <row r="2688" spans="1:4" ht="15" x14ac:dyDescent="0.2">
      <c r="A2688" s="11"/>
      <c r="B2688" s="18" t="s">
        <v>16</v>
      </c>
      <c r="C2688" s="6">
        <v>0.49972</v>
      </c>
      <c r="D2688" s="12"/>
    </row>
    <row r="2689" spans="1:4" ht="15" x14ac:dyDescent="0.2">
      <c r="A2689" s="11"/>
      <c r="B2689" s="19" t="s">
        <v>17</v>
      </c>
      <c r="C2689" s="17">
        <v>15.574999999999999</v>
      </c>
      <c r="D2689" s="12"/>
    </row>
    <row r="2690" spans="1:4" ht="15" x14ac:dyDescent="0.2">
      <c r="A2690" s="11"/>
      <c r="B2690" s="1" t="s">
        <v>22</v>
      </c>
      <c r="C2690" s="7">
        <v>63.414999999999999</v>
      </c>
      <c r="D2690" s="12"/>
    </row>
    <row r="2691" spans="1:4" ht="15" x14ac:dyDescent="0.2">
      <c r="A2691" s="11"/>
      <c r="B2691" s="3" t="s">
        <v>0</v>
      </c>
      <c r="C2691" s="6">
        <v>63.414999999999999</v>
      </c>
      <c r="D2691" s="12"/>
    </row>
    <row r="2692" spans="1:4" ht="15" x14ac:dyDescent="0.2">
      <c r="A2692" s="11"/>
      <c r="B2692" s="1" t="s">
        <v>24</v>
      </c>
      <c r="C2692" s="7">
        <v>54.546570000000003</v>
      </c>
      <c r="D2692" s="12"/>
    </row>
    <row r="2693" spans="1:4" ht="15" x14ac:dyDescent="0.2">
      <c r="A2693" s="11"/>
      <c r="B2693" s="3" t="s">
        <v>10</v>
      </c>
      <c r="C2693" s="6">
        <v>38.97157</v>
      </c>
      <c r="D2693" s="12"/>
    </row>
    <row r="2694" spans="1:4" ht="15" x14ac:dyDescent="0.2">
      <c r="A2694" s="11"/>
      <c r="B2694" s="3" t="s">
        <v>17</v>
      </c>
      <c r="C2694" s="6">
        <v>15.574999999999999</v>
      </c>
      <c r="D2694" s="12"/>
    </row>
    <row r="2695" spans="1:4" ht="15" x14ac:dyDescent="0.2">
      <c r="A2695" s="11"/>
      <c r="B2695" s="26" t="s">
        <v>26</v>
      </c>
      <c r="C2695" s="25">
        <v>8.86843</v>
      </c>
      <c r="D2695" s="12"/>
    </row>
    <row r="2696" spans="1:4" ht="15" x14ac:dyDescent="0.2">
      <c r="A2696" s="11"/>
      <c r="B2696" s="26" t="s">
        <v>27</v>
      </c>
      <c r="C2696" s="25">
        <v>9.3697599999999994</v>
      </c>
      <c r="D2696" s="12"/>
    </row>
    <row r="2697" spans="1:4" ht="15" x14ac:dyDescent="0.2">
      <c r="A2697" s="11"/>
      <c r="B2697" s="26" t="s">
        <v>28</v>
      </c>
      <c r="C2697" s="25">
        <v>18.238189999999999</v>
      </c>
      <c r="D2697" s="12"/>
    </row>
    <row r="2698" spans="1:4" ht="15" x14ac:dyDescent="0.2">
      <c r="A2698" s="11"/>
      <c r="B2698" s="1" t="s">
        <v>30</v>
      </c>
      <c r="C2698" s="8">
        <v>48</v>
      </c>
      <c r="D2698" s="12"/>
    </row>
    <row r="2699" spans="1:4" ht="15" x14ac:dyDescent="0.2">
      <c r="A2699" s="11"/>
      <c r="B2699" s="2" t="s">
        <v>31</v>
      </c>
      <c r="C2699" s="8">
        <v>40</v>
      </c>
      <c r="D2699" s="12"/>
    </row>
    <row r="2700" spans="1:4" ht="15" x14ac:dyDescent="0.2">
      <c r="A2700" s="11"/>
      <c r="B2700" s="2" t="s">
        <v>32</v>
      </c>
      <c r="C2700" s="8">
        <v>8</v>
      </c>
      <c r="D2700" s="12"/>
    </row>
    <row r="2701" spans="1:4" ht="15" x14ac:dyDescent="0.2">
      <c r="A2701" s="11"/>
      <c r="B2701" s="202" t="s">
        <v>184</v>
      </c>
      <c r="C2701" s="203"/>
      <c r="D2701" s="12"/>
    </row>
    <row r="2702" spans="1:4" ht="15" x14ac:dyDescent="0.2">
      <c r="A2702" s="11"/>
      <c r="B2702" s="13" t="s">
        <v>0</v>
      </c>
      <c r="C2702" s="14">
        <v>22.585999999999999</v>
      </c>
      <c r="D2702" s="12"/>
    </row>
    <row r="2703" spans="1:4" ht="15" x14ac:dyDescent="0.2">
      <c r="A2703" s="11"/>
      <c r="B2703" s="15" t="s">
        <v>3</v>
      </c>
      <c r="C2703" s="14">
        <v>22.585999999999999</v>
      </c>
      <c r="D2703" s="12"/>
    </row>
    <row r="2704" spans="1:4" ht="15" x14ac:dyDescent="0.2">
      <c r="A2704" s="11"/>
      <c r="B2704" s="16" t="s">
        <v>10</v>
      </c>
      <c r="C2704" s="17">
        <v>64.433399999999992</v>
      </c>
      <c r="D2704" s="12"/>
    </row>
    <row r="2705" spans="1:4" ht="15" x14ac:dyDescent="0.2">
      <c r="A2705" s="11"/>
      <c r="B2705" s="18" t="s">
        <v>11</v>
      </c>
      <c r="C2705" s="6">
        <v>7.7190000000000003</v>
      </c>
      <c r="D2705" s="12"/>
    </row>
    <row r="2706" spans="1:4" ht="15" x14ac:dyDescent="0.2">
      <c r="A2706" s="11"/>
      <c r="B2706" s="18" t="s">
        <v>12</v>
      </c>
      <c r="C2706" s="6">
        <v>56.614400000000003</v>
      </c>
      <c r="D2706" s="12"/>
    </row>
    <row r="2707" spans="1:4" ht="15" x14ac:dyDescent="0.2">
      <c r="A2707" s="11"/>
      <c r="B2707" s="18" t="s">
        <v>16</v>
      </c>
      <c r="C2707" s="6">
        <v>0.1</v>
      </c>
      <c r="D2707" s="12"/>
    </row>
    <row r="2708" spans="1:4" ht="15" x14ac:dyDescent="0.2">
      <c r="A2708" s="11"/>
      <c r="B2708" s="1" t="s">
        <v>22</v>
      </c>
      <c r="C2708" s="7">
        <v>22.585999999999999</v>
      </c>
      <c r="D2708" s="12"/>
    </row>
    <row r="2709" spans="1:4" ht="15" x14ac:dyDescent="0.2">
      <c r="A2709" s="11"/>
      <c r="B2709" s="3" t="s">
        <v>0</v>
      </c>
      <c r="C2709" s="6">
        <v>22.585999999999999</v>
      </c>
      <c r="D2709" s="12"/>
    </row>
    <row r="2710" spans="1:4" ht="15" x14ac:dyDescent="0.2">
      <c r="A2710" s="11"/>
      <c r="B2710" s="1" t="s">
        <v>24</v>
      </c>
      <c r="C2710" s="7">
        <v>64.433400000000006</v>
      </c>
      <c r="D2710" s="12"/>
    </row>
    <row r="2711" spans="1:4" ht="15" x14ac:dyDescent="0.2">
      <c r="A2711" s="11"/>
      <c r="B2711" s="3" t="s">
        <v>10</v>
      </c>
      <c r="C2711" s="6">
        <v>64.433400000000006</v>
      </c>
      <c r="D2711" s="12"/>
    </row>
    <row r="2712" spans="1:4" ht="15" x14ac:dyDescent="0.2">
      <c r="A2712" s="11"/>
      <c r="B2712" s="26" t="s">
        <v>26</v>
      </c>
      <c r="C2712" s="25">
        <v>-41.8474</v>
      </c>
      <c r="D2712" s="12"/>
    </row>
    <row r="2713" spans="1:4" ht="15" x14ac:dyDescent="0.2">
      <c r="A2713" s="11"/>
      <c r="B2713" s="26" t="s">
        <v>27</v>
      </c>
      <c r="C2713" s="25">
        <v>50.779060000000001</v>
      </c>
      <c r="D2713" s="12"/>
    </row>
    <row r="2714" spans="1:4" ht="15" x14ac:dyDescent="0.2">
      <c r="A2714" s="11"/>
      <c r="B2714" s="26" t="s">
        <v>28</v>
      </c>
      <c r="C2714" s="25">
        <v>8.9316600000000008</v>
      </c>
      <c r="D2714" s="12"/>
    </row>
    <row r="2715" spans="1:4" ht="15" x14ac:dyDescent="0.2">
      <c r="A2715" s="11"/>
      <c r="B2715" s="1" t="s">
        <v>30</v>
      </c>
      <c r="C2715" s="8">
        <v>39</v>
      </c>
      <c r="D2715" s="12"/>
    </row>
    <row r="2716" spans="1:4" ht="15" x14ac:dyDescent="0.2">
      <c r="A2716" s="11"/>
      <c r="B2716" s="2" t="s">
        <v>31</v>
      </c>
      <c r="C2716" s="8">
        <v>32</v>
      </c>
      <c r="D2716" s="12"/>
    </row>
    <row r="2717" spans="1:4" ht="15" x14ac:dyDescent="0.2">
      <c r="A2717" s="11"/>
      <c r="B2717" s="2" t="s">
        <v>32</v>
      </c>
      <c r="C2717" s="8">
        <v>7</v>
      </c>
      <c r="D2717" s="12"/>
    </row>
    <row r="2718" spans="1:4" ht="15" x14ac:dyDescent="0.2">
      <c r="A2718" s="11"/>
      <c r="B2718" s="202" t="s">
        <v>185</v>
      </c>
      <c r="C2718" s="203"/>
      <c r="D2718" s="12"/>
    </row>
    <row r="2719" spans="1:4" ht="15" x14ac:dyDescent="0.2">
      <c r="A2719" s="11"/>
      <c r="B2719" s="13" t="s">
        <v>0</v>
      </c>
      <c r="C2719" s="14">
        <v>3.9529999999999998</v>
      </c>
      <c r="D2719" s="12"/>
    </row>
    <row r="2720" spans="1:4" ht="15" x14ac:dyDescent="0.2">
      <c r="A2720" s="11"/>
      <c r="B2720" s="15" t="s">
        <v>3</v>
      </c>
      <c r="C2720" s="14">
        <v>3.9529999999999998</v>
      </c>
      <c r="D2720" s="12"/>
    </row>
    <row r="2721" spans="1:4" ht="15" x14ac:dyDescent="0.2">
      <c r="A2721" s="11"/>
      <c r="B2721" s="16" t="s">
        <v>10</v>
      </c>
      <c r="C2721" s="17">
        <v>29.02167</v>
      </c>
      <c r="D2721" s="12"/>
    </row>
    <row r="2722" spans="1:4" ht="15" x14ac:dyDescent="0.2">
      <c r="A2722" s="11"/>
      <c r="B2722" s="18" t="s">
        <v>12</v>
      </c>
      <c r="C2722" s="6">
        <v>13.78242</v>
      </c>
      <c r="D2722" s="12"/>
    </row>
    <row r="2723" spans="1:4" ht="15" x14ac:dyDescent="0.2">
      <c r="A2723" s="11"/>
      <c r="B2723" s="18" t="s">
        <v>16</v>
      </c>
      <c r="C2723" s="6">
        <v>15.23925</v>
      </c>
      <c r="D2723" s="12"/>
    </row>
    <row r="2724" spans="1:4" ht="15" x14ac:dyDescent="0.2">
      <c r="A2724" s="11"/>
      <c r="B2724" s="19" t="s">
        <v>17</v>
      </c>
      <c r="C2724" s="17">
        <v>0.68</v>
      </c>
      <c r="D2724" s="12"/>
    </row>
    <row r="2725" spans="1:4" ht="15" x14ac:dyDescent="0.2">
      <c r="A2725" s="11"/>
      <c r="B2725" s="1" t="s">
        <v>22</v>
      </c>
      <c r="C2725" s="7">
        <v>3.9529999999999998</v>
      </c>
      <c r="D2725" s="12"/>
    </row>
    <row r="2726" spans="1:4" ht="15" x14ac:dyDescent="0.2">
      <c r="A2726" s="11"/>
      <c r="B2726" s="3" t="s">
        <v>0</v>
      </c>
      <c r="C2726" s="6">
        <v>3.9529999999999998</v>
      </c>
      <c r="D2726" s="12"/>
    </row>
    <row r="2727" spans="1:4" ht="15" x14ac:dyDescent="0.2">
      <c r="A2727" s="11"/>
      <c r="B2727" s="1" t="s">
        <v>24</v>
      </c>
      <c r="C2727" s="7">
        <v>29.70167</v>
      </c>
      <c r="D2727" s="12"/>
    </row>
    <row r="2728" spans="1:4" ht="15" x14ac:dyDescent="0.2">
      <c r="A2728" s="11"/>
      <c r="B2728" s="3" t="s">
        <v>10</v>
      </c>
      <c r="C2728" s="6">
        <v>29.02167</v>
      </c>
      <c r="D2728" s="12"/>
    </row>
    <row r="2729" spans="1:4" ht="15" x14ac:dyDescent="0.2">
      <c r="A2729" s="11"/>
      <c r="B2729" s="3" t="s">
        <v>17</v>
      </c>
      <c r="C2729" s="6">
        <v>0.68</v>
      </c>
      <c r="D2729" s="12"/>
    </row>
    <row r="2730" spans="1:4" ht="15" x14ac:dyDescent="0.2">
      <c r="A2730" s="11"/>
      <c r="B2730" s="26" t="s">
        <v>26</v>
      </c>
      <c r="C2730" s="25">
        <v>-25.748670000000001</v>
      </c>
      <c r="D2730" s="12"/>
    </row>
    <row r="2731" spans="1:4" ht="15" x14ac:dyDescent="0.2">
      <c r="A2731" s="11"/>
      <c r="B2731" s="26" t="s">
        <v>27</v>
      </c>
      <c r="C2731" s="25">
        <v>50.537269999999999</v>
      </c>
      <c r="D2731" s="12"/>
    </row>
    <row r="2732" spans="1:4" ht="15" x14ac:dyDescent="0.2">
      <c r="A2732" s="11"/>
      <c r="B2732" s="26" t="s">
        <v>28</v>
      </c>
      <c r="C2732" s="25">
        <v>24.788599999999999</v>
      </c>
      <c r="D2732" s="12"/>
    </row>
    <row r="2733" spans="1:4" ht="15" x14ac:dyDescent="0.2">
      <c r="A2733" s="11"/>
      <c r="B2733" s="1" t="s">
        <v>30</v>
      </c>
      <c r="C2733" s="8">
        <v>53</v>
      </c>
      <c r="D2733" s="12"/>
    </row>
    <row r="2734" spans="1:4" ht="15" x14ac:dyDescent="0.2">
      <c r="A2734" s="11"/>
      <c r="B2734" s="2" t="s">
        <v>31</v>
      </c>
      <c r="C2734" s="8">
        <v>50</v>
      </c>
      <c r="D2734" s="12"/>
    </row>
    <row r="2735" spans="1:4" ht="15" x14ac:dyDescent="0.2">
      <c r="A2735" s="11"/>
      <c r="B2735" s="2" t="s">
        <v>32</v>
      </c>
      <c r="C2735" s="8">
        <v>3</v>
      </c>
      <c r="D2735" s="12"/>
    </row>
    <row r="2736" spans="1:4" ht="15" x14ac:dyDescent="0.2">
      <c r="A2736" s="11"/>
      <c r="B2736" s="202" t="s">
        <v>186</v>
      </c>
      <c r="C2736" s="203"/>
      <c r="D2736" s="12"/>
    </row>
    <row r="2737" spans="1:4" ht="15" x14ac:dyDescent="0.2">
      <c r="A2737" s="11"/>
      <c r="B2737" s="13" t="s">
        <v>0</v>
      </c>
      <c r="C2737" s="14">
        <v>0.38</v>
      </c>
      <c r="D2737" s="12"/>
    </row>
    <row r="2738" spans="1:4" ht="15" x14ac:dyDescent="0.2">
      <c r="A2738" s="11"/>
      <c r="B2738" s="15" t="s">
        <v>3</v>
      </c>
      <c r="C2738" s="14">
        <v>0.38</v>
      </c>
      <c r="D2738" s="12"/>
    </row>
    <row r="2739" spans="1:4" ht="15" x14ac:dyDescent="0.2">
      <c r="A2739" s="11"/>
      <c r="B2739" s="16" t="s">
        <v>10</v>
      </c>
      <c r="C2739" s="17">
        <v>8.6929999999999993E-2</v>
      </c>
      <c r="D2739" s="12"/>
    </row>
    <row r="2740" spans="1:4" ht="15" x14ac:dyDescent="0.2">
      <c r="A2740" s="11"/>
      <c r="B2740" s="18" t="s">
        <v>12</v>
      </c>
      <c r="C2740" s="6">
        <v>8.6929999999999993E-2</v>
      </c>
      <c r="D2740" s="12"/>
    </row>
    <row r="2741" spans="1:4" ht="15" x14ac:dyDescent="0.2">
      <c r="A2741" s="11"/>
      <c r="B2741" s="1" t="s">
        <v>22</v>
      </c>
      <c r="C2741" s="7">
        <v>0.38</v>
      </c>
      <c r="D2741" s="12"/>
    </row>
    <row r="2742" spans="1:4" ht="15" x14ac:dyDescent="0.2">
      <c r="A2742" s="11"/>
      <c r="B2742" s="3" t="s">
        <v>0</v>
      </c>
      <c r="C2742" s="6">
        <v>0.38</v>
      </c>
      <c r="D2742" s="12"/>
    </row>
    <row r="2743" spans="1:4" ht="15" x14ac:dyDescent="0.2">
      <c r="A2743" s="11"/>
      <c r="B2743" s="1" t="s">
        <v>24</v>
      </c>
      <c r="C2743" s="7">
        <v>8.6929999999999993E-2</v>
      </c>
      <c r="D2743" s="12"/>
    </row>
    <row r="2744" spans="1:4" ht="15" x14ac:dyDescent="0.2">
      <c r="A2744" s="11"/>
      <c r="B2744" s="3" t="s">
        <v>10</v>
      </c>
      <c r="C2744" s="6">
        <v>8.6929999999999993E-2</v>
      </c>
      <c r="D2744" s="12"/>
    </row>
    <row r="2745" spans="1:4" ht="15" x14ac:dyDescent="0.2">
      <c r="A2745" s="11"/>
      <c r="B2745" s="26" t="s">
        <v>26</v>
      </c>
      <c r="C2745" s="25">
        <v>0.29307</v>
      </c>
      <c r="D2745" s="12"/>
    </row>
    <row r="2746" spans="1:4" ht="15" x14ac:dyDescent="0.2">
      <c r="A2746" s="11"/>
      <c r="B2746" s="26" t="s">
        <v>27</v>
      </c>
      <c r="C2746" s="25">
        <v>5.4222400000000004</v>
      </c>
      <c r="D2746" s="12"/>
    </row>
    <row r="2747" spans="1:4" ht="15" x14ac:dyDescent="0.2">
      <c r="A2747" s="11"/>
      <c r="B2747" s="26" t="s">
        <v>28</v>
      </c>
      <c r="C2747" s="25">
        <v>5.7153099999999997</v>
      </c>
      <c r="D2747" s="12"/>
    </row>
    <row r="2748" spans="1:4" ht="15" x14ac:dyDescent="0.2">
      <c r="A2748" s="11"/>
      <c r="B2748" s="1" t="s">
        <v>30</v>
      </c>
      <c r="C2748" s="8">
        <v>24</v>
      </c>
      <c r="D2748" s="12"/>
    </row>
    <row r="2749" spans="1:4" ht="15" x14ac:dyDescent="0.2">
      <c r="A2749" s="11"/>
      <c r="B2749" s="2" t="s">
        <v>31</v>
      </c>
      <c r="C2749" s="8">
        <v>20</v>
      </c>
      <c r="D2749" s="12"/>
    </row>
    <row r="2750" spans="1:4" ht="15" x14ac:dyDescent="0.2">
      <c r="A2750" s="11"/>
      <c r="B2750" s="2" t="s">
        <v>32</v>
      </c>
      <c r="C2750" s="8">
        <v>4</v>
      </c>
      <c r="D2750" s="12"/>
    </row>
    <row r="2751" spans="1:4" ht="15" x14ac:dyDescent="0.2">
      <c r="A2751" s="11"/>
      <c r="B2751" s="202" t="s">
        <v>187</v>
      </c>
      <c r="C2751" s="203"/>
      <c r="D2751" s="12"/>
    </row>
    <row r="2752" spans="1:4" ht="15" x14ac:dyDescent="0.2">
      <c r="A2752" s="11"/>
      <c r="B2752" s="13" t="s">
        <v>0</v>
      </c>
      <c r="C2752" s="14">
        <v>21.4742</v>
      </c>
      <c r="D2752" s="12"/>
    </row>
    <row r="2753" spans="1:4" ht="15" x14ac:dyDescent="0.2">
      <c r="A2753" s="11"/>
      <c r="B2753" s="15" t="s">
        <v>3</v>
      </c>
      <c r="C2753" s="14">
        <v>21.4742</v>
      </c>
      <c r="D2753" s="12"/>
    </row>
    <row r="2754" spans="1:4" ht="15" x14ac:dyDescent="0.2">
      <c r="A2754" s="11"/>
      <c r="B2754" s="16" t="s">
        <v>10</v>
      </c>
      <c r="C2754" s="17">
        <v>32.841850000000001</v>
      </c>
      <c r="D2754" s="12"/>
    </row>
    <row r="2755" spans="1:4" ht="15" x14ac:dyDescent="0.2">
      <c r="A2755" s="11"/>
      <c r="B2755" s="18" t="s">
        <v>12</v>
      </c>
      <c r="C2755" s="6">
        <v>32.841850000000001</v>
      </c>
      <c r="D2755" s="12"/>
    </row>
    <row r="2756" spans="1:4" ht="15" x14ac:dyDescent="0.2">
      <c r="A2756" s="11"/>
      <c r="B2756" s="1" t="s">
        <v>22</v>
      </c>
      <c r="C2756" s="7">
        <v>21.4742</v>
      </c>
      <c r="D2756" s="12"/>
    </row>
    <row r="2757" spans="1:4" ht="15" x14ac:dyDescent="0.2">
      <c r="A2757" s="11"/>
      <c r="B2757" s="3" t="s">
        <v>0</v>
      </c>
      <c r="C2757" s="6">
        <v>21.4742</v>
      </c>
      <c r="D2757" s="12"/>
    </row>
    <row r="2758" spans="1:4" ht="15" x14ac:dyDescent="0.2">
      <c r="A2758" s="11"/>
      <c r="B2758" s="1" t="s">
        <v>24</v>
      </c>
      <c r="C2758" s="7">
        <v>32.841850000000001</v>
      </c>
      <c r="D2758" s="12"/>
    </row>
    <row r="2759" spans="1:4" ht="15" x14ac:dyDescent="0.2">
      <c r="A2759" s="11"/>
      <c r="B2759" s="3" t="s">
        <v>10</v>
      </c>
      <c r="C2759" s="6">
        <v>32.841850000000001</v>
      </c>
      <c r="D2759" s="12"/>
    </row>
    <row r="2760" spans="1:4" ht="15" x14ac:dyDescent="0.2">
      <c r="A2760" s="11"/>
      <c r="B2760" s="26" t="s">
        <v>26</v>
      </c>
      <c r="C2760" s="25">
        <v>-11.367649999999999</v>
      </c>
      <c r="D2760" s="12"/>
    </row>
    <row r="2761" spans="1:4" ht="15" x14ac:dyDescent="0.2">
      <c r="A2761" s="11"/>
      <c r="B2761" s="26" t="s">
        <v>27</v>
      </c>
      <c r="C2761" s="25">
        <v>18.318899999999999</v>
      </c>
      <c r="D2761" s="12"/>
    </row>
    <row r="2762" spans="1:4" ht="15" x14ac:dyDescent="0.2">
      <c r="A2762" s="11"/>
      <c r="B2762" s="26" t="s">
        <v>28</v>
      </c>
      <c r="C2762" s="25">
        <v>6.9512499999999999</v>
      </c>
      <c r="D2762" s="12"/>
    </row>
    <row r="2763" spans="1:4" ht="15" x14ac:dyDescent="0.2">
      <c r="A2763" s="11"/>
      <c r="B2763" s="1" t="s">
        <v>30</v>
      </c>
      <c r="C2763" s="8">
        <v>99</v>
      </c>
      <c r="D2763" s="12"/>
    </row>
    <row r="2764" spans="1:4" ht="15" x14ac:dyDescent="0.2">
      <c r="A2764" s="11"/>
      <c r="B2764" s="2" t="s">
        <v>31</v>
      </c>
      <c r="C2764" s="8">
        <v>84</v>
      </c>
      <c r="D2764" s="12"/>
    </row>
    <row r="2765" spans="1:4" ht="15" x14ac:dyDescent="0.2">
      <c r="A2765" s="11"/>
      <c r="B2765" s="2" t="s">
        <v>32</v>
      </c>
      <c r="C2765" s="8">
        <v>15</v>
      </c>
      <c r="D2765" s="12"/>
    </row>
    <row r="2766" spans="1:4" ht="15" x14ac:dyDescent="0.2">
      <c r="A2766" s="11"/>
      <c r="B2766" s="202" t="s">
        <v>188</v>
      </c>
      <c r="C2766" s="203"/>
      <c r="D2766" s="12"/>
    </row>
    <row r="2767" spans="1:4" ht="15" x14ac:dyDescent="0.2">
      <c r="A2767" s="11"/>
      <c r="B2767" s="13" t="s">
        <v>0</v>
      </c>
      <c r="C2767" s="14">
        <v>4.9029999999999996</v>
      </c>
      <c r="D2767" s="12"/>
    </row>
    <row r="2768" spans="1:4" ht="15" x14ac:dyDescent="0.2">
      <c r="A2768" s="11"/>
      <c r="B2768" s="15" t="s">
        <v>3</v>
      </c>
      <c r="C2768" s="14">
        <v>4.9029999999999996</v>
      </c>
      <c r="D2768" s="12"/>
    </row>
    <row r="2769" spans="1:4" ht="15" x14ac:dyDescent="0.2">
      <c r="A2769" s="11"/>
      <c r="B2769" s="16" t="s">
        <v>10</v>
      </c>
      <c r="C2769" s="17">
        <v>0.44973999999999997</v>
      </c>
      <c r="D2769" s="12"/>
    </row>
    <row r="2770" spans="1:4" ht="15" x14ac:dyDescent="0.2">
      <c r="A2770" s="11"/>
      <c r="B2770" s="18" t="s">
        <v>16</v>
      </c>
      <c r="C2770" s="6">
        <v>0.44973999999999997</v>
      </c>
      <c r="D2770" s="12"/>
    </row>
    <row r="2771" spans="1:4" ht="15" x14ac:dyDescent="0.2">
      <c r="A2771" s="11"/>
      <c r="B2771" s="1" t="s">
        <v>22</v>
      </c>
      <c r="C2771" s="7">
        <v>4.9029999999999996</v>
      </c>
      <c r="D2771" s="12"/>
    </row>
    <row r="2772" spans="1:4" ht="15" x14ac:dyDescent="0.2">
      <c r="A2772" s="11"/>
      <c r="B2772" s="3" t="s">
        <v>0</v>
      </c>
      <c r="C2772" s="6">
        <v>4.9029999999999996</v>
      </c>
      <c r="D2772" s="12"/>
    </row>
    <row r="2773" spans="1:4" ht="15" x14ac:dyDescent="0.2">
      <c r="A2773" s="11"/>
      <c r="B2773" s="1" t="s">
        <v>24</v>
      </c>
      <c r="C2773" s="7">
        <v>0.44973999999999997</v>
      </c>
      <c r="D2773" s="12"/>
    </row>
    <row r="2774" spans="1:4" ht="15" x14ac:dyDescent="0.2">
      <c r="A2774" s="11"/>
      <c r="B2774" s="3" t="s">
        <v>10</v>
      </c>
      <c r="C2774" s="6">
        <v>0.44973999999999997</v>
      </c>
      <c r="D2774" s="12"/>
    </row>
    <row r="2775" spans="1:4" ht="15" x14ac:dyDescent="0.2">
      <c r="A2775" s="11"/>
      <c r="B2775" s="26" t="s">
        <v>26</v>
      </c>
      <c r="C2775" s="25">
        <v>4.4532600000000002</v>
      </c>
      <c r="D2775" s="12"/>
    </row>
    <row r="2776" spans="1:4" ht="15" x14ac:dyDescent="0.2">
      <c r="A2776" s="11"/>
      <c r="B2776" s="26" t="s">
        <v>27</v>
      </c>
      <c r="C2776" s="25">
        <v>3.17422</v>
      </c>
      <c r="D2776" s="12"/>
    </row>
    <row r="2777" spans="1:4" ht="15" x14ac:dyDescent="0.2">
      <c r="A2777" s="11"/>
      <c r="B2777" s="26" t="s">
        <v>28</v>
      </c>
      <c r="C2777" s="25">
        <v>7.6274800000000003</v>
      </c>
      <c r="D2777" s="12"/>
    </row>
    <row r="2778" spans="1:4" ht="15" x14ac:dyDescent="0.2">
      <c r="A2778" s="11"/>
      <c r="B2778" s="1" t="s">
        <v>30</v>
      </c>
      <c r="C2778" s="8">
        <v>62</v>
      </c>
      <c r="D2778" s="12"/>
    </row>
    <row r="2779" spans="1:4" ht="15" x14ac:dyDescent="0.2">
      <c r="A2779" s="11"/>
      <c r="B2779" s="2" t="s">
        <v>31</v>
      </c>
      <c r="C2779" s="8">
        <v>60</v>
      </c>
      <c r="D2779" s="12"/>
    </row>
    <row r="2780" spans="1:4" ht="15" x14ac:dyDescent="0.2">
      <c r="A2780" s="11"/>
      <c r="B2780" s="2" t="s">
        <v>32</v>
      </c>
      <c r="C2780" s="8">
        <v>2</v>
      </c>
      <c r="D2780" s="12"/>
    </row>
    <row r="2781" spans="1:4" ht="15" x14ac:dyDescent="0.2">
      <c r="A2781" s="11"/>
      <c r="B2781" s="202" t="s">
        <v>189</v>
      </c>
      <c r="C2781" s="203"/>
      <c r="D2781" s="12"/>
    </row>
    <row r="2782" spans="1:4" ht="15" x14ac:dyDescent="0.2">
      <c r="A2782" s="11"/>
      <c r="B2782" s="13" t="s">
        <v>0</v>
      </c>
      <c r="C2782" s="14">
        <v>248.56926000000001</v>
      </c>
      <c r="D2782" s="12"/>
    </row>
    <row r="2783" spans="1:4" ht="15" x14ac:dyDescent="0.2">
      <c r="A2783" s="11"/>
      <c r="B2783" s="15" t="s">
        <v>3</v>
      </c>
      <c r="C2783" s="14">
        <v>248.56926000000001</v>
      </c>
      <c r="D2783" s="12"/>
    </row>
    <row r="2784" spans="1:4" ht="15" x14ac:dyDescent="0.2">
      <c r="A2784" s="11"/>
      <c r="B2784" s="16" t="s">
        <v>10</v>
      </c>
      <c r="C2784" s="17">
        <v>223.17160999999999</v>
      </c>
      <c r="D2784" s="12"/>
    </row>
    <row r="2785" spans="1:4" ht="15" x14ac:dyDescent="0.2">
      <c r="A2785" s="11"/>
      <c r="B2785" s="18" t="s">
        <v>11</v>
      </c>
      <c r="C2785" s="6">
        <v>57.563000000000002</v>
      </c>
      <c r="D2785" s="12"/>
    </row>
    <row r="2786" spans="1:4" ht="15" x14ac:dyDescent="0.2">
      <c r="A2786" s="11"/>
      <c r="B2786" s="18" t="s">
        <v>12</v>
      </c>
      <c r="C2786" s="6">
        <v>126.69432999999999</v>
      </c>
      <c r="D2786" s="12"/>
    </row>
    <row r="2787" spans="1:4" ht="15" x14ac:dyDescent="0.2">
      <c r="A2787" s="11"/>
      <c r="B2787" s="18" t="s">
        <v>16</v>
      </c>
      <c r="C2787" s="6">
        <v>38.914279999999998</v>
      </c>
      <c r="D2787" s="12"/>
    </row>
    <row r="2788" spans="1:4" ht="15" x14ac:dyDescent="0.2">
      <c r="A2788" s="11"/>
      <c r="B2788" s="19" t="s">
        <v>17</v>
      </c>
      <c r="C2788" s="17">
        <v>3.65</v>
      </c>
      <c r="D2788" s="12"/>
    </row>
    <row r="2789" spans="1:4" ht="15" x14ac:dyDescent="0.2">
      <c r="A2789" s="11"/>
      <c r="B2789" s="1" t="s">
        <v>22</v>
      </c>
      <c r="C2789" s="7">
        <v>248.56926000000001</v>
      </c>
      <c r="D2789" s="12"/>
    </row>
    <row r="2790" spans="1:4" ht="15" x14ac:dyDescent="0.2">
      <c r="A2790" s="11"/>
      <c r="B2790" s="3" t="s">
        <v>0</v>
      </c>
      <c r="C2790" s="6">
        <v>248.56926000000001</v>
      </c>
      <c r="D2790" s="12"/>
    </row>
    <row r="2791" spans="1:4" ht="15" x14ac:dyDescent="0.2">
      <c r="A2791" s="11"/>
      <c r="B2791" s="1" t="s">
        <v>24</v>
      </c>
      <c r="C2791" s="7">
        <v>226.82160999999999</v>
      </c>
      <c r="D2791" s="12"/>
    </row>
    <row r="2792" spans="1:4" ht="15" x14ac:dyDescent="0.2">
      <c r="A2792" s="11"/>
      <c r="B2792" s="3" t="s">
        <v>10</v>
      </c>
      <c r="C2792" s="6">
        <v>223.17160999999999</v>
      </c>
      <c r="D2792" s="12"/>
    </row>
    <row r="2793" spans="1:4" ht="15" x14ac:dyDescent="0.2">
      <c r="A2793" s="11"/>
      <c r="B2793" s="3" t="s">
        <v>17</v>
      </c>
      <c r="C2793" s="6">
        <v>3.65</v>
      </c>
      <c r="D2793" s="12"/>
    </row>
    <row r="2794" spans="1:4" ht="15" x14ac:dyDescent="0.2">
      <c r="A2794" s="11"/>
      <c r="B2794" s="26" t="s">
        <v>26</v>
      </c>
      <c r="C2794" s="25">
        <v>21.74765</v>
      </c>
      <c r="D2794" s="12"/>
    </row>
    <row r="2795" spans="1:4" ht="15" x14ac:dyDescent="0.2">
      <c r="A2795" s="11"/>
      <c r="B2795" s="26" t="s">
        <v>27</v>
      </c>
      <c r="C2795" s="25">
        <v>82.430340000000001</v>
      </c>
      <c r="D2795" s="12"/>
    </row>
    <row r="2796" spans="1:4" ht="15" x14ac:dyDescent="0.2">
      <c r="A2796" s="11"/>
      <c r="B2796" s="26" t="s">
        <v>28</v>
      </c>
      <c r="C2796" s="25">
        <v>104.17798999999999</v>
      </c>
      <c r="D2796" s="12"/>
    </row>
    <row r="2797" spans="1:4" ht="15" x14ac:dyDescent="0.2">
      <c r="A2797" s="11"/>
      <c r="B2797" s="1" t="s">
        <v>30</v>
      </c>
      <c r="C2797" s="8">
        <v>85</v>
      </c>
      <c r="D2797" s="12"/>
    </row>
    <row r="2798" spans="1:4" ht="15" x14ac:dyDescent="0.2">
      <c r="A2798" s="11"/>
      <c r="B2798" s="2" t="s">
        <v>31</v>
      </c>
      <c r="C2798" s="8">
        <v>76</v>
      </c>
      <c r="D2798" s="12"/>
    </row>
    <row r="2799" spans="1:4" ht="15" x14ac:dyDescent="0.2">
      <c r="A2799" s="11"/>
      <c r="B2799" s="2" t="s">
        <v>32</v>
      </c>
      <c r="C2799" s="8">
        <v>9</v>
      </c>
      <c r="D2799" s="12"/>
    </row>
    <row r="2800" spans="1:4" ht="15" x14ac:dyDescent="0.2">
      <c r="A2800" s="11"/>
      <c r="B2800" s="202" t="s">
        <v>190</v>
      </c>
      <c r="C2800" s="203"/>
      <c r="D2800" s="12"/>
    </row>
    <row r="2801" spans="1:4" ht="15" x14ac:dyDescent="0.2">
      <c r="A2801" s="11"/>
      <c r="B2801" s="13" t="s">
        <v>0</v>
      </c>
      <c r="C2801" s="14">
        <v>371.26211000000001</v>
      </c>
      <c r="D2801" s="12"/>
    </row>
    <row r="2802" spans="1:4" ht="15" x14ac:dyDescent="0.2">
      <c r="A2802" s="11"/>
      <c r="B2802" s="15" t="s">
        <v>3</v>
      </c>
      <c r="C2802" s="14">
        <v>371.26211000000001</v>
      </c>
      <c r="D2802" s="12"/>
    </row>
    <row r="2803" spans="1:4" ht="15" x14ac:dyDescent="0.2">
      <c r="A2803" s="11"/>
      <c r="B2803" s="16" t="s">
        <v>10</v>
      </c>
      <c r="C2803" s="17">
        <v>217.67819</v>
      </c>
      <c r="D2803" s="12"/>
    </row>
    <row r="2804" spans="1:4" ht="15" x14ac:dyDescent="0.2">
      <c r="A2804" s="11"/>
      <c r="B2804" s="18" t="s">
        <v>11</v>
      </c>
      <c r="C2804" s="6">
        <v>49.02</v>
      </c>
      <c r="D2804" s="12"/>
    </row>
    <row r="2805" spans="1:4" ht="15" x14ac:dyDescent="0.2">
      <c r="A2805" s="11"/>
      <c r="B2805" s="18" t="s">
        <v>12</v>
      </c>
      <c r="C2805" s="6">
        <v>153.02190999999999</v>
      </c>
      <c r="D2805" s="12"/>
    </row>
    <row r="2806" spans="1:4" ht="15" x14ac:dyDescent="0.2">
      <c r="A2806" s="11"/>
      <c r="B2806" s="18" t="s">
        <v>16</v>
      </c>
      <c r="C2806" s="6">
        <v>15.636279999999999</v>
      </c>
      <c r="D2806" s="12"/>
    </row>
    <row r="2807" spans="1:4" ht="15" x14ac:dyDescent="0.2">
      <c r="A2807" s="11"/>
      <c r="B2807" s="19" t="s">
        <v>17</v>
      </c>
      <c r="C2807" s="17">
        <v>1.6990000000000001</v>
      </c>
      <c r="D2807" s="12"/>
    </row>
    <row r="2808" spans="1:4" ht="15" x14ac:dyDescent="0.2">
      <c r="A2808" s="11"/>
      <c r="B2808" s="1" t="s">
        <v>22</v>
      </c>
      <c r="C2808" s="7">
        <v>371.26211000000001</v>
      </c>
      <c r="D2808" s="12"/>
    </row>
    <row r="2809" spans="1:4" ht="15" x14ac:dyDescent="0.2">
      <c r="A2809" s="11"/>
      <c r="B2809" s="3" t="s">
        <v>0</v>
      </c>
      <c r="C2809" s="6">
        <v>371.26211000000001</v>
      </c>
      <c r="D2809" s="12"/>
    </row>
    <row r="2810" spans="1:4" ht="15" x14ac:dyDescent="0.2">
      <c r="A2810" s="11"/>
      <c r="B2810" s="1" t="s">
        <v>24</v>
      </c>
      <c r="C2810" s="7">
        <v>219.37719000000001</v>
      </c>
      <c r="D2810" s="12"/>
    </row>
    <row r="2811" spans="1:4" ht="15" x14ac:dyDescent="0.2">
      <c r="A2811" s="11"/>
      <c r="B2811" s="3" t="s">
        <v>10</v>
      </c>
      <c r="C2811" s="6">
        <v>217.67819</v>
      </c>
      <c r="D2811" s="12"/>
    </row>
    <row r="2812" spans="1:4" ht="15" x14ac:dyDescent="0.2">
      <c r="A2812" s="11"/>
      <c r="B2812" s="3" t="s">
        <v>17</v>
      </c>
      <c r="C2812" s="6">
        <v>1.6990000000000001</v>
      </c>
      <c r="D2812" s="12"/>
    </row>
    <row r="2813" spans="1:4" ht="15" x14ac:dyDescent="0.2">
      <c r="A2813" s="11"/>
      <c r="B2813" s="26" t="s">
        <v>26</v>
      </c>
      <c r="C2813" s="25">
        <v>151.88491999999999</v>
      </c>
      <c r="D2813" s="12"/>
    </row>
    <row r="2814" spans="1:4" ht="15" x14ac:dyDescent="0.2">
      <c r="A2814" s="11"/>
      <c r="B2814" s="26" t="s">
        <v>27</v>
      </c>
      <c r="C2814" s="25">
        <v>342.52274</v>
      </c>
      <c r="D2814" s="12"/>
    </row>
    <row r="2815" spans="1:4" ht="15" x14ac:dyDescent="0.2">
      <c r="A2815" s="11"/>
      <c r="B2815" s="26" t="s">
        <v>28</v>
      </c>
      <c r="C2815" s="25">
        <v>494.40766000000002</v>
      </c>
      <c r="D2815" s="12"/>
    </row>
    <row r="2816" spans="1:4" ht="15" x14ac:dyDescent="0.2">
      <c r="A2816" s="11"/>
      <c r="B2816" s="1" t="s">
        <v>30</v>
      </c>
      <c r="C2816" s="8">
        <v>58</v>
      </c>
      <c r="D2816" s="12"/>
    </row>
    <row r="2817" spans="1:4" ht="15" x14ac:dyDescent="0.2">
      <c r="A2817" s="11"/>
      <c r="B2817" s="2" t="s">
        <v>31</v>
      </c>
      <c r="C2817" s="8">
        <v>45</v>
      </c>
      <c r="D2817" s="12"/>
    </row>
    <row r="2818" spans="1:4" ht="15" x14ac:dyDescent="0.2">
      <c r="A2818" s="11"/>
      <c r="B2818" s="2" t="s">
        <v>32</v>
      </c>
      <c r="C2818" s="8">
        <v>13</v>
      </c>
      <c r="D2818" s="12"/>
    </row>
    <row r="2819" spans="1:4" ht="15" x14ac:dyDescent="0.2">
      <c r="A2819" s="11"/>
      <c r="B2819" s="202" t="s">
        <v>191</v>
      </c>
      <c r="C2819" s="203"/>
      <c r="D2819" s="12"/>
    </row>
    <row r="2820" spans="1:4" ht="15" x14ac:dyDescent="0.2">
      <c r="A2820" s="11"/>
      <c r="B2820" s="13" t="s">
        <v>0</v>
      </c>
      <c r="C2820" s="14">
        <v>675.16380000000004</v>
      </c>
      <c r="D2820" s="12"/>
    </row>
    <row r="2821" spans="1:4" ht="15" x14ac:dyDescent="0.2">
      <c r="A2821" s="11"/>
      <c r="B2821" s="15" t="s">
        <v>3</v>
      </c>
      <c r="C2821" s="14">
        <v>675.16380000000004</v>
      </c>
      <c r="D2821" s="12"/>
    </row>
    <row r="2822" spans="1:4" ht="15" x14ac:dyDescent="0.2">
      <c r="A2822" s="11"/>
      <c r="B2822" s="16" t="s">
        <v>10</v>
      </c>
      <c r="C2822" s="17">
        <v>593.55330000000004</v>
      </c>
      <c r="D2822" s="12"/>
    </row>
    <row r="2823" spans="1:4" ht="15" x14ac:dyDescent="0.2">
      <c r="A2823" s="11"/>
      <c r="B2823" s="18" t="s">
        <v>11</v>
      </c>
      <c r="C2823" s="6">
        <v>155.76660999999999</v>
      </c>
      <c r="D2823" s="12"/>
    </row>
    <row r="2824" spans="1:4" ht="15" x14ac:dyDescent="0.2">
      <c r="A2824" s="11"/>
      <c r="B2824" s="18" t="s">
        <v>12</v>
      </c>
      <c r="C2824" s="6">
        <v>422.78669000000002</v>
      </c>
      <c r="D2824" s="12"/>
    </row>
    <row r="2825" spans="1:4" ht="15" x14ac:dyDescent="0.2">
      <c r="A2825" s="11"/>
      <c r="B2825" s="18" t="s">
        <v>15</v>
      </c>
      <c r="C2825" s="6">
        <v>15</v>
      </c>
      <c r="D2825" s="12"/>
    </row>
    <row r="2826" spans="1:4" ht="15" x14ac:dyDescent="0.2">
      <c r="A2826" s="11"/>
      <c r="B2826" s="19" t="s">
        <v>17</v>
      </c>
      <c r="C2826" s="17">
        <v>6.4139999999999997</v>
      </c>
      <c r="D2826" s="12"/>
    </row>
    <row r="2827" spans="1:4" ht="15" x14ac:dyDescent="0.2">
      <c r="A2827" s="11"/>
      <c r="B2827" s="1" t="s">
        <v>22</v>
      </c>
      <c r="C2827" s="7">
        <v>675.16380000000004</v>
      </c>
      <c r="D2827" s="12"/>
    </row>
    <row r="2828" spans="1:4" ht="15" x14ac:dyDescent="0.2">
      <c r="A2828" s="11"/>
      <c r="B2828" s="3" t="s">
        <v>0</v>
      </c>
      <c r="C2828" s="6">
        <v>675.16380000000004</v>
      </c>
      <c r="D2828" s="12"/>
    </row>
    <row r="2829" spans="1:4" ht="15" x14ac:dyDescent="0.2">
      <c r="A2829" s="11"/>
      <c r="B2829" s="1" t="s">
        <v>24</v>
      </c>
      <c r="C2829" s="7">
        <v>599.96730000000002</v>
      </c>
      <c r="D2829" s="12"/>
    </row>
    <row r="2830" spans="1:4" ht="15" x14ac:dyDescent="0.2">
      <c r="A2830" s="11"/>
      <c r="B2830" s="3" t="s">
        <v>10</v>
      </c>
      <c r="C2830" s="6">
        <v>593.55330000000004</v>
      </c>
      <c r="D2830" s="12"/>
    </row>
    <row r="2831" spans="1:4" ht="15" x14ac:dyDescent="0.2">
      <c r="A2831" s="11"/>
      <c r="B2831" s="3" t="s">
        <v>17</v>
      </c>
      <c r="C2831" s="6">
        <v>6.4139999999999997</v>
      </c>
      <c r="D2831" s="12"/>
    </row>
    <row r="2832" spans="1:4" ht="15" x14ac:dyDescent="0.2">
      <c r="A2832" s="11"/>
      <c r="B2832" s="26" t="s">
        <v>26</v>
      </c>
      <c r="C2832" s="25">
        <v>75.1965</v>
      </c>
      <c r="D2832" s="12"/>
    </row>
    <row r="2833" spans="1:4" ht="15" x14ac:dyDescent="0.2">
      <c r="A2833" s="11"/>
      <c r="B2833" s="26" t="s">
        <v>27</v>
      </c>
      <c r="C2833" s="25">
        <v>272.67478</v>
      </c>
      <c r="D2833" s="12"/>
    </row>
    <row r="2834" spans="1:4" ht="15" x14ac:dyDescent="0.2">
      <c r="A2834" s="11"/>
      <c r="B2834" s="26" t="s">
        <v>28</v>
      </c>
      <c r="C2834" s="25">
        <v>347.87128000000001</v>
      </c>
      <c r="D2834" s="12"/>
    </row>
    <row r="2835" spans="1:4" ht="15" x14ac:dyDescent="0.2">
      <c r="A2835" s="11"/>
      <c r="B2835" s="1" t="s">
        <v>30</v>
      </c>
      <c r="C2835" s="8">
        <v>153</v>
      </c>
      <c r="D2835" s="12"/>
    </row>
    <row r="2836" spans="1:4" ht="15" x14ac:dyDescent="0.2">
      <c r="A2836" s="11"/>
      <c r="B2836" s="2" t="s">
        <v>31</v>
      </c>
      <c r="C2836" s="8">
        <v>103</v>
      </c>
      <c r="D2836" s="12"/>
    </row>
    <row r="2837" spans="1:4" ht="15" x14ac:dyDescent="0.2">
      <c r="A2837" s="11"/>
      <c r="B2837" s="2" t="s">
        <v>32</v>
      </c>
      <c r="C2837" s="8">
        <v>50</v>
      </c>
      <c r="D2837" s="12"/>
    </row>
    <row r="2838" spans="1:4" ht="15" x14ac:dyDescent="0.2">
      <c r="A2838" s="11"/>
      <c r="B2838" s="202" t="s">
        <v>192</v>
      </c>
      <c r="C2838" s="203"/>
      <c r="D2838" s="12"/>
    </row>
    <row r="2839" spans="1:4" ht="15" x14ac:dyDescent="0.2">
      <c r="A2839" s="11"/>
      <c r="B2839" s="13" t="s">
        <v>0</v>
      </c>
      <c r="C2839" s="14">
        <v>29.752079999999999</v>
      </c>
      <c r="D2839" s="12"/>
    </row>
    <row r="2840" spans="1:4" ht="15" x14ac:dyDescent="0.2">
      <c r="A2840" s="11"/>
      <c r="B2840" s="15" t="s">
        <v>2</v>
      </c>
      <c r="C2840" s="14">
        <v>-4.34117</v>
      </c>
      <c r="D2840" s="12"/>
    </row>
    <row r="2841" spans="1:4" ht="15" x14ac:dyDescent="0.2">
      <c r="A2841" s="11"/>
      <c r="B2841" s="15" t="s">
        <v>3</v>
      </c>
      <c r="C2841" s="14">
        <v>34.093249999999998</v>
      </c>
      <c r="D2841" s="12"/>
    </row>
    <row r="2842" spans="1:4" ht="15" x14ac:dyDescent="0.2">
      <c r="A2842" s="11"/>
      <c r="B2842" s="16" t="s">
        <v>10</v>
      </c>
      <c r="C2842" s="17">
        <v>15.824949999999999</v>
      </c>
      <c r="D2842" s="12"/>
    </row>
    <row r="2843" spans="1:4" ht="15" x14ac:dyDescent="0.2">
      <c r="A2843" s="11"/>
      <c r="B2843" s="18" t="s">
        <v>11</v>
      </c>
      <c r="C2843" s="6">
        <v>2.4</v>
      </c>
      <c r="D2843" s="12"/>
    </row>
    <row r="2844" spans="1:4" ht="15" x14ac:dyDescent="0.2">
      <c r="A2844" s="11"/>
      <c r="B2844" s="18" t="s">
        <v>12</v>
      </c>
      <c r="C2844" s="6">
        <v>6.5749699999999995</v>
      </c>
      <c r="D2844" s="12"/>
    </row>
    <row r="2845" spans="1:4" ht="15" x14ac:dyDescent="0.2">
      <c r="A2845" s="11"/>
      <c r="B2845" s="18" t="s">
        <v>16</v>
      </c>
      <c r="C2845" s="6">
        <v>6.8499800000000004</v>
      </c>
      <c r="D2845" s="12"/>
    </row>
    <row r="2846" spans="1:4" ht="15" x14ac:dyDescent="0.2">
      <c r="A2846" s="11"/>
      <c r="B2846" s="19" t="s">
        <v>17</v>
      </c>
      <c r="C2846" s="17">
        <v>4.5</v>
      </c>
      <c r="D2846" s="12"/>
    </row>
    <row r="2847" spans="1:4" ht="15" x14ac:dyDescent="0.2">
      <c r="A2847" s="11"/>
      <c r="B2847" s="1" t="s">
        <v>22</v>
      </c>
      <c r="C2847" s="7">
        <v>29.752079999999999</v>
      </c>
      <c r="D2847" s="12"/>
    </row>
    <row r="2848" spans="1:4" ht="15" x14ac:dyDescent="0.2">
      <c r="A2848" s="11"/>
      <c r="B2848" s="3" t="s">
        <v>0</v>
      </c>
      <c r="C2848" s="6">
        <v>29.752079999999999</v>
      </c>
      <c r="D2848" s="12"/>
    </row>
    <row r="2849" spans="1:4" ht="15" x14ac:dyDescent="0.2">
      <c r="A2849" s="11"/>
      <c r="B2849" s="1" t="s">
        <v>24</v>
      </c>
      <c r="C2849" s="7">
        <v>20.324950000000001</v>
      </c>
      <c r="D2849" s="12"/>
    </row>
    <row r="2850" spans="1:4" ht="15" x14ac:dyDescent="0.2">
      <c r="A2850" s="11"/>
      <c r="B2850" s="3" t="s">
        <v>10</v>
      </c>
      <c r="C2850" s="6">
        <v>15.824949999999999</v>
      </c>
      <c r="D2850" s="12"/>
    </row>
    <row r="2851" spans="1:4" ht="15" x14ac:dyDescent="0.2">
      <c r="A2851" s="11"/>
      <c r="B2851" s="3" t="s">
        <v>17</v>
      </c>
      <c r="C2851" s="6">
        <v>4.5</v>
      </c>
      <c r="D2851" s="12"/>
    </row>
    <row r="2852" spans="1:4" ht="15" x14ac:dyDescent="0.2">
      <c r="A2852" s="11"/>
      <c r="B2852" s="26" t="s">
        <v>26</v>
      </c>
      <c r="C2852" s="25">
        <v>9.42713</v>
      </c>
      <c r="D2852" s="12"/>
    </row>
    <row r="2853" spans="1:4" ht="15" x14ac:dyDescent="0.2">
      <c r="A2853" s="11"/>
      <c r="B2853" s="26" t="s">
        <v>27</v>
      </c>
      <c r="C2853" s="25">
        <v>42.038490000000003</v>
      </c>
      <c r="D2853" s="12"/>
    </row>
    <row r="2854" spans="1:4" ht="15" x14ac:dyDescent="0.2">
      <c r="A2854" s="11"/>
      <c r="B2854" s="26" t="s">
        <v>28</v>
      </c>
      <c r="C2854" s="25">
        <v>51.465620000000001</v>
      </c>
      <c r="D2854" s="12"/>
    </row>
    <row r="2855" spans="1:4" ht="15" x14ac:dyDescent="0.2">
      <c r="A2855" s="11"/>
      <c r="B2855" s="1" t="s">
        <v>30</v>
      </c>
      <c r="C2855" s="8">
        <v>35</v>
      </c>
      <c r="D2855" s="12"/>
    </row>
    <row r="2856" spans="1:4" ht="15" x14ac:dyDescent="0.2">
      <c r="A2856" s="11"/>
      <c r="B2856" s="2" t="s">
        <v>31</v>
      </c>
      <c r="C2856" s="8">
        <v>31</v>
      </c>
      <c r="D2856" s="12"/>
    </row>
    <row r="2857" spans="1:4" ht="15" x14ac:dyDescent="0.2">
      <c r="A2857" s="11"/>
      <c r="B2857" s="2" t="s">
        <v>32</v>
      </c>
      <c r="C2857" s="8">
        <v>4</v>
      </c>
      <c r="D2857" s="12"/>
    </row>
    <row r="2858" spans="1:4" ht="15" x14ac:dyDescent="0.2">
      <c r="A2858" s="11"/>
      <c r="B2858" s="202" t="s">
        <v>193</v>
      </c>
      <c r="C2858" s="203"/>
      <c r="D2858" s="12"/>
    </row>
    <row r="2859" spans="1:4" ht="15" x14ac:dyDescent="0.2">
      <c r="A2859" s="11"/>
      <c r="B2859" s="13" t="s">
        <v>0</v>
      </c>
      <c r="C2859" s="14">
        <v>21.939109999999999</v>
      </c>
      <c r="D2859" s="12"/>
    </row>
    <row r="2860" spans="1:4" ht="15" x14ac:dyDescent="0.2">
      <c r="A2860" s="11"/>
      <c r="B2860" s="15" t="s">
        <v>3</v>
      </c>
      <c r="C2860" s="14">
        <v>21.939109999999999</v>
      </c>
      <c r="D2860" s="12"/>
    </row>
    <row r="2861" spans="1:4" ht="15" x14ac:dyDescent="0.2">
      <c r="A2861" s="11"/>
      <c r="B2861" s="16" t="s">
        <v>10</v>
      </c>
      <c r="C2861" s="17">
        <v>17.599999999999998</v>
      </c>
      <c r="D2861" s="12"/>
    </row>
    <row r="2862" spans="1:4" ht="15" x14ac:dyDescent="0.2">
      <c r="A2862" s="11"/>
      <c r="B2862" s="18" t="s">
        <v>12</v>
      </c>
      <c r="C2862" s="6">
        <v>17.599999999999998</v>
      </c>
      <c r="D2862" s="12"/>
    </row>
    <row r="2863" spans="1:4" ht="15" x14ac:dyDescent="0.2">
      <c r="A2863" s="11"/>
      <c r="B2863" s="1" t="s">
        <v>22</v>
      </c>
      <c r="C2863" s="7">
        <v>21.939109999999999</v>
      </c>
      <c r="D2863" s="12"/>
    </row>
    <row r="2864" spans="1:4" ht="15" x14ac:dyDescent="0.2">
      <c r="A2864" s="11"/>
      <c r="B2864" s="3" t="s">
        <v>0</v>
      </c>
      <c r="C2864" s="6">
        <v>21.939109999999999</v>
      </c>
      <c r="D2864" s="12"/>
    </row>
    <row r="2865" spans="1:4" ht="15" x14ac:dyDescent="0.2">
      <c r="A2865" s="11"/>
      <c r="B2865" s="1" t="s">
        <v>24</v>
      </c>
      <c r="C2865" s="7">
        <v>17.600000000000001</v>
      </c>
      <c r="D2865" s="12"/>
    </row>
    <row r="2866" spans="1:4" ht="15" x14ac:dyDescent="0.2">
      <c r="A2866" s="11"/>
      <c r="B2866" s="3" t="s">
        <v>10</v>
      </c>
      <c r="C2866" s="6">
        <v>17.600000000000001</v>
      </c>
      <c r="D2866" s="12"/>
    </row>
    <row r="2867" spans="1:4" ht="15" x14ac:dyDescent="0.2">
      <c r="A2867" s="11"/>
      <c r="B2867" s="26" t="s">
        <v>26</v>
      </c>
      <c r="C2867" s="25">
        <v>4.3391099999999998</v>
      </c>
      <c r="D2867" s="12"/>
    </row>
    <row r="2868" spans="1:4" ht="15" x14ac:dyDescent="0.2">
      <c r="A2868" s="11"/>
      <c r="B2868" s="26" t="s">
        <v>27</v>
      </c>
      <c r="C2868" s="25">
        <v>32.516449999999999</v>
      </c>
      <c r="D2868" s="12"/>
    </row>
    <row r="2869" spans="1:4" ht="15" x14ac:dyDescent="0.2">
      <c r="A2869" s="11"/>
      <c r="B2869" s="26" t="s">
        <v>28</v>
      </c>
      <c r="C2869" s="25">
        <v>36.855559999999997</v>
      </c>
      <c r="D2869" s="12"/>
    </row>
    <row r="2870" spans="1:4" ht="15" x14ac:dyDescent="0.2">
      <c r="A2870" s="11"/>
      <c r="B2870" s="1" t="s">
        <v>30</v>
      </c>
      <c r="C2870" s="8">
        <v>36</v>
      </c>
      <c r="D2870" s="12"/>
    </row>
    <row r="2871" spans="1:4" ht="15" x14ac:dyDescent="0.2">
      <c r="A2871" s="11"/>
      <c r="B2871" s="2" t="s">
        <v>31</v>
      </c>
      <c r="C2871" s="8">
        <v>18</v>
      </c>
      <c r="D2871" s="12"/>
    </row>
    <row r="2872" spans="1:4" ht="15" x14ac:dyDescent="0.2">
      <c r="A2872" s="11"/>
      <c r="B2872" s="2" t="s">
        <v>32</v>
      </c>
      <c r="C2872" s="8">
        <v>18</v>
      </c>
      <c r="D2872" s="12"/>
    </row>
    <row r="2873" spans="1:4" ht="15" x14ac:dyDescent="0.2">
      <c r="A2873" s="11"/>
      <c r="B2873" s="202" t="s">
        <v>194</v>
      </c>
      <c r="C2873" s="203"/>
      <c r="D2873" s="12"/>
    </row>
    <row r="2874" spans="1:4" ht="15" x14ac:dyDescent="0.2">
      <c r="A2874" s="11"/>
      <c r="B2874" s="13" t="s">
        <v>0</v>
      </c>
      <c r="C2874" s="14">
        <v>28.931519999999999</v>
      </c>
      <c r="D2874" s="12"/>
    </row>
    <row r="2875" spans="1:4" ht="15" x14ac:dyDescent="0.2">
      <c r="A2875" s="11"/>
      <c r="B2875" s="15" t="s">
        <v>3</v>
      </c>
      <c r="C2875" s="14">
        <v>28.931519999999999</v>
      </c>
      <c r="D2875" s="12"/>
    </row>
    <row r="2876" spans="1:4" ht="15" x14ac:dyDescent="0.2">
      <c r="A2876" s="11"/>
      <c r="B2876" s="16" t="s">
        <v>10</v>
      </c>
      <c r="C2876" s="17">
        <v>57.128530000000005</v>
      </c>
      <c r="D2876" s="12"/>
    </row>
    <row r="2877" spans="1:4" ht="15" x14ac:dyDescent="0.2">
      <c r="A2877" s="11"/>
      <c r="B2877" s="18" t="s">
        <v>12</v>
      </c>
      <c r="C2877" s="6">
        <v>52.838010000000004</v>
      </c>
      <c r="D2877" s="12"/>
    </row>
    <row r="2878" spans="1:4" ht="15" x14ac:dyDescent="0.2">
      <c r="A2878" s="11"/>
      <c r="B2878" s="18" t="s">
        <v>16</v>
      </c>
      <c r="C2878" s="6">
        <v>4.2905199999999999</v>
      </c>
      <c r="D2878" s="12"/>
    </row>
    <row r="2879" spans="1:4" ht="15" x14ac:dyDescent="0.2">
      <c r="A2879" s="11"/>
      <c r="B2879" s="19" t="s">
        <v>17</v>
      </c>
      <c r="C2879" s="17">
        <v>10.199999999999999</v>
      </c>
      <c r="D2879" s="12"/>
    </row>
    <row r="2880" spans="1:4" ht="15" x14ac:dyDescent="0.2">
      <c r="A2880" s="11"/>
      <c r="B2880" s="1" t="s">
        <v>22</v>
      </c>
      <c r="C2880" s="7">
        <v>28.931519999999999</v>
      </c>
      <c r="D2880" s="12"/>
    </row>
    <row r="2881" spans="1:4" ht="15" x14ac:dyDescent="0.2">
      <c r="A2881" s="11"/>
      <c r="B2881" s="3" t="s">
        <v>0</v>
      </c>
      <c r="C2881" s="6">
        <v>28.931519999999999</v>
      </c>
      <c r="D2881" s="12"/>
    </row>
    <row r="2882" spans="1:4" ht="15" x14ac:dyDescent="0.2">
      <c r="A2882" s="11"/>
      <c r="B2882" s="1" t="s">
        <v>24</v>
      </c>
      <c r="C2882" s="7">
        <v>67.328530000000001</v>
      </c>
      <c r="D2882" s="12"/>
    </row>
    <row r="2883" spans="1:4" ht="15" x14ac:dyDescent="0.2">
      <c r="A2883" s="11"/>
      <c r="B2883" s="3" t="s">
        <v>10</v>
      </c>
      <c r="C2883" s="6">
        <v>57.128529999999998</v>
      </c>
      <c r="D2883" s="12"/>
    </row>
    <row r="2884" spans="1:4" ht="15" x14ac:dyDescent="0.2">
      <c r="A2884" s="11"/>
      <c r="B2884" s="3" t="s">
        <v>17</v>
      </c>
      <c r="C2884" s="6">
        <v>10.199999999999999</v>
      </c>
      <c r="D2884" s="12"/>
    </row>
    <row r="2885" spans="1:4" ht="15" x14ac:dyDescent="0.2">
      <c r="A2885" s="11"/>
      <c r="B2885" s="26" t="s">
        <v>26</v>
      </c>
      <c r="C2885" s="25">
        <v>-38.397010000000002</v>
      </c>
      <c r="D2885" s="12"/>
    </row>
    <row r="2886" spans="1:4" ht="15" x14ac:dyDescent="0.2">
      <c r="A2886" s="11"/>
      <c r="B2886" s="26" t="s">
        <v>27</v>
      </c>
      <c r="C2886" s="25">
        <v>71.625699999999995</v>
      </c>
      <c r="D2886" s="12"/>
    </row>
    <row r="2887" spans="1:4" ht="15" x14ac:dyDescent="0.2">
      <c r="A2887" s="11"/>
      <c r="B2887" s="26" t="s">
        <v>28</v>
      </c>
      <c r="C2887" s="25">
        <v>33.22869</v>
      </c>
      <c r="D2887" s="12"/>
    </row>
    <row r="2888" spans="1:4" ht="15" x14ac:dyDescent="0.2">
      <c r="A2888" s="11"/>
      <c r="B2888" s="1" t="s">
        <v>30</v>
      </c>
      <c r="C2888" s="8">
        <v>60</v>
      </c>
      <c r="D2888" s="12"/>
    </row>
    <row r="2889" spans="1:4" ht="15" x14ac:dyDescent="0.2">
      <c r="A2889" s="11"/>
      <c r="B2889" s="2" t="s">
        <v>31</v>
      </c>
      <c r="C2889" s="8">
        <v>50</v>
      </c>
      <c r="D2889" s="12"/>
    </row>
    <row r="2890" spans="1:4" ht="15" x14ac:dyDescent="0.2">
      <c r="A2890" s="11"/>
      <c r="B2890" s="2" t="s">
        <v>32</v>
      </c>
      <c r="C2890" s="8">
        <v>10</v>
      </c>
      <c r="D2890" s="12"/>
    </row>
    <row r="2891" spans="1:4" ht="15" x14ac:dyDescent="0.2">
      <c r="A2891" s="11"/>
      <c r="B2891" s="202" t="s">
        <v>195</v>
      </c>
      <c r="C2891" s="203"/>
      <c r="D2891" s="12"/>
    </row>
    <row r="2892" spans="1:4" ht="15" x14ac:dyDescent="0.2">
      <c r="A2892" s="11"/>
      <c r="B2892" s="13" t="s">
        <v>0</v>
      </c>
      <c r="C2892" s="14">
        <v>567.72299999999996</v>
      </c>
      <c r="D2892" s="12"/>
    </row>
    <row r="2893" spans="1:4" ht="15" x14ac:dyDescent="0.2">
      <c r="A2893" s="11"/>
      <c r="B2893" s="15" t="s">
        <v>3</v>
      </c>
      <c r="C2893" s="14">
        <v>567.72299999999996</v>
      </c>
      <c r="D2893" s="12"/>
    </row>
    <row r="2894" spans="1:4" ht="15" x14ac:dyDescent="0.2">
      <c r="A2894" s="11"/>
      <c r="B2894" s="16" t="s">
        <v>10</v>
      </c>
      <c r="C2894" s="17">
        <v>273.25056000000001</v>
      </c>
      <c r="D2894" s="12"/>
    </row>
    <row r="2895" spans="1:4" ht="15" x14ac:dyDescent="0.2">
      <c r="A2895" s="11"/>
      <c r="B2895" s="18" t="s">
        <v>11</v>
      </c>
      <c r="C2895" s="6">
        <v>40.332090000000001</v>
      </c>
      <c r="D2895" s="12"/>
    </row>
    <row r="2896" spans="1:4" ht="15" x14ac:dyDescent="0.2">
      <c r="A2896" s="11"/>
      <c r="B2896" s="18" t="s">
        <v>12</v>
      </c>
      <c r="C2896" s="6">
        <v>177.68365</v>
      </c>
      <c r="D2896" s="12"/>
    </row>
    <row r="2897" spans="1:4" ht="15" x14ac:dyDescent="0.2">
      <c r="A2897" s="11"/>
      <c r="B2897" s="18" t="s">
        <v>16</v>
      </c>
      <c r="C2897" s="6">
        <v>55.234819999999999</v>
      </c>
      <c r="D2897" s="12"/>
    </row>
    <row r="2898" spans="1:4" ht="15" x14ac:dyDescent="0.2">
      <c r="A2898" s="11"/>
      <c r="B2898" s="19" t="s">
        <v>17</v>
      </c>
      <c r="C2898" s="17">
        <v>5.7439499999999999</v>
      </c>
      <c r="D2898" s="12"/>
    </row>
    <row r="2899" spans="1:4" ht="15" x14ac:dyDescent="0.2">
      <c r="A2899" s="11"/>
      <c r="B2899" s="1" t="s">
        <v>22</v>
      </c>
      <c r="C2899" s="7">
        <v>567.72299999999996</v>
      </c>
      <c r="D2899" s="12"/>
    </row>
    <row r="2900" spans="1:4" ht="15" x14ac:dyDescent="0.2">
      <c r="A2900" s="11"/>
      <c r="B2900" s="3" t="s">
        <v>0</v>
      </c>
      <c r="C2900" s="6">
        <v>567.72299999999996</v>
      </c>
      <c r="D2900" s="12"/>
    </row>
    <row r="2901" spans="1:4" ht="15" x14ac:dyDescent="0.2">
      <c r="A2901" s="11"/>
      <c r="B2901" s="1" t="s">
        <v>24</v>
      </c>
      <c r="C2901" s="7">
        <v>278.99450999999999</v>
      </c>
      <c r="D2901" s="12"/>
    </row>
    <row r="2902" spans="1:4" ht="15" x14ac:dyDescent="0.2">
      <c r="A2902" s="11"/>
      <c r="B2902" s="3" t="s">
        <v>10</v>
      </c>
      <c r="C2902" s="6">
        <v>273.25056000000001</v>
      </c>
      <c r="D2902" s="12"/>
    </row>
    <row r="2903" spans="1:4" ht="15" x14ac:dyDescent="0.2">
      <c r="A2903" s="11"/>
      <c r="B2903" s="3" t="s">
        <v>17</v>
      </c>
      <c r="C2903" s="6">
        <v>5.7439499999999999</v>
      </c>
      <c r="D2903" s="12"/>
    </row>
    <row r="2904" spans="1:4" ht="15" x14ac:dyDescent="0.2">
      <c r="A2904" s="11"/>
      <c r="B2904" s="26" t="s">
        <v>26</v>
      </c>
      <c r="C2904" s="25">
        <v>288.72849000000002</v>
      </c>
      <c r="D2904" s="12"/>
    </row>
    <row r="2905" spans="1:4" ht="15" x14ac:dyDescent="0.2">
      <c r="A2905" s="11"/>
      <c r="B2905" s="26" t="s">
        <v>27</v>
      </c>
      <c r="C2905" s="25">
        <v>428.99423999999999</v>
      </c>
      <c r="D2905" s="12"/>
    </row>
    <row r="2906" spans="1:4" ht="15" x14ac:dyDescent="0.2">
      <c r="A2906" s="11"/>
      <c r="B2906" s="26" t="s">
        <v>28</v>
      </c>
      <c r="C2906" s="25">
        <v>717.72272999999996</v>
      </c>
      <c r="D2906" s="12"/>
    </row>
    <row r="2907" spans="1:4" ht="15" x14ac:dyDescent="0.2">
      <c r="A2907" s="11"/>
      <c r="B2907" s="1" t="s">
        <v>30</v>
      </c>
      <c r="C2907" s="8">
        <v>315</v>
      </c>
      <c r="D2907" s="12"/>
    </row>
    <row r="2908" spans="1:4" ht="15" x14ac:dyDescent="0.2">
      <c r="A2908" s="11"/>
      <c r="B2908" s="2" t="s">
        <v>31</v>
      </c>
      <c r="C2908" s="8">
        <v>260</v>
      </c>
      <c r="D2908" s="12"/>
    </row>
    <row r="2909" spans="1:4" ht="15" x14ac:dyDescent="0.2">
      <c r="A2909" s="11"/>
      <c r="B2909" s="2" t="s">
        <v>32</v>
      </c>
      <c r="C2909" s="8">
        <v>55</v>
      </c>
      <c r="D2909" s="12"/>
    </row>
    <row r="2910" spans="1:4" ht="15" x14ac:dyDescent="0.2">
      <c r="A2910" s="11"/>
      <c r="B2910" s="202" t="s">
        <v>196</v>
      </c>
      <c r="C2910" s="203"/>
      <c r="D2910" s="12"/>
    </row>
    <row r="2911" spans="1:4" ht="15" x14ac:dyDescent="0.2">
      <c r="A2911" s="11"/>
      <c r="B2911" s="13" t="s">
        <v>0</v>
      </c>
      <c r="C2911" s="14">
        <v>30.338000000000001</v>
      </c>
      <c r="D2911" s="12"/>
    </row>
    <row r="2912" spans="1:4" ht="15" x14ac:dyDescent="0.2">
      <c r="A2912" s="11"/>
      <c r="B2912" s="15" t="s">
        <v>2</v>
      </c>
      <c r="C2912" s="14">
        <v>23.6</v>
      </c>
      <c r="D2912" s="12"/>
    </row>
    <row r="2913" spans="1:4" ht="15" x14ac:dyDescent="0.2">
      <c r="A2913" s="11"/>
      <c r="B2913" s="15" t="s">
        <v>3</v>
      </c>
      <c r="C2913" s="14">
        <v>6.7380000000000004</v>
      </c>
      <c r="D2913" s="12"/>
    </row>
    <row r="2914" spans="1:4" ht="15" x14ac:dyDescent="0.2">
      <c r="A2914" s="11"/>
      <c r="B2914" s="16" t="s">
        <v>10</v>
      </c>
      <c r="C2914" s="17">
        <v>23.031659999999999</v>
      </c>
      <c r="D2914" s="12"/>
    </row>
    <row r="2915" spans="1:4" ht="15" x14ac:dyDescent="0.2">
      <c r="A2915" s="11"/>
      <c r="B2915" s="18" t="s">
        <v>11</v>
      </c>
      <c r="C2915" s="6">
        <v>0.12914999999999999</v>
      </c>
      <c r="D2915" s="12"/>
    </row>
    <row r="2916" spans="1:4" ht="15" x14ac:dyDescent="0.2">
      <c r="A2916" s="11"/>
      <c r="B2916" s="18" t="s">
        <v>12</v>
      </c>
      <c r="C2916" s="6">
        <v>22.44359</v>
      </c>
      <c r="D2916" s="12"/>
    </row>
    <row r="2917" spans="1:4" ht="15" x14ac:dyDescent="0.2">
      <c r="A2917" s="11"/>
      <c r="B2917" s="18" t="s">
        <v>16</v>
      </c>
      <c r="C2917" s="6">
        <v>0.45891999999999999</v>
      </c>
      <c r="D2917" s="12"/>
    </row>
    <row r="2918" spans="1:4" ht="15" x14ac:dyDescent="0.2">
      <c r="A2918" s="11"/>
      <c r="B2918" s="1" t="s">
        <v>22</v>
      </c>
      <c r="C2918" s="7">
        <v>30.338000000000001</v>
      </c>
      <c r="D2918" s="12"/>
    </row>
    <row r="2919" spans="1:4" ht="15" x14ac:dyDescent="0.2">
      <c r="A2919" s="11"/>
      <c r="B2919" s="3" t="s">
        <v>0</v>
      </c>
      <c r="C2919" s="6">
        <v>30.338000000000001</v>
      </c>
      <c r="D2919" s="12"/>
    </row>
    <row r="2920" spans="1:4" ht="15" x14ac:dyDescent="0.2">
      <c r="A2920" s="11"/>
      <c r="B2920" s="1" t="s">
        <v>24</v>
      </c>
      <c r="C2920" s="7">
        <v>23.031659999999999</v>
      </c>
      <c r="D2920" s="12"/>
    </row>
    <row r="2921" spans="1:4" ht="15" x14ac:dyDescent="0.2">
      <c r="A2921" s="11"/>
      <c r="B2921" s="3" t="s">
        <v>10</v>
      </c>
      <c r="C2921" s="6">
        <v>23.031659999999999</v>
      </c>
      <c r="D2921" s="12"/>
    </row>
    <row r="2922" spans="1:4" ht="15" x14ac:dyDescent="0.2">
      <c r="A2922" s="11"/>
      <c r="B2922" s="26" t="s">
        <v>26</v>
      </c>
      <c r="C2922" s="25">
        <v>7.3063399999999996</v>
      </c>
      <c r="D2922" s="12"/>
    </row>
    <row r="2923" spans="1:4" ht="15" x14ac:dyDescent="0.2">
      <c r="A2923" s="11"/>
      <c r="B2923" s="26" t="s">
        <v>27</v>
      </c>
      <c r="C2923" s="25">
        <v>4.3065100000000003</v>
      </c>
      <c r="D2923" s="12"/>
    </row>
    <row r="2924" spans="1:4" ht="15" x14ac:dyDescent="0.2">
      <c r="A2924" s="11"/>
      <c r="B2924" s="26" t="s">
        <v>28</v>
      </c>
      <c r="C2924" s="25">
        <v>11.61285</v>
      </c>
      <c r="D2924" s="12"/>
    </row>
    <row r="2925" spans="1:4" ht="15" x14ac:dyDescent="0.2">
      <c r="A2925" s="11"/>
      <c r="B2925" s="1" t="s">
        <v>30</v>
      </c>
      <c r="C2925" s="8">
        <v>64</v>
      </c>
      <c r="D2925" s="12"/>
    </row>
    <row r="2926" spans="1:4" ht="15" x14ac:dyDescent="0.2">
      <c r="A2926" s="11"/>
      <c r="B2926" s="2" t="s">
        <v>31</v>
      </c>
      <c r="C2926" s="8">
        <v>45</v>
      </c>
      <c r="D2926" s="12"/>
    </row>
    <row r="2927" spans="1:4" ht="15" x14ac:dyDescent="0.2">
      <c r="A2927" s="11"/>
      <c r="B2927" s="2" t="s">
        <v>32</v>
      </c>
      <c r="C2927" s="8">
        <v>19</v>
      </c>
      <c r="D2927" s="12"/>
    </row>
    <row r="2928" spans="1:4" ht="15" x14ac:dyDescent="0.2">
      <c r="A2928" s="11"/>
      <c r="B2928" s="202" t="s">
        <v>197</v>
      </c>
      <c r="C2928" s="203"/>
      <c r="D2928" s="12"/>
    </row>
    <row r="2929" spans="1:4" ht="15" x14ac:dyDescent="0.2">
      <c r="A2929" s="11"/>
      <c r="B2929" s="13" t="s">
        <v>0</v>
      </c>
      <c r="C2929" s="14">
        <v>94.260999999999996</v>
      </c>
      <c r="D2929" s="12"/>
    </row>
    <row r="2930" spans="1:4" ht="15" x14ac:dyDescent="0.2">
      <c r="A2930" s="11"/>
      <c r="B2930" s="15" t="s">
        <v>3</v>
      </c>
      <c r="C2930" s="14">
        <v>94.260999999999996</v>
      </c>
      <c r="D2930" s="12"/>
    </row>
    <row r="2931" spans="1:4" ht="15" x14ac:dyDescent="0.2">
      <c r="A2931" s="11"/>
      <c r="B2931" s="13" t="s">
        <v>7</v>
      </c>
      <c r="C2931" s="14">
        <v>0.45</v>
      </c>
      <c r="D2931" s="12"/>
    </row>
    <row r="2932" spans="1:4" ht="15" x14ac:dyDescent="0.2">
      <c r="A2932" s="11"/>
      <c r="B2932" s="16" t="s">
        <v>10</v>
      </c>
      <c r="C2932" s="17">
        <v>71.699700000000007</v>
      </c>
      <c r="D2932" s="12"/>
    </row>
    <row r="2933" spans="1:4" ht="15" x14ac:dyDescent="0.2">
      <c r="A2933" s="11"/>
      <c r="B2933" s="18" t="s">
        <v>11</v>
      </c>
      <c r="C2933" s="6">
        <v>67.246070000000003</v>
      </c>
      <c r="D2933" s="12"/>
    </row>
    <row r="2934" spans="1:4" ht="15" x14ac:dyDescent="0.2">
      <c r="A2934" s="11"/>
      <c r="B2934" s="18" t="s">
        <v>12</v>
      </c>
      <c r="C2934" s="6">
        <v>4.4536300000000004</v>
      </c>
      <c r="D2934" s="12"/>
    </row>
    <row r="2935" spans="1:4" ht="15" x14ac:dyDescent="0.2">
      <c r="A2935" s="11"/>
      <c r="B2935" s="1" t="s">
        <v>22</v>
      </c>
      <c r="C2935" s="7">
        <v>94.710999999999999</v>
      </c>
      <c r="D2935" s="12"/>
    </row>
    <row r="2936" spans="1:4" ht="15" x14ac:dyDescent="0.2">
      <c r="A2936" s="11"/>
      <c r="B2936" s="3" t="s">
        <v>0</v>
      </c>
      <c r="C2936" s="6">
        <v>94.260999999999996</v>
      </c>
      <c r="D2936" s="12"/>
    </row>
    <row r="2937" spans="1:4" ht="15" x14ac:dyDescent="0.2">
      <c r="A2937" s="11"/>
      <c r="B2937" s="3" t="s">
        <v>7</v>
      </c>
      <c r="C2937" s="6">
        <v>0.45</v>
      </c>
      <c r="D2937" s="12"/>
    </row>
    <row r="2938" spans="1:4" ht="15" x14ac:dyDescent="0.2">
      <c r="A2938" s="11"/>
      <c r="B2938" s="1" t="s">
        <v>24</v>
      </c>
      <c r="C2938" s="7">
        <v>71.699700000000007</v>
      </c>
      <c r="D2938" s="12"/>
    </row>
    <row r="2939" spans="1:4" ht="15" x14ac:dyDescent="0.2">
      <c r="A2939" s="11"/>
      <c r="B2939" s="3" t="s">
        <v>10</v>
      </c>
      <c r="C2939" s="6">
        <v>71.699700000000007</v>
      </c>
      <c r="D2939" s="12"/>
    </row>
    <row r="2940" spans="1:4" ht="15" x14ac:dyDescent="0.2">
      <c r="A2940" s="11"/>
      <c r="B2940" s="26" t="s">
        <v>26</v>
      </c>
      <c r="C2940" s="25">
        <v>23.011299999999999</v>
      </c>
      <c r="D2940" s="12"/>
    </row>
    <row r="2941" spans="1:4" ht="15" x14ac:dyDescent="0.2">
      <c r="A2941" s="11"/>
      <c r="B2941" s="26" t="s">
        <v>27</v>
      </c>
      <c r="C2941" s="25">
        <v>41.5336</v>
      </c>
      <c r="D2941" s="12"/>
    </row>
    <row r="2942" spans="1:4" ht="15" x14ac:dyDescent="0.2">
      <c r="A2942" s="11"/>
      <c r="B2942" s="26" t="s">
        <v>28</v>
      </c>
      <c r="C2942" s="25">
        <v>64.544899999999998</v>
      </c>
      <c r="D2942" s="12"/>
    </row>
    <row r="2943" spans="1:4" ht="15" x14ac:dyDescent="0.2">
      <c r="A2943" s="11"/>
      <c r="B2943" s="1" t="s">
        <v>30</v>
      </c>
      <c r="C2943" s="8">
        <v>309</v>
      </c>
      <c r="D2943" s="12"/>
    </row>
    <row r="2944" spans="1:4" ht="15" x14ac:dyDescent="0.2">
      <c r="A2944" s="11"/>
      <c r="B2944" s="2" t="s">
        <v>31</v>
      </c>
      <c r="C2944" s="8">
        <v>293</v>
      </c>
      <c r="D2944" s="12"/>
    </row>
    <row r="2945" spans="1:4" ht="15" x14ac:dyDescent="0.2">
      <c r="A2945" s="11"/>
      <c r="B2945" s="2" t="s">
        <v>32</v>
      </c>
      <c r="C2945" s="8">
        <v>16</v>
      </c>
      <c r="D2945" s="12"/>
    </row>
    <row r="2946" spans="1:4" ht="15" x14ac:dyDescent="0.2">
      <c r="A2946" s="11"/>
      <c r="B2946" s="202" t="s">
        <v>198</v>
      </c>
      <c r="C2946" s="203"/>
      <c r="D2946" s="12"/>
    </row>
    <row r="2947" spans="1:4" ht="15" x14ac:dyDescent="0.2">
      <c r="A2947" s="11"/>
      <c r="B2947" s="13" t="s">
        <v>0</v>
      </c>
      <c r="C2947" s="14">
        <v>220.82749999999999</v>
      </c>
      <c r="D2947" s="12"/>
    </row>
    <row r="2948" spans="1:4" ht="15" x14ac:dyDescent="0.2">
      <c r="A2948" s="11"/>
      <c r="B2948" s="15" t="s">
        <v>3</v>
      </c>
      <c r="C2948" s="14">
        <v>220.82749999999999</v>
      </c>
      <c r="D2948" s="12"/>
    </row>
    <row r="2949" spans="1:4" ht="15" x14ac:dyDescent="0.2">
      <c r="A2949" s="11"/>
      <c r="B2949" s="16" t="s">
        <v>10</v>
      </c>
      <c r="C2949" s="17">
        <v>128.55829</v>
      </c>
      <c r="D2949" s="12"/>
    </row>
    <row r="2950" spans="1:4" ht="15" x14ac:dyDescent="0.2">
      <c r="A2950" s="11"/>
      <c r="B2950" s="18" t="s">
        <v>12</v>
      </c>
      <c r="C2950" s="6">
        <v>108.90063000000001</v>
      </c>
      <c r="D2950" s="12"/>
    </row>
    <row r="2951" spans="1:4" ht="15" x14ac:dyDescent="0.2">
      <c r="A2951" s="11"/>
      <c r="B2951" s="18" t="s">
        <v>16</v>
      </c>
      <c r="C2951" s="6">
        <v>19.65766</v>
      </c>
      <c r="D2951" s="12"/>
    </row>
    <row r="2952" spans="1:4" ht="15" x14ac:dyDescent="0.2">
      <c r="A2952" s="11"/>
      <c r="B2952" s="19" t="s">
        <v>17</v>
      </c>
      <c r="C2952" s="17">
        <v>2</v>
      </c>
      <c r="D2952" s="12"/>
    </row>
    <row r="2953" spans="1:4" ht="15" x14ac:dyDescent="0.2">
      <c r="A2953" s="11"/>
      <c r="B2953" s="1" t="s">
        <v>22</v>
      </c>
      <c r="C2953" s="7">
        <v>220.82749999999999</v>
      </c>
      <c r="D2953" s="12"/>
    </row>
    <row r="2954" spans="1:4" ht="15" x14ac:dyDescent="0.2">
      <c r="A2954" s="11"/>
      <c r="B2954" s="3" t="s">
        <v>0</v>
      </c>
      <c r="C2954" s="6">
        <v>220.82749999999999</v>
      </c>
      <c r="D2954" s="12"/>
    </row>
    <row r="2955" spans="1:4" ht="15" x14ac:dyDescent="0.2">
      <c r="A2955" s="11"/>
      <c r="B2955" s="1" t="s">
        <v>24</v>
      </c>
      <c r="C2955" s="7">
        <v>130.55829</v>
      </c>
      <c r="D2955" s="12"/>
    </row>
    <row r="2956" spans="1:4" ht="15" x14ac:dyDescent="0.2">
      <c r="A2956" s="11"/>
      <c r="B2956" s="3" t="s">
        <v>10</v>
      </c>
      <c r="C2956" s="6">
        <v>128.55829</v>
      </c>
      <c r="D2956" s="12"/>
    </row>
    <row r="2957" spans="1:4" ht="15" x14ac:dyDescent="0.2">
      <c r="A2957" s="11"/>
      <c r="B2957" s="3" t="s">
        <v>17</v>
      </c>
      <c r="C2957" s="6">
        <v>2</v>
      </c>
      <c r="D2957" s="12"/>
    </row>
    <row r="2958" spans="1:4" ht="15" x14ac:dyDescent="0.2">
      <c r="A2958" s="11"/>
      <c r="B2958" s="26" t="s">
        <v>26</v>
      </c>
      <c r="C2958" s="25">
        <v>90.269210000000001</v>
      </c>
      <c r="D2958" s="12"/>
    </row>
    <row r="2959" spans="1:4" ht="15" x14ac:dyDescent="0.2">
      <c r="A2959" s="11"/>
      <c r="B2959" s="26" t="s">
        <v>27</v>
      </c>
      <c r="C2959" s="25">
        <v>37.257370000000002</v>
      </c>
      <c r="D2959" s="12"/>
    </row>
    <row r="2960" spans="1:4" ht="15" x14ac:dyDescent="0.2">
      <c r="A2960" s="11"/>
      <c r="B2960" s="26" t="s">
        <v>28</v>
      </c>
      <c r="C2960" s="25">
        <v>127.52658</v>
      </c>
      <c r="D2960" s="12"/>
    </row>
    <row r="2961" spans="1:4" ht="15" x14ac:dyDescent="0.2">
      <c r="A2961" s="11"/>
      <c r="B2961" s="1" t="s">
        <v>30</v>
      </c>
      <c r="C2961" s="8">
        <v>117</v>
      </c>
      <c r="D2961" s="12"/>
    </row>
    <row r="2962" spans="1:4" ht="15" x14ac:dyDescent="0.2">
      <c r="A2962" s="11"/>
      <c r="B2962" s="2" t="s">
        <v>31</v>
      </c>
      <c r="C2962" s="8">
        <v>82</v>
      </c>
      <c r="D2962" s="12"/>
    </row>
    <row r="2963" spans="1:4" ht="15" x14ac:dyDescent="0.2">
      <c r="A2963" s="11"/>
      <c r="B2963" s="2" t="s">
        <v>32</v>
      </c>
      <c r="C2963" s="8">
        <v>35</v>
      </c>
      <c r="D2963" s="12"/>
    </row>
    <row r="2964" spans="1:4" ht="15" x14ac:dyDescent="0.2">
      <c r="A2964" s="11"/>
      <c r="B2964" s="202" t="s">
        <v>199</v>
      </c>
      <c r="C2964" s="203"/>
      <c r="D2964" s="12"/>
    </row>
    <row r="2965" spans="1:4" ht="15" x14ac:dyDescent="0.2">
      <c r="A2965" s="11"/>
      <c r="B2965" s="13" t="s">
        <v>0</v>
      </c>
      <c r="C2965" s="14">
        <v>0.21</v>
      </c>
      <c r="D2965" s="12"/>
    </row>
    <row r="2966" spans="1:4" ht="15" x14ac:dyDescent="0.2">
      <c r="A2966" s="11"/>
      <c r="B2966" s="15" t="s">
        <v>3</v>
      </c>
      <c r="C2966" s="14">
        <v>0.21</v>
      </c>
      <c r="D2966" s="12"/>
    </row>
    <row r="2967" spans="1:4" ht="15" x14ac:dyDescent="0.2">
      <c r="A2967" s="11"/>
      <c r="B2967" s="1" t="s">
        <v>22</v>
      </c>
      <c r="C2967" s="7">
        <v>0.21</v>
      </c>
      <c r="D2967" s="12"/>
    </row>
    <row r="2968" spans="1:4" ht="15" x14ac:dyDescent="0.2">
      <c r="A2968" s="11"/>
      <c r="B2968" s="3" t="s">
        <v>0</v>
      </c>
      <c r="C2968" s="6">
        <v>0.21</v>
      </c>
      <c r="D2968" s="12"/>
    </row>
    <row r="2969" spans="1:4" ht="15" x14ac:dyDescent="0.2">
      <c r="A2969" s="11"/>
      <c r="B2969" s="26" t="s">
        <v>26</v>
      </c>
      <c r="C2969" s="25">
        <v>0.21</v>
      </c>
      <c r="D2969" s="12"/>
    </row>
    <row r="2970" spans="1:4" ht="15" x14ac:dyDescent="0.2">
      <c r="A2970" s="11"/>
      <c r="B2970" s="26" t="s">
        <v>27</v>
      </c>
      <c r="C2970" s="25">
        <v>1.6040399999999999</v>
      </c>
      <c r="D2970" s="12"/>
    </row>
    <row r="2971" spans="1:4" ht="15" x14ac:dyDescent="0.2">
      <c r="A2971" s="11"/>
      <c r="B2971" s="26" t="s">
        <v>28</v>
      </c>
      <c r="C2971" s="25">
        <v>1.8140400000000001</v>
      </c>
      <c r="D2971" s="12"/>
    </row>
    <row r="2972" spans="1:4" ht="15" x14ac:dyDescent="0.2">
      <c r="A2972" s="11"/>
      <c r="B2972" s="1" t="s">
        <v>30</v>
      </c>
      <c r="C2972" s="8">
        <v>8</v>
      </c>
      <c r="D2972" s="12"/>
    </row>
    <row r="2973" spans="1:4" ht="15" x14ac:dyDescent="0.2">
      <c r="A2973" s="11"/>
      <c r="B2973" s="2" t="s">
        <v>31</v>
      </c>
      <c r="C2973" s="8">
        <v>8</v>
      </c>
      <c r="D2973" s="12"/>
    </row>
    <row r="2974" spans="1:4" ht="15" x14ac:dyDescent="0.2">
      <c r="A2974" s="11"/>
      <c r="B2974" s="202" t="s">
        <v>201</v>
      </c>
      <c r="C2974" s="203"/>
      <c r="D2974" s="12"/>
    </row>
    <row r="2975" spans="1:4" ht="15" x14ac:dyDescent="0.2">
      <c r="A2975" s="11"/>
      <c r="B2975" s="13" t="s">
        <v>0</v>
      </c>
      <c r="C2975" s="14">
        <v>21.277699999999999</v>
      </c>
      <c r="D2975" s="12"/>
    </row>
    <row r="2976" spans="1:4" ht="15" x14ac:dyDescent="0.2">
      <c r="A2976" s="11"/>
      <c r="B2976" s="15" t="s">
        <v>3</v>
      </c>
      <c r="C2976" s="14">
        <v>21.277699999999999</v>
      </c>
      <c r="D2976" s="12"/>
    </row>
    <row r="2977" spans="1:4" ht="15" x14ac:dyDescent="0.2">
      <c r="A2977" s="11"/>
      <c r="B2977" s="16" t="s">
        <v>10</v>
      </c>
      <c r="C2977" s="17">
        <v>22.036149999999999</v>
      </c>
      <c r="D2977" s="12"/>
    </row>
    <row r="2978" spans="1:4" ht="15" x14ac:dyDescent="0.2">
      <c r="A2978" s="11"/>
      <c r="B2978" s="18" t="s">
        <v>11</v>
      </c>
      <c r="C2978" s="6">
        <v>2.9166500000000002</v>
      </c>
      <c r="D2978" s="12"/>
    </row>
    <row r="2979" spans="1:4" ht="15" x14ac:dyDescent="0.2">
      <c r="A2979" s="11"/>
      <c r="B2979" s="18" t="s">
        <v>12</v>
      </c>
      <c r="C2979" s="6">
        <v>5.9080500000000011</v>
      </c>
      <c r="D2979" s="12"/>
    </row>
    <row r="2980" spans="1:4" ht="15" x14ac:dyDescent="0.2">
      <c r="A2980" s="11"/>
      <c r="B2980" s="18" t="s">
        <v>16</v>
      </c>
      <c r="C2980" s="6">
        <v>13.211449999999999</v>
      </c>
      <c r="D2980" s="12"/>
    </row>
    <row r="2981" spans="1:4" ht="15" x14ac:dyDescent="0.2">
      <c r="A2981" s="11"/>
      <c r="B2981" s="19" t="s">
        <v>17</v>
      </c>
      <c r="C2981" s="17">
        <v>0.05</v>
      </c>
      <c r="D2981" s="12"/>
    </row>
    <row r="2982" spans="1:4" ht="15" x14ac:dyDescent="0.2">
      <c r="A2982" s="11"/>
      <c r="B2982" s="1" t="s">
        <v>22</v>
      </c>
      <c r="C2982" s="7">
        <v>21.277699999999999</v>
      </c>
      <c r="D2982" s="12"/>
    </row>
    <row r="2983" spans="1:4" ht="15" x14ac:dyDescent="0.2">
      <c r="A2983" s="11"/>
      <c r="B2983" s="3" t="s">
        <v>0</v>
      </c>
      <c r="C2983" s="6">
        <v>21.277699999999999</v>
      </c>
      <c r="D2983" s="12"/>
    </row>
    <row r="2984" spans="1:4" ht="15" x14ac:dyDescent="0.2">
      <c r="A2984" s="11"/>
      <c r="B2984" s="1" t="s">
        <v>24</v>
      </c>
      <c r="C2984" s="7">
        <v>22.08615</v>
      </c>
      <c r="D2984" s="12"/>
    </row>
    <row r="2985" spans="1:4" ht="15" x14ac:dyDescent="0.2">
      <c r="A2985" s="11"/>
      <c r="B2985" s="3" t="s">
        <v>10</v>
      </c>
      <c r="C2985" s="6">
        <v>22.036149999999999</v>
      </c>
      <c r="D2985" s="12"/>
    </row>
    <row r="2986" spans="1:4" ht="15" x14ac:dyDescent="0.2">
      <c r="A2986" s="11"/>
      <c r="B2986" s="3" t="s">
        <v>17</v>
      </c>
      <c r="C2986" s="6">
        <v>0.05</v>
      </c>
      <c r="D2986" s="12"/>
    </row>
    <row r="2987" spans="1:4" ht="15" x14ac:dyDescent="0.2">
      <c r="A2987" s="11"/>
      <c r="B2987" s="26" t="s">
        <v>26</v>
      </c>
      <c r="C2987" s="25">
        <v>-0.80845</v>
      </c>
      <c r="D2987" s="12"/>
    </row>
    <row r="2988" spans="1:4" ht="15" x14ac:dyDescent="0.2">
      <c r="A2988" s="11"/>
      <c r="B2988" s="26" t="s">
        <v>27</v>
      </c>
      <c r="C2988" s="25">
        <v>165.30699999999999</v>
      </c>
      <c r="D2988" s="12"/>
    </row>
    <row r="2989" spans="1:4" ht="15" x14ac:dyDescent="0.2">
      <c r="A2989" s="11"/>
      <c r="B2989" s="26" t="s">
        <v>28</v>
      </c>
      <c r="C2989" s="25">
        <v>164.49854999999999</v>
      </c>
      <c r="D2989" s="12"/>
    </row>
    <row r="2990" spans="1:4" ht="15" x14ac:dyDescent="0.2">
      <c r="A2990" s="11"/>
      <c r="B2990" s="1" t="s">
        <v>30</v>
      </c>
      <c r="C2990" s="8">
        <v>36</v>
      </c>
      <c r="D2990" s="12"/>
    </row>
    <row r="2991" spans="1:4" ht="15" x14ac:dyDescent="0.2">
      <c r="A2991" s="11"/>
      <c r="B2991" s="2" t="s">
        <v>31</v>
      </c>
      <c r="C2991" s="8">
        <v>30</v>
      </c>
      <c r="D2991" s="12"/>
    </row>
    <row r="2992" spans="1:4" ht="15" x14ac:dyDescent="0.2">
      <c r="A2992" s="11"/>
      <c r="B2992" s="2" t="s">
        <v>32</v>
      </c>
      <c r="C2992" s="8">
        <v>6</v>
      </c>
      <c r="D2992" s="12"/>
    </row>
    <row r="2993" spans="1:4" ht="15" x14ac:dyDescent="0.2">
      <c r="A2993" s="11"/>
      <c r="B2993" s="202" t="s">
        <v>202</v>
      </c>
      <c r="C2993" s="203"/>
      <c r="D2993" s="12"/>
    </row>
    <row r="2994" spans="1:4" ht="15" x14ac:dyDescent="0.2">
      <c r="A2994" s="11"/>
      <c r="B2994" s="13" t="s">
        <v>0</v>
      </c>
      <c r="C2994" s="14">
        <v>59.70552</v>
      </c>
      <c r="D2994" s="12"/>
    </row>
    <row r="2995" spans="1:4" ht="15" x14ac:dyDescent="0.2">
      <c r="A2995" s="11"/>
      <c r="B2995" s="15" t="s">
        <v>3</v>
      </c>
      <c r="C2995" s="14">
        <v>59.70552</v>
      </c>
      <c r="D2995" s="12"/>
    </row>
    <row r="2996" spans="1:4" ht="15" x14ac:dyDescent="0.2">
      <c r="A2996" s="11"/>
      <c r="B2996" s="16" t="s">
        <v>10</v>
      </c>
      <c r="C2996" s="17">
        <v>45.27516</v>
      </c>
      <c r="D2996" s="12"/>
    </row>
    <row r="2997" spans="1:4" ht="15" x14ac:dyDescent="0.2">
      <c r="A2997" s="11"/>
      <c r="B2997" s="18" t="s">
        <v>12</v>
      </c>
      <c r="C2997" s="6">
        <v>45.27516</v>
      </c>
      <c r="D2997" s="12"/>
    </row>
    <row r="2998" spans="1:4" ht="15" x14ac:dyDescent="0.2">
      <c r="A2998" s="11"/>
      <c r="B2998" s="1" t="s">
        <v>22</v>
      </c>
      <c r="C2998" s="7">
        <v>59.70552</v>
      </c>
      <c r="D2998" s="12"/>
    </row>
    <row r="2999" spans="1:4" ht="15" x14ac:dyDescent="0.2">
      <c r="A2999" s="11"/>
      <c r="B2999" s="3" t="s">
        <v>0</v>
      </c>
      <c r="C2999" s="6">
        <v>59.70552</v>
      </c>
      <c r="D2999" s="12"/>
    </row>
    <row r="3000" spans="1:4" ht="15" x14ac:dyDescent="0.2">
      <c r="A3000" s="11"/>
      <c r="B3000" s="1" t="s">
        <v>24</v>
      </c>
      <c r="C3000" s="7">
        <v>45.27516</v>
      </c>
      <c r="D3000" s="12"/>
    </row>
    <row r="3001" spans="1:4" ht="15" x14ac:dyDescent="0.2">
      <c r="A3001" s="11"/>
      <c r="B3001" s="3" t="s">
        <v>10</v>
      </c>
      <c r="C3001" s="6">
        <v>45.27516</v>
      </c>
      <c r="D3001" s="12"/>
    </row>
    <row r="3002" spans="1:4" ht="15" x14ac:dyDescent="0.2">
      <c r="A3002" s="11"/>
      <c r="B3002" s="26" t="s">
        <v>26</v>
      </c>
      <c r="C3002" s="25">
        <v>14.43036</v>
      </c>
      <c r="D3002" s="12"/>
    </row>
    <row r="3003" spans="1:4" ht="15" x14ac:dyDescent="0.2">
      <c r="A3003" s="11"/>
      <c r="B3003" s="26" t="s">
        <v>27</v>
      </c>
      <c r="C3003" s="25">
        <v>69.423069999999996</v>
      </c>
      <c r="D3003" s="12"/>
    </row>
    <row r="3004" spans="1:4" ht="15" x14ac:dyDescent="0.2">
      <c r="A3004" s="11"/>
      <c r="B3004" s="26" t="s">
        <v>28</v>
      </c>
      <c r="C3004" s="25">
        <v>83.853430000000003</v>
      </c>
      <c r="D3004" s="12"/>
    </row>
    <row r="3005" spans="1:4" ht="15" x14ac:dyDescent="0.2">
      <c r="A3005" s="11"/>
      <c r="B3005" s="1" t="s">
        <v>30</v>
      </c>
      <c r="C3005" s="8">
        <v>39</v>
      </c>
      <c r="D3005" s="12"/>
    </row>
    <row r="3006" spans="1:4" ht="15" x14ac:dyDescent="0.2">
      <c r="A3006" s="11"/>
      <c r="B3006" s="2" t="s">
        <v>31</v>
      </c>
      <c r="C3006" s="8">
        <v>20</v>
      </c>
      <c r="D3006" s="12"/>
    </row>
    <row r="3007" spans="1:4" ht="15" x14ac:dyDescent="0.2">
      <c r="A3007" s="11"/>
      <c r="B3007" s="2" t="s">
        <v>32</v>
      </c>
      <c r="C3007" s="8">
        <v>19</v>
      </c>
      <c r="D3007" s="12"/>
    </row>
    <row r="3008" spans="1:4" ht="15" x14ac:dyDescent="0.2">
      <c r="A3008" s="11"/>
      <c r="B3008" s="202" t="s">
        <v>203</v>
      </c>
      <c r="C3008" s="203"/>
      <c r="D3008" s="12"/>
    </row>
    <row r="3009" spans="1:4" ht="15" x14ac:dyDescent="0.2">
      <c r="A3009" s="11"/>
      <c r="B3009" s="13" t="s">
        <v>0</v>
      </c>
      <c r="C3009" s="14">
        <v>21.73</v>
      </c>
      <c r="D3009" s="12"/>
    </row>
    <row r="3010" spans="1:4" ht="15" x14ac:dyDescent="0.2">
      <c r="A3010" s="11"/>
      <c r="B3010" s="15" t="s">
        <v>2</v>
      </c>
      <c r="C3010" s="14">
        <v>20</v>
      </c>
      <c r="D3010" s="12"/>
    </row>
    <row r="3011" spans="1:4" ht="15" x14ac:dyDescent="0.2">
      <c r="A3011" s="11"/>
      <c r="B3011" s="15" t="s">
        <v>3</v>
      </c>
      <c r="C3011" s="14">
        <v>1.73</v>
      </c>
      <c r="D3011" s="12"/>
    </row>
    <row r="3012" spans="1:4" ht="15" x14ac:dyDescent="0.2">
      <c r="A3012" s="11"/>
      <c r="B3012" s="16" t="s">
        <v>10</v>
      </c>
      <c r="C3012" s="17">
        <v>20.76962</v>
      </c>
      <c r="D3012" s="12"/>
    </row>
    <row r="3013" spans="1:4" ht="15" x14ac:dyDescent="0.2">
      <c r="A3013" s="11"/>
      <c r="B3013" s="18" t="s">
        <v>12</v>
      </c>
      <c r="C3013" s="6">
        <v>20.3674</v>
      </c>
      <c r="D3013" s="12"/>
    </row>
    <row r="3014" spans="1:4" ht="15" x14ac:dyDescent="0.2">
      <c r="A3014" s="11"/>
      <c r="B3014" s="18" t="s">
        <v>16</v>
      </c>
      <c r="C3014" s="6">
        <v>0.40222000000000002</v>
      </c>
      <c r="D3014" s="12"/>
    </row>
    <row r="3015" spans="1:4" ht="15" x14ac:dyDescent="0.2">
      <c r="A3015" s="11"/>
      <c r="B3015" s="1" t="s">
        <v>22</v>
      </c>
      <c r="C3015" s="7">
        <v>21.73</v>
      </c>
      <c r="D3015" s="12"/>
    </row>
    <row r="3016" spans="1:4" ht="15" x14ac:dyDescent="0.2">
      <c r="A3016" s="11"/>
      <c r="B3016" s="3" t="s">
        <v>0</v>
      </c>
      <c r="C3016" s="6">
        <v>21.73</v>
      </c>
      <c r="D3016" s="12"/>
    </row>
    <row r="3017" spans="1:4" ht="15" x14ac:dyDescent="0.2">
      <c r="A3017" s="11"/>
      <c r="B3017" s="1" t="s">
        <v>24</v>
      </c>
      <c r="C3017" s="7">
        <v>20.76962</v>
      </c>
      <c r="D3017" s="12"/>
    </row>
    <row r="3018" spans="1:4" ht="15" x14ac:dyDescent="0.2">
      <c r="A3018" s="11"/>
      <c r="B3018" s="3" t="s">
        <v>10</v>
      </c>
      <c r="C3018" s="6">
        <v>20.76962</v>
      </c>
      <c r="D3018" s="12"/>
    </row>
    <row r="3019" spans="1:4" ht="15" x14ac:dyDescent="0.2">
      <c r="A3019" s="11"/>
      <c r="B3019" s="26" t="s">
        <v>26</v>
      </c>
      <c r="C3019" s="25">
        <v>0.96038000000000001</v>
      </c>
      <c r="D3019" s="12"/>
    </row>
    <row r="3020" spans="1:4" ht="15" x14ac:dyDescent="0.2">
      <c r="A3020" s="11"/>
      <c r="B3020" s="26" t="s">
        <v>27</v>
      </c>
      <c r="C3020" s="25">
        <v>2.56168</v>
      </c>
      <c r="D3020" s="12"/>
    </row>
    <row r="3021" spans="1:4" ht="15" x14ac:dyDescent="0.2">
      <c r="A3021" s="11"/>
      <c r="B3021" s="26" t="s">
        <v>28</v>
      </c>
      <c r="C3021" s="25">
        <v>3.5220600000000002</v>
      </c>
      <c r="D3021" s="12"/>
    </row>
    <row r="3022" spans="1:4" ht="15" x14ac:dyDescent="0.2">
      <c r="A3022" s="11"/>
      <c r="B3022" s="1" t="s">
        <v>30</v>
      </c>
      <c r="C3022" s="8">
        <v>25</v>
      </c>
      <c r="D3022" s="12"/>
    </row>
    <row r="3023" spans="1:4" ht="15" x14ac:dyDescent="0.2">
      <c r="A3023" s="11"/>
      <c r="B3023" s="2" t="s">
        <v>31</v>
      </c>
      <c r="C3023" s="8">
        <v>24</v>
      </c>
      <c r="D3023" s="12"/>
    </row>
    <row r="3024" spans="1:4" ht="15" x14ac:dyDescent="0.2">
      <c r="A3024" s="11"/>
      <c r="B3024" s="2" t="s">
        <v>32</v>
      </c>
      <c r="C3024" s="8">
        <v>1</v>
      </c>
      <c r="D3024" s="12"/>
    </row>
    <row r="3025" spans="1:4" ht="15" x14ac:dyDescent="0.2">
      <c r="A3025" s="11"/>
      <c r="B3025" s="202" t="s">
        <v>204</v>
      </c>
      <c r="C3025" s="203"/>
      <c r="D3025" s="12"/>
    </row>
    <row r="3026" spans="1:4" ht="15" x14ac:dyDescent="0.2">
      <c r="A3026" s="11"/>
      <c r="B3026" s="13" t="s">
        <v>0</v>
      </c>
      <c r="C3026" s="14">
        <v>24.38693</v>
      </c>
      <c r="D3026" s="12"/>
    </row>
    <row r="3027" spans="1:4" ht="15" x14ac:dyDescent="0.2">
      <c r="A3027" s="11"/>
      <c r="B3027" s="15" t="s">
        <v>3</v>
      </c>
      <c r="C3027" s="14">
        <v>24.38693</v>
      </c>
      <c r="D3027" s="12"/>
    </row>
    <row r="3028" spans="1:4" ht="15" x14ac:dyDescent="0.2">
      <c r="A3028" s="11"/>
      <c r="B3028" s="16" t="s">
        <v>10</v>
      </c>
      <c r="C3028" s="17">
        <v>13.47</v>
      </c>
      <c r="D3028" s="12"/>
    </row>
    <row r="3029" spans="1:4" ht="15" x14ac:dyDescent="0.2">
      <c r="A3029" s="11"/>
      <c r="B3029" s="18" t="s">
        <v>12</v>
      </c>
      <c r="C3029" s="6">
        <v>13.47</v>
      </c>
      <c r="D3029" s="12"/>
    </row>
    <row r="3030" spans="1:4" ht="15" x14ac:dyDescent="0.2">
      <c r="A3030" s="11"/>
      <c r="B3030" s="1" t="s">
        <v>22</v>
      </c>
      <c r="C3030" s="7">
        <v>24.38693</v>
      </c>
      <c r="D3030" s="12"/>
    </row>
    <row r="3031" spans="1:4" ht="15" x14ac:dyDescent="0.2">
      <c r="A3031" s="11"/>
      <c r="B3031" s="3" t="s">
        <v>0</v>
      </c>
      <c r="C3031" s="6">
        <v>24.38693</v>
      </c>
      <c r="D3031" s="12"/>
    </row>
    <row r="3032" spans="1:4" ht="15" x14ac:dyDescent="0.2">
      <c r="A3032" s="11"/>
      <c r="B3032" s="1" t="s">
        <v>24</v>
      </c>
      <c r="C3032" s="7">
        <v>13.47</v>
      </c>
      <c r="D3032" s="12"/>
    </row>
    <row r="3033" spans="1:4" ht="15" x14ac:dyDescent="0.2">
      <c r="A3033" s="11"/>
      <c r="B3033" s="3" t="s">
        <v>10</v>
      </c>
      <c r="C3033" s="6">
        <v>13.47</v>
      </c>
      <c r="D3033" s="12"/>
    </row>
    <row r="3034" spans="1:4" ht="15" x14ac:dyDescent="0.2">
      <c r="A3034" s="11"/>
      <c r="B3034" s="26" t="s">
        <v>26</v>
      </c>
      <c r="C3034" s="25">
        <v>10.916930000000001</v>
      </c>
      <c r="D3034" s="12"/>
    </row>
    <row r="3035" spans="1:4" ht="15" x14ac:dyDescent="0.2">
      <c r="A3035" s="11"/>
      <c r="B3035" s="26" t="s">
        <v>27</v>
      </c>
      <c r="C3035" s="25">
        <v>980.88480000000004</v>
      </c>
      <c r="D3035" s="12"/>
    </row>
    <row r="3036" spans="1:4" ht="15" x14ac:dyDescent="0.2">
      <c r="A3036" s="11"/>
      <c r="B3036" s="26" t="s">
        <v>28</v>
      </c>
      <c r="C3036" s="25">
        <v>991.80173000000002</v>
      </c>
      <c r="D3036" s="12"/>
    </row>
    <row r="3037" spans="1:4" ht="15" x14ac:dyDescent="0.2">
      <c r="A3037" s="11"/>
      <c r="B3037" s="1" t="s">
        <v>30</v>
      </c>
      <c r="C3037" s="8">
        <v>158</v>
      </c>
      <c r="D3037" s="12"/>
    </row>
    <row r="3038" spans="1:4" ht="15" x14ac:dyDescent="0.2">
      <c r="A3038" s="11"/>
      <c r="B3038" s="2" t="s">
        <v>31</v>
      </c>
      <c r="C3038" s="8">
        <v>146</v>
      </c>
      <c r="D3038" s="12"/>
    </row>
    <row r="3039" spans="1:4" ht="15" x14ac:dyDescent="0.2">
      <c r="A3039" s="11"/>
      <c r="B3039" s="2" t="s">
        <v>32</v>
      </c>
      <c r="C3039" s="8">
        <v>12</v>
      </c>
      <c r="D3039" s="12"/>
    </row>
    <row r="3040" spans="1:4" ht="15" x14ac:dyDescent="0.2">
      <c r="A3040" s="11"/>
      <c r="B3040" s="202" t="s">
        <v>205</v>
      </c>
      <c r="C3040" s="203"/>
      <c r="D3040" s="12"/>
    </row>
    <row r="3041" spans="1:4" ht="15" x14ac:dyDescent="0.2">
      <c r="A3041" s="11"/>
      <c r="B3041" s="13" t="s">
        <v>0</v>
      </c>
      <c r="C3041" s="14">
        <v>0.502</v>
      </c>
      <c r="D3041" s="12"/>
    </row>
    <row r="3042" spans="1:4" ht="15" x14ac:dyDescent="0.2">
      <c r="A3042" s="11"/>
      <c r="B3042" s="15" t="s">
        <v>3</v>
      </c>
      <c r="C3042" s="14">
        <v>0.502</v>
      </c>
      <c r="D3042" s="12"/>
    </row>
    <row r="3043" spans="1:4" ht="15" x14ac:dyDescent="0.2">
      <c r="A3043" s="11"/>
      <c r="B3043" s="16" t="s">
        <v>10</v>
      </c>
      <c r="C3043" s="17">
        <v>0.68015000000000003</v>
      </c>
      <c r="D3043" s="12"/>
    </row>
    <row r="3044" spans="1:4" ht="15" x14ac:dyDescent="0.2">
      <c r="A3044" s="11"/>
      <c r="B3044" s="18" t="s">
        <v>12</v>
      </c>
      <c r="C3044" s="6">
        <v>0.68015000000000003</v>
      </c>
      <c r="D3044" s="12"/>
    </row>
    <row r="3045" spans="1:4" ht="15" x14ac:dyDescent="0.2">
      <c r="A3045" s="11"/>
      <c r="B3045" s="1" t="s">
        <v>22</v>
      </c>
      <c r="C3045" s="7">
        <v>0.502</v>
      </c>
      <c r="D3045" s="12"/>
    </row>
    <row r="3046" spans="1:4" ht="15" x14ac:dyDescent="0.2">
      <c r="A3046" s="11"/>
      <c r="B3046" s="3" t="s">
        <v>0</v>
      </c>
      <c r="C3046" s="6">
        <v>0.502</v>
      </c>
      <c r="D3046" s="12"/>
    </row>
    <row r="3047" spans="1:4" ht="15" x14ac:dyDescent="0.2">
      <c r="A3047" s="11"/>
      <c r="B3047" s="1" t="s">
        <v>24</v>
      </c>
      <c r="C3047" s="7">
        <v>0.68015000000000003</v>
      </c>
      <c r="D3047" s="12"/>
    </row>
    <row r="3048" spans="1:4" ht="15" x14ac:dyDescent="0.2">
      <c r="A3048" s="11"/>
      <c r="B3048" s="3" t="s">
        <v>10</v>
      </c>
      <c r="C3048" s="6">
        <v>0.68015000000000003</v>
      </c>
      <c r="D3048" s="12"/>
    </row>
    <row r="3049" spans="1:4" ht="15" x14ac:dyDescent="0.2">
      <c r="A3049" s="11"/>
      <c r="B3049" s="26" t="s">
        <v>26</v>
      </c>
      <c r="C3049" s="25">
        <v>-0.17815</v>
      </c>
      <c r="D3049" s="12"/>
    </row>
    <row r="3050" spans="1:4" ht="15" x14ac:dyDescent="0.2">
      <c r="A3050" s="11"/>
      <c r="B3050" s="26" t="s">
        <v>27</v>
      </c>
      <c r="C3050" s="25">
        <v>1.74542</v>
      </c>
      <c r="D3050" s="12"/>
    </row>
    <row r="3051" spans="1:4" ht="15" x14ac:dyDescent="0.2">
      <c r="A3051" s="11"/>
      <c r="B3051" s="26" t="s">
        <v>28</v>
      </c>
      <c r="C3051" s="25">
        <v>1.5672699999999999</v>
      </c>
      <c r="D3051" s="12"/>
    </row>
    <row r="3052" spans="1:4" ht="15" x14ac:dyDescent="0.2">
      <c r="A3052" s="11"/>
      <c r="B3052" s="1" t="s">
        <v>30</v>
      </c>
      <c r="C3052" s="8">
        <v>295</v>
      </c>
      <c r="D3052" s="12"/>
    </row>
    <row r="3053" spans="1:4" ht="15" x14ac:dyDescent="0.2">
      <c r="A3053" s="11"/>
      <c r="B3053" s="2" t="s">
        <v>31</v>
      </c>
      <c r="C3053" s="8">
        <v>255</v>
      </c>
      <c r="D3053" s="12"/>
    </row>
    <row r="3054" spans="1:4" ht="15" x14ac:dyDescent="0.2">
      <c r="A3054" s="11"/>
      <c r="B3054" s="2" t="s">
        <v>32</v>
      </c>
      <c r="C3054" s="8">
        <v>40</v>
      </c>
      <c r="D3054" s="12"/>
    </row>
    <row r="3055" spans="1:4" ht="15" x14ac:dyDescent="0.2">
      <c r="A3055" s="11"/>
      <c r="B3055" s="202" t="s">
        <v>207</v>
      </c>
      <c r="C3055" s="203"/>
      <c r="D3055" s="12"/>
    </row>
    <row r="3056" spans="1:4" ht="15" x14ac:dyDescent="0.2">
      <c r="A3056" s="11"/>
      <c r="B3056" s="13" t="s">
        <v>0</v>
      </c>
      <c r="C3056" s="14">
        <v>57.258710000000001</v>
      </c>
      <c r="D3056" s="12"/>
    </row>
    <row r="3057" spans="1:4" ht="15" x14ac:dyDescent="0.2">
      <c r="A3057" s="11"/>
      <c r="B3057" s="15" t="s">
        <v>2</v>
      </c>
      <c r="C3057" s="14">
        <v>21.239350000000002</v>
      </c>
      <c r="D3057" s="12"/>
    </row>
    <row r="3058" spans="1:4" ht="15" x14ac:dyDescent="0.2">
      <c r="A3058" s="11"/>
      <c r="B3058" s="15" t="s">
        <v>3</v>
      </c>
      <c r="C3058" s="14">
        <v>36.019359999999999</v>
      </c>
      <c r="D3058" s="12"/>
    </row>
    <row r="3059" spans="1:4" ht="15" x14ac:dyDescent="0.2">
      <c r="A3059" s="11"/>
      <c r="B3059" s="16" t="s">
        <v>10</v>
      </c>
      <c r="C3059" s="17">
        <v>64.260000000000005</v>
      </c>
      <c r="D3059" s="12"/>
    </row>
    <row r="3060" spans="1:4" ht="15" x14ac:dyDescent="0.2">
      <c r="A3060" s="11"/>
      <c r="B3060" s="18" t="s">
        <v>11</v>
      </c>
      <c r="C3060" s="6">
        <v>4.2450000000000001</v>
      </c>
      <c r="D3060" s="12"/>
    </row>
    <row r="3061" spans="1:4" ht="15" x14ac:dyDescent="0.2">
      <c r="A3061" s="11"/>
      <c r="B3061" s="18" t="s">
        <v>12</v>
      </c>
      <c r="C3061" s="6">
        <v>7.2200000000000006</v>
      </c>
      <c r="D3061" s="12"/>
    </row>
    <row r="3062" spans="1:4" ht="15" x14ac:dyDescent="0.2">
      <c r="A3062" s="11"/>
      <c r="B3062" s="18" t="s">
        <v>16</v>
      </c>
      <c r="C3062" s="6">
        <v>52.795000000000002</v>
      </c>
      <c r="D3062" s="12"/>
    </row>
    <row r="3063" spans="1:4" ht="15" x14ac:dyDescent="0.2">
      <c r="A3063" s="11"/>
      <c r="B3063" s="1" t="s">
        <v>22</v>
      </c>
      <c r="C3063" s="7">
        <v>57.258710000000001</v>
      </c>
      <c r="D3063" s="12"/>
    </row>
    <row r="3064" spans="1:4" ht="15" x14ac:dyDescent="0.2">
      <c r="A3064" s="11"/>
      <c r="B3064" s="3" t="s">
        <v>0</v>
      </c>
      <c r="C3064" s="6">
        <v>57.258710000000001</v>
      </c>
      <c r="D3064" s="12"/>
    </row>
    <row r="3065" spans="1:4" ht="15" x14ac:dyDescent="0.2">
      <c r="A3065" s="11"/>
      <c r="B3065" s="1" t="s">
        <v>24</v>
      </c>
      <c r="C3065" s="7">
        <v>64.260000000000005</v>
      </c>
      <c r="D3065" s="12"/>
    </row>
    <row r="3066" spans="1:4" ht="15" x14ac:dyDescent="0.2">
      <c r="A3066" s="11"/>
      <c r="B3066" s="3" t="s">
        <v>10</v>
      </c>
      <c r="C3066" s="6">
        <v>64.260000000000005</v>
      </c>
      <c r="D3066" s="12"/>
    </row>
    <row r="3067" spans="1:4" ht="15" x14ac:dyDescent="0.2">
      <c r="A3067" s="11"/>
      <c r="B3067" s="26" t="s">
        <v>26</v>
      </c>
      <c r="C3067" s="25">
        <v>-7.00129</v>
      </c>
      <c r="D3067" s="12"/>
    </row>
    <row r="3068" spans="1:4" ht="15" x14ac:dyDescent="0.2">
      <c r="A3068" s="11"/>
      <c r="B3068" s="26" t="s">
        <v>27</v>
      </c>
      <c r="C3068" s="25">
        <v>207.16784000000001</v>
      </c>
      <c r="D3068" s="12"/>
    </row>
    <row r="3069" spans="1:4" ht="15" x14ac:dyDescent="0.2">
      <c r="A3069" s="11"/>
      <c r="B3069" s="26" t="s">
        <v>28</v>
      </c>
      <c r="C3069" s="25">
        <v>200.16655</v>
      </c>
      <c r="D3069" s="12"/>
    </row>
    <row r="3070" spans="1:4" ht="15" x14ac:dyDescent="0.2">
      <c r="A3070" s="11"/>
      <c r="B3070" s="1" t="s">
        <v>30</v>
      </c>
      <c r="C3070" s="8">
        <v>81</v>
      </c>
      <c r="D3070" s="12"/>
    </row>
    <row r="3071" spans="1:4" ht="15" x14ac:dyDescent="0.2">
      <c r="A3071" s="11"/>
      <c r="B3071" s="2" t="s">
        <v>31</v>
      </c>
      <c r="C3071" s="8">
        <v>63</v>
      </c>
      <c r="D3071" s="12"/>
    </row>
    <row r="3072" spans="1:4" ht="15" x14ac:dyDescent="0.2">
      <c r="A3072" s="11"/>
      <c r="B3072" s="2" t="s">
        <v>32</v>
      </c>
      <c r="C3072" s="8">
        <v>18</v>
      </c>
      <c r="D3072" s="12"/>
    </row>
    <row r="3073" spans="1:4" ht="15" x14ac:dyDescent="0.2">
      <c r="A3073" s="11"/>
      <c r="B3073" s="202" t="s">
        <v>208</v>
      </c>
      <c r="C3073" s="203"/>
      <c r="D3073" s="12"/>
    </row>
    <row r="3074" spans="1:4" ht="15" x14ac:dyDescent="0.2">
      <c r="A3074" s="11"/>
      <c r="B3074" s="13" t="s">
        <v>0</v>
      </c>
      <c r="C3074" s="14">
        <v>0.15</v>
      </c>
      <c r="D3074" s="12"/>
    </row>
    <row r="3075" spans="1:4" ht="15" x14ac:dyDescent="0.2">
      <c r="A3075" s="11"/>
      <c r="B3075" s="15" t="s">
        <v>3</v>
      </c>
      <c r="C3075" s="14">
        <v>0.15</v>
      </c>
      <c r="D3075" s="12"/>
    </row>
    <row r="3076" spans="1:4" ht="15" x14ac:dyDescent="0.2">
      <c r="A3076" s="11"/>
      <c r="B3076" s="16" t="s">
        <v>10</v>
      </c>
      <c r="C3076" s="17">
        <v>0.12</v>
      </c>
      <c r="D3076" s="12"/>
    </row>
    <row r="3077" spans="1:4" ht="15" x14ac:dyDescent="0.2">
      <c r="A3077" s="11"/>
      <c r="B3077" s="18" t="s">
        <v>11</v>
      </c>
      <c r="C3077" s="6">
        <v>0.12</v>
      </c>
      <c r="D3077" s="12"/>
    </row>
    <row r="3078" spans="1:4" ht="15" x14ac:dyDescent="0.2">
      <c r="A3078" s="11"/>
      <c r="B3078" s="1" t="s">
        <v>22</v>
      </c>
      <c r="C3078" s="7">
        <v>0.15</v>
      </c>
      <c r="D3078" s="12"/>
    </row>
    <row r="3079" spans="1:4" ht="15" x14ac:dyDescent="0.2">
      <c r="A3079" s="11"/>
      <c r="B3079" s="3" t="s">
        <v>0</v>
      </c>
      <c r="C3079" s="6">
        <v>0.15</v>
      </c>
      <c r="D3079" s="12"/>
    </row>
    <row r="3080" spans="1:4" ht="15" x14ac:dyDescent="0.2">
      <c r="A3080" s="11"/>
      <c r="B3080" s="1" t="s">
        <v>24</v>
      </c>
      <c r="C3080" s="7">
        <v>0.12</v>
      </c>
      <c r="D3080" s="12"/>
    </row>
    <row r="3081" spans="1:4" ht="15" x14ac:dyDescent="0.2">
      <c r="A3081" s="11"/>
      <c r="B3081" s="3" t="s">
        <v>10</v>
      </c>
      <c r="C3081" s="6">
        <v>0.12</v>
      </c>
      <c r="D3081" s="12"/>
    </row>
    <row r="3082" spans="1:4" ht="15" x14ac:dyDescent="0.2">
      <c r="A3082" s="11"/>
      <c r="B3082" s="1" t="s">
        <v>30</v>
      </c>
      <c r="C3082" s="8">
        <v>71</v>
      </c>
      <c r="D3082" s="12"/>
    </row>
    <row r="3083" spans="1:4" ht="15" x14ac:dyDescent="0.2">
      <c r="A3083" s="11"/>
      <c r="B3083" s="2" t="s">
        <v>31</v>
      </c>
      <c r="C3083" s="8">
        <v>66</v>
      </c>
      <c r="D3083" s="12"/>
    </row>
    <row r="3084" spans="1:4" ht="15" x14ac:dyDescent="0.2">
      <c r="A3084" s="11"/>
      <c r="B3084" s="2" t="s">
        <v>32</v>
      </c>
      <c r="C3084" s="8">
        <v>5</v>
      </c>
      <c r="D3084" s="12"/>
    </row>
    <row r="3085" spans="1:4" ht="15" x14ac:dyDescent="0.2">
      <c r="A3085" s="11"/>
      <c r="B3085" s="202" t="s">
        <v>209</v>
      </c>
      <c r="C3085" s="203"/>
      <c r="D3085" s="12"/>
    </row>
    <row r="3086" spans="1:4" ht="15" x14ac:dyDescent="0.2">
      <c r="A3086" s="11"/>
      <c r="B3086" s="13" t="s">
        <v>0</v>
      </c>
      <c r="C3086" s="14">
        <v>126.61562000000001</v>
      </c>
      <c r="D3086" s="12"/>
    </row>
    <row r="3087" spans="1:4" ht="15" x14ac:dyDescent="0.2">
      <c r="A3087" s="11"/>
      <c r="B3087" s="15" t="s">
        <v>2</v>
      </c>
      <c r="C3087" s="14">
        <v>10</v>
      </c>
      <c r="D3087" s="12"/>
    </row>
    <row r="3088" spans="1:4" ht="15" x14ac:dyDescent="0.2">
      <c r="A3088" s="11"/>
      <c r="B3088" s="15" t="s">
        <v>3</v>
      </c>
      <c r="C3088" s="14">
        <v>116.61562000000001</v>
      </c>
      <c r="D3088" s="12"/>
    </row>
    <row r="3089" spans="1:4" ht="15" x14ac:dyDescent="0.2">
      <c r="A3089" s="11"/>
      <c r="B3089" s="16" t="s">
        <v>10</v>
      </c>
      <c r="C3089" s="17">
        <v>59.020240000000001</v>
      </c>
      <c r="D3089" s="12"/>
    </row>
    <row r="3090" spans="1:4" ht="15" x14ac:dyDescent="0.2">
      <c r="A3090" s="11"/>
      <c r="B3090" s="18" t="s">
        <v>11</v>
      </c>
      <c r="C3090" s="6">
        <v>8</v>
      </c>
      <c r="D3090" s="12"/>
    </row>
    <row r="3091" spans="1:4" ht="15" x14ac:dyDescent="0.2">
      <c r="A3091" s="11"/>
      <c r="B3091" s="18" t="s">
        <v>12</v>
      </c>
      <c r="C3091" s="6">
        <v>47.357419999999998</v>
      </c>
      <c r="D3091" s="12"/>
    </row>
    <row r="3092" spans="1:4" ht="15" x14ac:dyDescent="0.2">
      <c r="A3092" s="11"/>
      <c r="B3092" s="18" t="s">
        <v>16</v>
      </c>
      <c r="C3092" s="6">
        <v>3.66282</v>
      </c>
      <c r="D3092" s="12"/>
    </row>
    <row r="3093" spans="1:4" ht="15" x14ac:dyDescent="0.2">
      <c r="A3093" s="11"/>
      <c r="B3093" s="19" t="s">
        <v>17</v>
      </c>
      <c r="C3093" s="17">
        <v>9</v>
      </c>
      <c r="D3093" s="12"/>
    </row>
    <row r="3094" spans="1:4" ht="15" x14ac:dyDescent="0.2">
      <c r="A3094" s="11"/>
      <c r="B3094" s="1" t="s">
        <v>22</v>
      </c>
      <c r="C3094" s="7">
        <v>126.61562000000001</v>
      </c>
      <c r="D3094" s="12"/>
    </row>
    <row r="3095" spans="1:4" ht="15" x14ac:dyDescent="0.2">
      <c r="A3095" s="11"/>
      <c r="B3095" s="3" t="s">
        <v>0</v>
      </c>
      <c r="C3095" s="6">
        <v>126.61562000000001</v>
      </c>
      <c r="D3095" s="12"/>
    </row>
    <row r="3096" spans="1:4" ht="15" x14ac:dyDescent="0.2">
      <c r="A3096" s="11"/>
      <c r="B3096" s="1" t="s">
        <v>24</v>
      </c>
      <c r="C3096" s="7">
        <v>68.020240000000001</v>
      </c>
      <c r="D3096" s="12"/>
    </row>
    <row r="3097" spans="1:4" ht="15" x14ac:dyDescent="0.2">
      <c r="A3097" s="11"/>
      <c r="B3097" s="3" t="s">
        <v>10</v>
      </c>
      <c r="C3097" s="6">
        <v>59.020240000000001</v>
      </c>
      <c r="D3097" s="12"/>
    </row>
    <row r="3098" spans="1:4" ht="15" x14ac:dyDescent="0.2">
      <c r="A3098" s="11"/>
      <c r="B3098" s="3" t="s">
        <v>17</v>
      </c>
      <c r="C3098" s="6">
        <v>9</v>
      </c>
      <c r="D3098" s="12"/>
    </row>
    <row r="3099" spans="1:4" ht="15" x14ac:dyDescent="0.2">
      <c r="A3099" s="11"/>
      <c r="B3099" s="26" t="s">
        <v>26</v>
      </c>
      <c r="C3099" s="25">
        <v>58.595379999999999</v>
      </c>
      <c r="D3099" s="12"/>
    </row>
    <row r="3100" spans="1:4" ht="15" x14ac:dyDescent="0.2">
      <c r="A3100" s="11"/>
      <c r="B3100" s="26" t="s">
        <v>28</v>
      </c>
      <c r="C3100" s="25">
        <v>58.603940000000001</v>
      </c>
      <c r="D3100" s="12"/>
    </row>
    <row r="3101" spans="1:4" ht="15" x14ac:dyDescent="0.2">
      <c r="A3101" s="11"/>
      <c r="B3101" s="1" t="s">
        <v>30</v>
      </c>
      <c r="C3101" s="8">
        <v>80</v>
      </c>
      <c r="D3101" s="12"/>
    </row>
    <row r="3102" spans="1:4" ht="15" x14ac:dyDescent="0.2">
      <c r="A3102" s="11"/>
      <c r="B3102" s="2" t="s">
        <v>31</v>
      </c>
      <c r="C3102" s="8">
        <v>49</v>
      </c>
      <c r="D3102" s="12"/>
    </row>
    <row r="3103" spans="1:4" ht="15" x14ac:dyDescent="0.2">
      <c r="A3103" s="11"/>
      <c r="B3103" s="2" t="s">
        <v>32</v>
      </c>
      <c r="C3103" s="8">
        <v>31</v>
      </c>
      <c r="D3103" s="12"/>
    </row>
    <row r="3104" spans="1:4" ht="15" x14ac:dyDescent="0.2">
      <c r="A3104" s="11"/>
      <c r="B3104" s="202" t="s">
        <v>210</v>
      </c>
      <c r="C3104" s="203"/>
      <c r="D3104" s="12"/>
    </row>
    <row r="3105" spans="1:4" ht="15" x14ac:dyDescent="0.2">
      <c r="A3105" s="11"/>
      <c r="B3105" s="13" t="s">
        <v>0</v>
      </c>
      <c r="C3105" s="14">
        <v>135.98048</v>
      </c>
      <c r="D3105" s="12"/>
    </row>
    <row r="3106" spans="1:4" ht="15" x14ac:dyDescent="0.2">
      <c r="A3106" s="11"/>
      <c r="B3106" s="15" t="s">
        <v>3</v>
      </c>
      <c r="C3106" s="14">
        <v>135.98048</v>
      </c>
      <c r="D3106" s="12"/>
    </row>
    <row r="3107" spans="1:4" ht="15" x14ac:dyDescent="0.2">
      <c r="A3107" s="11"/>
      <c r="B3107" s="16" t="s">
        <v>10</v>
      </c>
      <c r="C3107" s="17">
        <v>119.5364</v>
      </c>
      <c r="D3107" s="12"/>
    </row>
    <row r="3108" spans="1:4" ht="15" x14ac:dyDescent="0.2">
      <c r="A3108" s="11"/>
      <c r="B3108" s="18" t="s">
        <v>12</v>
      </c>
      <c r="C3108" s="6">
        <v>118.21821</v>
      </c>
      <c r="D3108" s="12"/>
    </row>
    <row r="3109" spans="1:4" ht="15" x14ac:dyDescent="0.2">
      <c r="A3109" s="11"/>
      <c r="B3109" s="18" t="s">
        <v>16</v>
      </c>
      <c r="C3109" s="6">
        <v>1.31819</v>
      </c>
      <c r="D3109" s="12"/>
    </row>
    <row r="3110" spans="1:4" ht="15" x14ac:dyDescent="0.2">
      <c r="A3110" s="11"/>
      <c r="B3110" s="19" t="s">
        <v>17</v>
      </c>
      <c r="C3110" s="17">
        <v>8.2254500000000004</v>
      </c>
      <c r="D3110" s="12"/>
    </row>
    <row r="3111" spans="1:4" ht="15" x14ac:dyDescent="0.2">
      <c r="A3111" s="11"/>
      <c r="B3111" s="1" t="s">
        <v>22</v>
      </c>
      <c r="C3111" s="7">
        <v>135.98048</v>
      </c>
      <c r="D3111" s="12"/>
    </row>
    <row r="3112" spans="1:4" ht="15" x14ac:dyDescent="0.2">
      <c r="A3112" s="11"/>
      <c r="B3112" s="3" t="s">
        <v>0</v>
      </c>
      <c r="C3112" s="6">
        <v>135.98048</v>
      </c>
      <c r="D3112" s="12"/>
    </row>
    <row r="3113" spans="1:4" ht="15" x14ac:dyDescent="0.2">
      <c r="A3113" s="11"/>
      <c r="B3113" s="1" t="s">
        <v>24</v>
      </c>
      <c r="C3113" s="7">
        <v>127.76185</v>
      </c>
      <c r="D3113" s="12"/>
    </row>
    <row r="3114" spans="1:4" ht="15" x14ac:dyDescent="0.2">
      <c r="A3114" s="11"/>
      <c r="B3114" s="3" t="s">
        <v>10</v>
      </c>
      <c r="C3114" s="6">
        <v>119.5364</v>
      </c>
      <c r="D3114" s="12"/>
    </row>
    <row r="3115" spans="1:4" ht="15" x14ac:dyDescent="0.2">
      <c r="A3115" s="11"/>
      <c r="B3115" s="3" t="s">
        <v>17</v>
      </c>
      <c r="C3115" s="6">
        <v>8.2254500000000004</v>
      </c>
      <c r="D3115" s="12"/>
    </row>
    <row r="3116" spans="1:4" ht="15" x14ac:dyDescent="0.2">
      <c r="A3116" s="11"/>
      <c r="B3116" s="26" t="s">
        <v>26</v>
      </c>
      <c r="C3116" s="25">
        <v>8.2186299999999992</v>
      </c>
      <c r="D3116" s="12"/>
    </row>
    <row r="3117" spans="1:4" ht="15" x14ac:dyDescent="0.2">
      <c r="A3117" s="11"/>
      <c r="B3117" s="26" t="s">
        <v>27</v>
      </c>
      <c r="C3117" s="25">
        <v>1355.4917399999999</v>
      </c>
      <c r="D3117" s="12"/>
    </row>
    <row r="3118" spans="1:4" ht="15" x14ac:dyDescent="0.2">
      <c r="A3118" s="11"/>
      <c r="B3118" s="26" t="s">
        <v>28</v>
      </c>
      <c r="C3118" s="25">
        <v>1363.71037</v>
      </c>
      <c r="D3118" s="12"/>
    </row>
    <row r="3119" spans="1:4" ht="15" x14ac:dyDescent="0.2">
      <c r="A3119" s="11"/>
      <c r="B3119" s="1" t="s">
        <v>30</v>
      </c>
      <c r="C3119" s="8">
        <v>176</v>
      </c>
      <c r="D3119" s="12"/>
    </row>
    <row r="3120" spans="1:4" ht="15" x14ac:dyDescent="0.2">
      <c r="A3120" s="11"/>
      <c r="B3120" s="2" t="s">
        <v>31</v>
      </c>
      <c r="C3120" s="8">
        <v>149</v>
      </c>
      <c r="D3120" s="12"/>
    </row>
    <row r="3121" spans="1:4" ht="15" x14ac:dyDescent="0.2">
      <c r="A3121" s="11"/>
      <c r="B3121" s="2" t="s">
        <v>32</v>
      </c>
      <c r="C3121" s="8">
        <v>27</v>
      </c>
      <c r="D3121" s="12"/>
    </row>
    <row r="3122" spans="1:4" ht="15" x14ac:dyDescent="0.2">
      <c r="A3122" s="11"/>
      <c r="B3122" s="202" t="s">
        <v>211</v>
      </c>
      <c r="C3122" s="203"/>
      <c r="D3122" s="12"/>
    </row>
    <row r="3123" spans="1:4" ht="15" x14ac:dyDescent="0.2">
      <c r="A3123" s="11"/>
      <c r="B3123" s="13" t="s">
        <v>0</v>
      </c>
      <c r="C3123" s="14">
        <v>7.5361700000000003</v>
      </c>
      <c r="D3123" s="12"/>
    </row>
    <row r="3124" spans="1:4" ht="15" x14ac:dyDescent="0.2">
      <c r="A3124" s="11"/>
      <c r="B3124" s="15" t="s">
        <v>3</v>
      </c>
      <c r="C3124" s="14">
        <v>7.5361700000000003</v>
      </c>
      <c r="D3124" s="12"/>
    </row>
    <row r="3125" spans="1:4" ht="15" x14ac:dyDescent="0.2">
      <c r="A3125" s="11"/>
      <c r="B3125" s="16" t="s">
        <v>10</v>
      </c>
      <c r="C3125" s="17">
        <v>10.746700000000001</v>
      </c>
      <c r="D3125" s="12"/>
    </row>
    <row r="3126" spans="1:4" ht="15" x14ac:dyDescent="0.2">
      <c r="A3126" s="11"/>
      <c r="B3126" s="18" t="s">
        <v>12</v>
      </c>
      <c r="C3126" s="6">
        <v>10.746700000000001</v>
      </c>
      <c r="D3126" s="12"/>
    </row>
    <row r="3127" spans="1:4" ht="15" x14ac:dyDescent="0.2">
      <c r="A3127" s="11"/>
      <c r="B3127" s="1" t="s">
        <v>22</v>
      </c>
      <c r="C3127" s="7">
        <v>7.5361700000000003</v>
      </c>
      <c r="D3127" s="12"/>
    </row>
    <row r="3128" spans="1:4" ht="15" x14ac:dyDescent="0.2">
      <c r="A3128" s="11"/>
      <c r="B3128" s="3" t="s">
        <v>0</v>
      </c>
      <c r="C3128" s="6">
        <v>7.5361700000000003</v>
      </c>
      <c r="D3128" s="12"/>
    </row>
    <row r="3129" spans="1:4" ht="15" x14ac:dyDescent="0.2">
      <c r="A3129" s="11"/>
      <c r="B3129" s="1" t="s">
        <v>24</v>
      </c>
      <c r="C3129" s="7">
        <v>10.746700000000001</v>
      </c>
      <c r="D3129" s="12"/>
    </row>
    <row r="3130" spans="1:4" ht="15" x14ac:dyDescent="0.2">
      <c r="A3130" s="11"/>
      <c r="B3130" s="3" t="s">
        <v>10</v>
      </c>
      <c r="C3130" s="6">
        <v>10.746700000000001</v>
      </c>
      <c r="D3130" s="12"/>
    </row>
    <row r="3131" spans="1:4" ht="15" x14ac:dyDescent="0.2">
      <c r="A3131" s="11"/>
      <c r="B3131" s="26" t="s">
        <v>26</v>
      </c>
      <c r="C3131" s="25">
        <v>-3.2105299999999999</v>
      </c>
      <c r="D3131" s="12"/>
    </row>
    <row r="3132" spans="1:4" ht="15" x14ac:dyDescent="0.2">
      <c r="A3132" s="11"/>
      <c r="B3132" s="26" t="s">
        <v>27</v>
      </c>
      <c r="C3132" s="25">
        <v>17.296569999999999</v>
      </c>
      <c r="D3132" s="12"/>
    </row>
    <row r="3133" spans="1:4" ht="15" x14ac:dyDescent="0.2">
      <c r="A3133" s="11"/>
      <c r="B3133" s="26" t="s">
        <v>28</v>
      </c>
      <c r="C3133" s="25">
        <v>14.086040000000001</v>
      </c>
      <c r="D3133" s="12"/>
    </row>
    <row r="3134" spans="1:4" ht="15" x14ac:dyDescent="0.2">
      <c r="A3134" s="11"/>
      <c r="B3134" s="1" t="s">
        <v>30</v>
      </c>
      <c r="C3134" s="8">
        <v>9</v>
      </c>
      <c r="D3134" s="12"/>
    </row>
    <row r="3135" spans="1:4" ht="15" x14ac:dyDescent="0.2">
      <c r="A3135" s="11"/>
      <c r="B3135" s="2" t="s">
        <v>31</v>
      </c>
      <c r="C3135" s="8">
        <v>8</v>
      </c>
      <c r="D3135" s="12"/>
    </row>
    <row r="3136" spans="1:4" ht="15" x14ac:dyDescent="0.2">
      <c r="A3136" s="11"/>
      <c r="B3136" s="2" t="s">
        <v>32</v>
      </c>
      <c r="C3136" s="8">
        <v>1</v>
      </c>
      <c r="D3136" s="12"/>
    </row>
    <row r="3137" spans="1:4" ht="15" x14ac:dyDescent="0.2">
      <c r="A3137" s="11"/>
      <c r="B3137" s="202" t="s">
        <v>212</v>
      </c>
      <c r="C3137" s="203"/>
      <c r="D3137" s="12"/>
    </row>
    <row r="3138" spans="1:4" ht="15" x14ac:dyDescent="0.2">
      <c r="A3138" s="11"/>
      <c r="B3138" s="13" t="s">
        <v>0</v>
      </c>
      <c r="C3138" s="14">
        <v>0.34799999999999998</v>
      </c>
      <c r="D3138" s="12"/>
    </row>
    <row r="3139" spans="1:4" ht="15" x14ac:dyDescent="0.2">
      <c r="A3139" s="11"/>
      <c r="B3139" s="15" t="s">
        <v>3</v>
      </c>
      <c r="C3139" s="14">
        <v>0.34799999999999998</v>
      </c>
      <c r="D3139" s="12"/>
    </row>
    <row r="3140" spans="1:4" ht="15" x14ac:dyDescent="0.2">
      <c r="A3140" s="11"/>
      <c r="B3140" s="16" t="s">
        <v>10</v>
      </c>
      <c r="C3140" s="17">
        <v>0.2051</v>
      </c>
      <c r="D3140" s="12"/>
    </row>
    <row r="3141" spans="1:4" ht="15" x14ac:dyDescent="0.2">
      <c r="A3141" s="11"/>
      <c r="B3141" s="18" t="s">
        <v>12</v>
      </c>
      <c r="C3141" s="6">
        <v>0.2051</v>
      </c>
      <c r="D3141" s="12"/>
    </row>
    <row r="3142" spans="1:4" ht="15" x14ac:dyDescent="0.2">
      <c r="A3142" s="11"/>
      <c r="B3142" s="1" t="s">
        <v>22</v>
      </c>
      <c r="C3142" s="7">
        <v>0.34799999999999998</v>
      </c>
      <c r="D3142" s="12"/>
    </row>
    <row r="3143" spans="1:4" ht="15" x14ac:dyDescent="0.2">
      <c r="A3143" s="11"/>
      <c r="B3143" s="3" t="s">
        <v>0</v>
      </c>
      <c r="C3143" s="6">
        <v>0.34799999999999998</v>
      </c>
      <c r="D3143" s="12"/>
    </row>
    <row r="3144" spans="1:4" ht="15" x14ac:dyDescent="0.2">
      <c r="A3144" s="11"/>
      <c r="B3144" s="1" t="s">
        <v>24</v>
      </c>
      <c r="C3144" s="7">
        <v>0.2051</v>
      </c>
      <c r="D3144" s="12"/>
    </row>
    <row r="3145" spans="1:4" ht="15" x14ac:dyDescent="0.2">
      <c r="A3145" s="11"/>
      <c r="B3145" s="3" t="s">
        <v>10</v>
      </c>
      <c r="C3145" s="6">
        <v>0.2051</v>
      </c>
      <c r="D3145" s="12"/>
    </row>
    <row r="3146" spans="1:4" ht="15" x14ac:dyDescent="0.2">
      <c r="A3146" s="11"/>
      <c r="B3146" s="26" t="s">
        <v>26</v>
      </c>
      <c r="C3146" s="25">
        <v>0.1429</v>
      </c>
      <c r="D3146" s="12"/>
    </row>
    <row r="3147" spans="1:4" ht="15" x14ac:dyDescent="0.2">
      <c r="A3147" s="11"/>
      <c r="B3147" s="26" t="s">
        <v>28</v>
      </c>
      <c r="C3147" s="25">
        <v>0.18586</v>
      </c>
      <c r="D3147" s="12"/>
    </row>
    <row r="3148" spans="1:4" ht="15" x14ac:dyDescent="0.2">
      <c r="A3148" s="11"/>
      <c r="B3148" s="1" t="s">
        <v>30</v>
      </c>
      <c r="C3148" s="8">
        <v>12</v>
      </c>
      <c r="D3148" s="12"/>
    </row>
    <row r="3149" spans="1:4" ht="15" x14ac:dyDescent="0.2">
      <c r="A3149" s="11"/>
      <c r="B3149" s="2" t="s">
        <v>31</v>
      </c>
      <c r="C3149" s="8">
        <v>7</v>
      </c>
      <c r="D3149" s="12"/>
    </row>
    <row r="3150" spans="1:4" ht="15" x14ac:dyDescent="0.2">
      <c r="A3150" s="11"/>
      <c r="B3150" s="2" t="s">
        <v>32</v>
      </c>
      <c r="C3150" s="8">
        <v>5</v>
      </c>
      <c r="D3150" s="12"/>
    </row>
    <row r="3151" spans="1:4" ht="15" x14ac:dyDescent="0.2">
      <c r="A3151" s="11"/>
      <c r="B3151" s="202" t="s">
        <v>213</v>
      </c>
      <c r="C3151" s="203"/>
      <c r="D3151" s="12"/>
    </row>
    <row r="3152" spans="1:4" ht="15" x14ac:dyDescent="0.2">
      <c r="A3152" s="11"/>
      <c r="B3152" s="13" t="s">
        <v>0</v>
      </c>
      <c r="C3152" s="14">
        <v>31.75892</v>
      </c>
      <c r="D3152" s="12"/>
    </row>
    <row r="3153" spans="1:4" ht="15" x14ac:dyDescent="0.2">
      <c r="A3153" s="11"/>
      <c r="B3153" s="15" t="s">
        <v>3</v>
      </c>
      <c r="C3153" s="14">
        <v>31.75892</v>
      </c>
      <c r="D3153" s="12"/>
    </row>
    <row r="3154" spans="1:4" ht="15" x14ac:dyDescent="0.2">
      <c r="A3154" s="11"/>
      <c r="B3154" s="16" t="s">
        <v>10</v>
      </c>
      <c r="C3154" s="17">
        <v>62.488480000000003</v>
      </c>
      <c r="D3154" s="12"/>
    </row>
    <row r="3155" spans="1:4" ht="15" x14ac:dyDescent="0.2">
      <c r="A3155" s="11"/>
      <c r="B3155" s="18" t="s">
        <v>11</v>
      </c>
      <c r="C3155" s="6">
        <v>4</v>
      </c>
      <c r="D3155" s="12"/>
    </row>
    <row r="3156" spans="1:4" ht="15" x14ac:dyDescent="0.2">
      <c r="A3156" s="11"/>
      <c r="B3156" s="18" t="s">
        <v>12</v>
      </c>
      <c r="C3156" s="6">
        <v>57.556290000000004</v>
      </c>
      <c r="D3156" s="12"/>
    </row>
    <row r="3157" spans="1:4" ht="15" x14ac:dyDescent="0.2">
      <c r="A3157" s="11"/>
      <c r="B3157" s="18" t="s">
        <v>16</v>
      </c>
      <c r="C3157" s="6">
        <v>0.93218999999999996</v>
      </c>
      <c r="D3157" s="12"/>
    </row>
    <row r="3158" spans="1:4" ht="15" x14ac:dyDescent="0.2">
      <c r="A3158" s="11"/>
      <c r="B3158" s="19" t="s">
        <v>17</v>
      </c>
      <c r="C3158" s="17">
        <v>1.8</v>
      </c>
      <c r="D3158" s="12"/>
    </row>
    <row r="3159" spans="1:4" ht="15" x14ac:dyDescent="0.2">
      <c r="A3159" s="11"/>
      <c r="B3159" s="1" t="s">
        <v>22</v>
      </c>
      <c r="C3159" s="7">
        <v>31.75892</v>
      </c>
      <c r="D3159" s="12"/>
    </row>
    <row r="3160" spans="1:4" ht="15" x14ac:dyDescent="0.2">
      <c r="A3160" s="11"/>
      <c r="B3160" s="3" t="s">
        <v>0</v>
      </c>
      <c r="C3160" s="6">
        <v>31.75892</v>
      </c>
      <c r="D3160" s="12"/>
    </row>
    <row r="3161" spans="1:4" ht="15" x14ac:dyDescent="0.2">
      <c r="A3161" s="11"/>
      <c r="B3161" s="1" t="s">
        <v>24</v>
      </c>
      <c r="C3161" s="7">
        <v>64.288480000000007</v>
      </c>
      <c r="D3161" s="12"/>
    </row>
    <row r="3162" spans="1:4" ht="15" x14ac:dyDescent="0.2">
      <c r="A3162" s="11"/>
      <c r="B3162" s="3" t="s">
        <v>10</v>
      </c>
      <c r="C3162" s="6">
        <v>62.488480000000003</v>
      </c>
      <c r="D3162" s="12"/>
    </row>
    <row r="3163" spans="1:4" ht="15" x14ac:dyDescent="0.2">
      <c r="A3163" s="11"/>
      <c r="B3163" s="3" t="s">
        <v>17</v>
      </c>
      <c r="C3163" s="6">
        <v>1.8</v>
      </c>
      <c r="D3163" s="12"/>
    </row>
    <row r="3164" spans="1:4" ht="15" x14ac:dyDescent="0.2">
      <c r="A3164" s="11"/>
      <c r="B3164" s="26" t="s">
        <v>26</v>
      </c>
      <c r="C3164" s="25">
        <v>-32.529559999999996</v>
      </c>
      <c r="D3164" s="12"/>
    </row>
    <row r="3165" spans="1:4" ht="15" x14ac:dyDescent="0.2">
      <c r="A3165" s="11"/>
      <c r="B3165" s="26" t="s">
        <v>27</v>
      </c>
      <c r="C3165" s="25">
        <v>86.145859999999999</v>
      </c>
      <c r="D3165" s="12"/>
    </row>
    <row r="3166" spans="1:4" ht="15" x14ac:dyDescent="0.2">
      <c r="A3166" s="11"/>
      <c r="B3166" s="26" t="s">
        <v>28</v>
      </c>
      <c r="C3166" s="25">
        <v>53.616300000000003</v>
      </c>
      <c r="D3166" s="12"/>
    </row>
    <row r="3167" spans="1:4" ht="15" x14ac:dyDescent="0.2">
      <c r="A3167" s="11"/>
      <c r="B3167" s="1" t="s">
        <v>30</v>
      </c>
      <c r="C3167" s="8">
        <v>19</v>
      </c>
      <c r="D3167" s="12"/>
    </row>
    <row r="3168" spans="1:4" ht="15" x14ac:dyDescent="0.2">
      <c r="A3168" s="11"/>
      <c r="B3168" s="2" t="s">
        <v>31</v>
      </c>
      <c r="C3168" s="8">
        <v>16</v>
      </c>
      <c r="D3168" s="12"/>
    </row>
    <row r="3169" spans="1:4" ht="15" x14ac:dyDescent="0.2">
      <c r="A3169" s="11"/>
      <c r="B3169" s="2" t="s">
        <v>32</v>
      </c>
      <c r="C3169" s="8">
        <v>3</v>
      </c>
      <c r="D3169" s="12"/>
    </row>
    <row r="3170" spans="1:4" ht="15" x14ac:dyDescent="0.2">
      <c r="A3170" s="11"/>
      <c r="B3170" s="202" t="s">
        <v>214</v>
      </c>
      <c r="C3170" s="203"/>
      <c r="D3170" s="12"/>
    </row>
    <row r="3171" spans="1:4" ht="15" x14ac:dyDescent="0.2">
      <c r="A3171" s="11"/>
      <c r="B3171" s="13" t="s">
        <v>0</v>
      </c>
      <c r="C3171" s="14">
        <v>60.472999999999999</v>
      </c>
      <c r="D3171" s="12"/>
    </row>
    <row r="3172" spans="1:4" ht="15" x14ac:dyDescent="0.2">
      <c r="A3172" s="11"/>
      <c r="B3172" s="15" t="s">
        <v>3</v>
      </c>
      <c r="C3172" s="14">
        <v>60.472999999999999</v>
      </c>
      <c r="D3172" s="12"/>
    </row>
    <row r="3173" spans="1:4" ht="15" x14ac:dyDescent="0.2">
      <c r="A3173" s="11"/>
      <c r="B3173" s="16" t="s">
        <v>10</v>
      </c>
      <c r="C3173" s="17">
        <v>110.36627</v>
      </c>
      <c r="D3173" s="12"/>
    </row>
    <row r="3174" spans="1:4" ht="15" x14ac:dyDescent="0.2">
      <c r="A3174" s="11"/>
      <c r="B3174" s="18" t="s">
        <v>11</v>
      </c>
      <c r="C3174" s="6">
        <v>6.665</v>
      </c>
      <c r="D3174" s="12"/>
    </row>
    <row r="3175" spans="1:4" ht="15" x14ac:dyDescent="0.2">
      <c r="A3175" s="11"/>
      <c r="B3175" s="18" t="s">
        <v>12</v>
      </c>
      <c r="C3175" s="6">
        <v>103.70126999999999</v>
      </c>
      <c r="D3175" s="12"/>
    </row>
    <row r="3176" spans="1:4" ht="15" x14ac:dyDescent="0.2">
      <c r="A3176" s="11"/>
      <c r="B3176" s="1" t="s">
        <v>22</v>
      </c>
      <c r="C3176" s="7">
        <v>60.472999999999999</v>
      </c>
      <c r="D3176" s="12"/>
    </row>
    <row r="3177" spans="1:4" ht="15" x14ac:dyDescent="0.2">
      <c r="A3177" s="11"/>
      <c r="B3177" s="3" t="s">
        <v>0</v>
      </c>
      <c r="C3177" s="6">
        <v>60.472999999999999</v>
      </c>
      <c r="D3177" s="12"/>
    </row>
    <row r="3178" spans="1:4" ht="15" x14ac:dyDescent="0.2">
      <c r="A3178" s="11"/>
      <c r="B3178" s="1" t="s">
        <v>24</v>
      </c>
      <c r="C3178" s="7">
        <v>110.36627</v>
      </c>
      <c r="D3178" s="12"/>
    </row>
    <row r="3179" spans="1:4" ht="15" x14ac:dyDescent="0.2">
      <c r="A3179" s="11"/>
      <c r="B3179" s="3" t="s">
        <v>10</v>
      </c>
      <c r="C3179" s="6">
        <v>110.36627</v>
      </c>
      <c r="D3179" s="12"/>
    </row>
    <row r="3180" spans="1:4" ht="15" x14ac:dyDescent="0.2">
      <c r="A3180" s="11"/>
      <c r="B3180" s="26" t="s">
        <v>26</v>
      </c>
      <c r="C3180" s="25">
        <v>-49.893270000000001</v>
      </c>
      <c r="D3180" s="12"/>
    </row>
    <row r="3181" spans="1:4" ht="15" x14ac:dyDescent="0.2">
      <c r="A3181" s="11"/>
      <c r="B3181" s="26" t="s">
        <v>27</v>
      </c>
      <c r="C3181" s="25">
        <v>56.01</v>
      </c>
      <c r="D3181" s="12"/>
    </row>
    <row r="3182" spans="1:4" ht="15" x14ac:dyDescent="0.2">
      <c r="A3182" s="11"/>
      <c r="B3182" s="26" t="s">
        <v>28</v>
      </c>
      <c r="C3182" s="25">
        <v>6.1167299999999996</v>
      </c>
      <c r="D3182" s="12"/>
    </row>
    <row r="3183" spans="1:4" ht="15" x14ac:dyDescent="0.2">
      <c r="A3183" s="11"/>
      <c r="B3183" s="1" t="s">
        <v>30</v>
      </c>
      <c r="C3183" s="8">
        <v>106</v>
      </c>
      <c r="D3183" s="12"/>
    </row>
    <row r="3184" spans="1:4" ht="15" x14ac:dyDescent="0.2">
      <c r="A3184" s="11"/>
      <c r="B3184" s="2" t="s">
        <v>31</v>
      </c>
      <c r="C3184" s="8">
        <v>74</v>
      </c>
      <c r="D3184" s="12"/>
    </row>
    <row r="3185" spans="1:4" ht="15" x14ac:dyDescent="0.2">
      <c r="A3185" s="11"/>
      <c r="B3185" s="2" t="s">
        <v>32</v>
      </c>
      <c r="C3185" s="8">
        <v>32</v>
      </c>
      <c r="D3185" s="12"/>
    </row>
    <row r="3186" spans="1:4" ht="15" x14ac:dyDescent="0.2">
      <c r="A3186" s="11"/>
      <c r="B3186" s="202" t="s">
        <v>215</v>
      </c>
      <c r="C3186" s="203"/>
      <c r="D3186" s="12"/>
    </row>
    <row r="3187" spans="1:4" ht="15" x14ac:dyDescent="0.2">
      <c r="A3187" s="11"/>
      <c r="B3187" s="13" t="s">
        <v>0</v>
      </c>
      <c r="C3187" s="14">
        <v>19.704409999999999</v>
      </c>
      <c r="D3187" s="12"/>
    </row>
    <row r="3188" spans="1:4" ht="15" x14ac:dyDescent="0.2">
      <c r="A3188" s="11"/>
      <c r="B3188" s="15" t="s">
        <v>3</v>
      </c>
      <c r="C3188" s="14">
        <v>19.704409999999999</v>
      </c>
      <c r="D3188" s="12"/>
    </row>
    <row r="3189" spans="1:4" ht="15" x14ac:dyDescent="0.2">
      <c r="A3189" s="11"/>
      <c r="B3189" s="16" t="s">
        <v>10</v>
      </c>
      <c r="C3189" s="17">
        <v>33.494370000000004</v>
      </c>
      <c r="D3189" s="12"/>
    </row>
    <row r="3190" spans="1:4" ht="15" x14ac:dyDescent="0.2">
      <c r="A3190" s="11"/>
      <c r="B3190" s="18" t="s">
        <v>11</v>
      </c>
      <c r="C3190" s="6">
        <v>4.9800000000000004</v>
      </c>
      <c r="D3190" s="12"/>
    </row>
    <row r="3191" spans="1:4" ht="15" x14ac:dyDescent="0.2">
      <c r="A3191" s="11"/>
      <c r="B3191" s="18" t="s">
        <v>12</v>
      </c>
      <c r="C3191" s="6">
        <v>27.765910000000002</v>
      </c>
      <c r="D3191" s="12"/>
    </row>
    <row r="3192" spans="1:4" ht="15" x14ac:dyDescent="0.2">
      <c r="A3192" s="11"/>
      <c r="B3192" s="18" t="s">
        <v>16</v>
      </c>
      <c r="C3192" s="6">
        <v>0.74846000000000001</v>
      </c>
      <c r="D3192" s="12"/>
    </row>
    <row r="3193" spans="1:4" ht="15" x14ac:dyDescent="0.2">
      <c r="A3193" s="11"/>
      <c r="B3193" s="1" t="s">
        <v>22</v>
      </c>
      <c r="C3193" s="7">
        <v>19.704409999999999</v>
      </c>
      <c r="D3193" s="12"/>
    </row>
    <row r="3194" spans="1:4" ht="15" x14ac:dyDescent="0.2">
      <c r="A3194" s="11"/>
      <c r="B3194" s="3" t="s">
        <v>0</v>
      </c>
      <c r="C3194" s="6">
        <v>19.704409999999999</v>
      </c>
      <c r="D3194" s="12"/>
    </row>
    <row r="3195" spans="1:4" ht="15" x14ac:dyDescent="0.2">
      <c r="A3195" s="11"/>
      <c r="B3195" s="1" t="s">
        <v>24</v>
      </c>
      <c r="C3195" s="7">
        <v>33.494370000000004</v>
      </c>
      <c r="D3195" s="12"/>
    </row>
    <row r="3196" spans="1:4" ht="15" x14ac:dyDescent="0.2">
      <c r="A3196" s="11"/>
      <c r="B3196" s="3" t="s">
        <v>10</v>
      </c>
      <c r="C3196" s="6">
        <v>33.494370000000004</v>
      </c>
      <c r="D3196" s="12"/>
    </row>
    <row r="3197" spans="1:4" ht="15" x14ac:dyDescent="0.2">
      <c r="A3197" s="11"/>
      <c r="B3197" s="26" t="s">
        <v>26</v>
      </c>
      <c r="C3197" s="25">
        <v>-13.789960000000001</v>
      </c>
      <c r="D3197" s="12"/>
    </row>
    <row r="3198" spans="1:4" ht="15" x14ac:dyDescent="0.2">
      <c r="A3198" s="11"/>
      <c r="B3198" s="26" t="s">
        <v>27</v>
      </c>
      <c r="C3198" s="25">
        <v>54.064720000000001</v>
      </c>
      <c r="D3198" s="12"/>
    </row>
    <row r="3199" spans="1:4" ht="15" x14ac:dyDescent="0.2">
      <c r="A3199" s="11"/>
      <c r="B3199" s="26" t="s">
        <v>28</v>
      </c>
      <c r="C3199" s="25">
        <v>40.274760000000001</v>
      </c>
      <c r="D3199" s="12"/>
    </row>
    <row r="3200" spans="1:4" ht="15" x14ac:dyDescent="0.2">
      <c r="A3200" s="11"/>
      <c r="B3200" s="1" t="s">
        <v>30</v>
      </c>
      <c r="C3200" s="8">
        <v>73</v>
      </c>
      <c r="D3200" s="12"/>
    </row>
    <row r="3201" spans="1:4" ht="15" x14ac:dyDescent="0.2">
      <c r="A3201" s="11"/>
      <c r="B3201" s="2" t="s">
        <v>31</v>
      </c>
      <c r="C3201" s="8">
        <v>54</v>
      </c>
      <c r="D3201" s="12"/>
    </row>
    <row r="3202" spans="1:4" ht="15" x14ac:dyDescent="0.2">
      <c r="A3202" s="11"/>
      <c r="B3202" s="2" t="s">
        <v>32</v>
      </c>
      <c r="C3202" s="8">
        <v>19</v>
      </c>
      <c r="D3202" s="12"/>
    </row>
    <row r="3203" spans="1:4" ht="15" x14ac:dyDescent="0.2">
      <c r="A3203" s="11"/>
      <c r="B3203" s="202" t="s">
        <v>216</v>
      </c>
      <c r="C3203" s="203"/>
      <c r="D3203" s="12"/>
    </row>
    <row r="3204" spans="1:4" ht="15" x14ac:dyDescent="0.2">
      <c r="A3204" s="11"/>
      <c r="B3204" s="13" t="s">
        <v>0</v>
      </c>
      <c r="C3204" s="14">
        <v>28.812999999999999</v>
      </c>
      <c r="D3204" s="12"/>
    </row>
    <row r="3205" spans="1:4" ht="15" x14ac:dyDescent="0.2">
      <c r="A3205" s="11"/>
      <c r="B3205" s="15" t="s">
        <v>3</v>
      </c>
      <c r="C3205" s="14">
        <v>28.812999999999999</v>
      </c>
      <c r="D3205" s="12"/>
    </row>
    <row r="3206" spans="1:4" ht="15" x14ac:dyDescent="0.2">
      <c r="A3206" s="11"/>
      <c r="B3206" s="16" t="s">
        <v>10</v>
      </c>
      <c r="C3206" s="17">
        <v>23.179580000000001</v>
      </c>
      <c r="D3206" s="12"/>
    </row>
    <row r="3207" spans="1:4" ht="15" x14ac:dyDescent="0.2">
      <c r="A3207" s="11"/>
      <c r="B3207" s="18" t="s">
        <v>12</v>
      </c>
      <c r="C3207" s="6">
        <v>6.7099999999999991</v>
      </c>
      <c r="D3207" s="12"/>
    </row>
    <row r="3208" spans="1:4" ht="15" x14ac:dyDescent="0.2">
      <c r="A3208" s="11"/>
      <c r="B3208" s="18" t="s">
        <v>16</v>
      </c>
      <c r="C3208" s="6">
        <v>16.469580000000001</v>
      </c>
      <c r="D3208" s="12"/>
    </row>
    <row r="3209" spans="1:4" ht="15" x14ac:dyDescent="0.2">
      <c r="A3209" s="11"/>
      <c r="B3209" s="19" t="s">
        <v>17</v>
      </c>
      <c r="C3209" s="17">
        <v>4.8499999999999996</v>
      </c>
      <c r="D3209" s="12"/>
    </row>
    <row r="3210" spans="1:4" ht="15" x14ac:dyDescent="0.2">
      <c r="A3210" s="11"/>
      <c r="B3210" s="1" t="s">
        <v>22</v>
      </c>
      <c r="C3210" s="7">
        <v>28.812999999999999</v>
      </c>
      <c r="D3210" s="12"/>
    </row>
    <row r="3211" spans="1:4" ht="15" x14ac:dyDescent="0.2">
      <c r="A3211" s="11"/>
      <c r="B3211" s="3" t="s">
        <v>0</v>
      </c>
      <c r="C3211" s="6">
        <v>28.812999999999999</v>
      </c>
      <c r="D3211" s="12"/>
    </row>
    <row r="3212" spans="1:4" ht="15" x14ac:dyDescent="0.2">
      <c r="A3212" s="11"/>
      <c r="B3212" s="1" t="s">
        <v>24</v>
      </c>
      <c r="C3212" s="7">
        <v>28.029580000000003</v>
      </c>
      <c r="D3212" s="12"/>
    </row>
    <row r="3213" spans="1:4" ht="15" x14ac:dyDescent="0.2">
      <c r="A3213" s="11"/>
      <c r="B3213" s="3" t="s">
        <v>10</v>
      </c>
      <c r="C3213" s="6">
        <v>23.179580000000001</v>
      </c>
      <c r="D3213" s="12"/>
    </row>
    <row r="3214" spans="1:4" ht="15" x14ac:dyDescent="0.2">
      <c r="A3214" s="11"/>
      <c r="B3214" s="3" t="s">
        <v>17</v>
      </c>
      <c r="C3214" s="6">
        <v>4.8499999999999996</v>
      </c>
      <c r="D3214" s="12"/>
    </row>
    <row r="3215" spans="1:4" ht="15" x14ac:dyDescent="0.2">
      <c r="A3215" s="11"/>
      <c r="B3215" s="26" t="s">
        <v>26</v>
      </c>
      <c r="C3215" s="25">
        <v>0.78342000000000001</v>
      </c>
      <c r="D3215" s="12"/>
    </row>
    <row r="3216" spans="1:4" ht="15" x14ac:dyDescent="0.2">
      <c r="A3216" s="11"/>
      <c r="B3216" s="26" t="s">
        <v>27</v>
      </c>
      <c r="C3216" s="25">
        <v>95.904539999999997</v>
      </c>
      <c r="D3216" s="12"/>
    </row>
    <row r="3217" spans="1:4" ht="15" x14ac:dyDescent="0.2">
      <c r="A3217" s="11"/>
      <c r="B3217" s="26" t="s">
        <v>28</v>
      </c>
      <c r="C3217" s="25">
        <v>96.687960000000004</v>
      </c>
      <c r="D3217" s="12"/>
    </row>
    <row r="3218" spans="1:4" ht="15" x14ac:dyDescent="0.2">
      <c r="A3218" s="11"/>
      <c r="B3218" s="1" t="s">
        <v>30</v>
      </c>
      <c r="C3218" s="8">
        <v>103</v>
      </c>
      <c r="D3218" s="12"/>
    </row>
    <row r="3219" spans="1:4" ht="15" x14ac:dyDescent="0.2">
      <c r="A3219" s="11"/>
      <c r="B3219" s="2" t="s">
        <v>31</v>
      </c>
      <c r="C3219" s="8">
        <v>63</v>
      </c>
      <c r="D3219" s="12"/>
    </row>
    <row r="3220" spans="1:4" ht="15" x14ac:dyDescent="0.2">
      <c r="A3220" s="11"/>
      <c r="B3220" s="2" t="s">
        <v>32</v>
      </c>
      <c r="C3220" s="8">
        <v>40</v>
      </c>
      <c r="D3220" s="12"/>
    </row>
    <row r="3221" spans="1:4" ht="15" x14ac:dyDescent="0.2">
      <c r="A3221" s="11"/>
      <c r="B3221" s="202" t="s">
        <v>217</v>
      </c>
      <c r="C3221" s="203"/>
      <c r="D3221" s="12"/>
    </row>
    <row r="3222" spans="1:4" ht="15" x14ac:dyDescent="0.2">
      <c r="A3222" s="11"/>
      <c r="B3222" s="16" t="s">
        <v>10</v>
      </c>
      <c r="C3222" s="17">
        <v>18.32152</v>
      </c>
      <c r="D3222" s="12"/>
    </row>
    <row r="3223" spans="1:4" ht="15" x14ac:dyDescent="0.2">
      <c r="A3223" s="11"/>
      <c r="B3223" s="18" t="s">
        <v>12</v>
      </c>
      <c r="C3223" s="6">
        <v>18.32152</v>
      </c>
      <c r="D3223" s="12"/>
    </row>
    <row r="3224" spans="1:4" ht="15" x14ac:dyDescent="0.2">
      <c r="A3224" s="11"/>
      <c r="B3224" s="1" t="s">
        <v>24</v>
      </c>
      <c r="C3224" s="7">
        <v>18.32152</v>
      </c>
      <c r="D3224" s="12"/>
    </row>
    <row r="3225" spans="1:4" ht="15" x14ac:dyDescent="0.2">
      <c r="A3225" s="11"/>
      <c r="B3225" s="3" t="s">
        <v>10</v>
      </c>
      <c r="C3225" s="6">
        <v>18.32152</v>
      </c>
      <c r="D3225" s="12"/>
    </row>
    <row r="3226" spans="1:4" ht="15" x14ac:dyDescent="0.2">
      <c r="A3226" s="11"/>
      <c r="B3226" s="26" t="s">
        <v>26</v>
      </c>
      <c r="C3226" s="25">
        <v>-18.32152</v>
      </c>
      <c r="D3226" s="12"/>
    </row>
    <row r="3227" spans="1:4" ht="15" x14ac:dyDescent="0.2">
      <c r="A3227" s="11"/>
      <c r="B3227" s="26" t="s">
        <v>27</v>
      </c>
      <c r="C3227" s="25">
        <v>19.045210000000001</v>
      </c>
      <c r="D3227" s="12"/>
    </row>
    <row r="3228" spans="1:4" ht="15" x14ac:dyDescent="0.2">
      <c r="A3228" s="11"/>
      <c r="B3228" s="26" t="s">
        <v>28</v>
      </c>
      <c r="C3228" s="25">
        <v>0.72369000000000006</v>
      </c>
      <c r="D3228" s="12"/>
    </row>
    <row r="3229" spans="1:4" ht="15" x14ac:dyDescent="0.2">
      <c r="A3229" s="11"/>
      <c r="B3229" s="1" t="s">
        <v>30</v>
      </c>
      <c r="C3229" s="8">
        <v>37</v>
      </c>
      <c r="D3229" s="12"/>
    </row>
    <row r="3230" spans="1:4" ht="15" x14ac:dyDescent="0.2">
      <c r="A3230" s="11"/>
      <c r="B3230" s="2" t="s">
        <v>31</v>
      </c>
      <c r="C3230" s="8">
        <v>5</v>
      </c>
      <c r="D3230" s="12"/>
    </row>
    <row r="3231" spans="1:4" ht="15" x14ac:dyDescent="0.2">
      <c r="A3231" s="11"/>
      <c r="B3231" s="2" t="s">
        <v>32</v>
      </c>
      <c r="C3231" s="8">
        <v>32</v>
      </c>
      <c r="D3231" s="12"/>
    </row>
    <row r="3232" spans="1:4" ht="15" x14ac:dyDescent="0.2">
      <c r="A3232" s="11"/>
      <c r="B3232" s="202" t="s">
        <v>218</v>
      </c>
      <c r="C3232" s="203"/>
      <c r="D3232" s="12"/>
    </row>
    <row r="3233" spans="1:4" ht="15" x14ac:dyDescent="0.2">
      <c r="A3233" s="11"/>
      <c r="B3233" s="16" t="s">
        <v>10</v>
      </c>
      <c r="C3233" s="17">
        <v>19.194379999999999</v>
      </c>
      <c r="D3233" s="12"/>
    </row>
    <row r="3234" spans="1:4" ht="15" x14ac:dyDescent="0.2">
      <c r="A3234" s="11"/>
      <c r="B3234" s="18" t="s">
        <v>11</v>
      </c>
      <c r="C3234" s="6">
        <v>19</v>
      </c>
      <c r="D3234" s="12"/>
    </row>
    <row r="3235" spans="1:4" ht="15" x14ac:dyDescent="0.2">
      <c r="A3235" s="11"/>
      <c r="B3235" s="18" t="s">
        <v>12</v>
      </c>
      <c r="C3235" s="6">
        <v>0.19438</v>
      </c>
      <c r="D3235" s="12"/>
    </row>
    <row r="3236" spans="1:4" ht="15" x14ac:dyDescent="0.2">
      <c r="A3236" s="11"/>
      <c r="B3236" s="1" t="s">
        <v>24</v>
      </c>
      <c r="C3236" s="7">
        <v>19.194379999999999</v>
      </c>
      <c r="D3236" s="12"/>
    </row>
    <row r="3237" spans="1:4" ht="15" x14ac:dyDescent="0.2">
      <c r="A3237" s="11"/>
      <c r="B3237" s="3" t="s">
        <v>10</v>
      </c>
      <c r="C3237" s="6">
        <v>19.194379999999999</v>
      </c>
      <c r="D3237" s="12"/>
    </row>
    <row r="3238" spans="1:4" ht="15" x14ac:dyDescent="0.2">
      <c r="A3238" s="11"/>
      <c r="B3238" s="26" t="s">
        <v>26</v>
      </c>
      <c r="C3238" s="25">
        <v>-19.194379999999999</v>
      </c>
      <c r="D3238" s="12"/>
    </row>
    <row r="3239" spans="1:4" ht="15" x14ac:dyDescent="0.2">
      <c r="A3239" s="11"/>
      <c r="B3239" s="26" t="s">
        <v>27</v>
      </c>
      <c r="C3239" s="25">
        <v>23.7041</v>
      </c>
      <c r="D3239" s="12"/>
    </row>
    <row r="3240" spans="1:4" ht="15" x14ac:dyDescent="0.2">
      <c r="A3240" s="11"/>
      <c r="B3240" s="26" t="s">
        <v>28</v>
      </c>
      <c r="C3240" s="25">
        <v>4.5097199999999997</v>
      </c>
      <c r="D3240" s="12"/>
    </row>
    <row r="3241" spans="1:4" ht="15" x14ac:dyDescent="0.2">
      <c r="A3241" s="11"/>
      <c r="B3241" s="1" t="s">
        <v>30</v>
      </c>
      <c r="C3241" s="8">
        <v>50</v>
      </c>
      <c r="D3241" s="12"/>
    </row>
    <row r="3242" spans="1:4" ht="15" x14ac:dyDescent="0.2">
      <c r="A3242" s="11"/>
      <c r="B3242" s="2" t="s">
        <v>31</v>
      </c>
      <c r="C3242" s="8">
        <v>50</v>
      </c>
      <c r="D3242" s="12"/>
    </row>
    <row r="3243" spans="1:4" ht="15" x14ac:dyDescent="0.2">
      <c r="A3243" s="11"/>
      <c r="B3243" s="202" t="s">
        <v>220</v>
      </c>
      <c r="C3243" s="203"/>
      <c r="D3243" s="12"/>
    </row>
    <row r="3244" spans="1:4" ht="15" x14ac:dyDescent="0.2">
      <c r="A3244" s="11"/>
      <c r="B3244" s="16" t="s">
        <v>10</v>
      </c>
      <c r="C3244" s="17">
        <v>1.0624100000000001</v>
      </c>
      <c r="D3244" s="12"/>
    </row>
    <row r="3245" spans="1:4" ht="15" x14ac:dyDescent="0.2">
      <c r="A3245" s="11"/>
      <c r="B3245" s="18" t="s">
        <v>12</v>
      </c>
      <c r="C3245" s="6">
        <v>1.0624100000000001</v>
      </c>
      <c r="D3245" s="12"/>
    </row>
    <row r="3246" spans="1:4" ht="15" x14ac:dyDescent="0.2">
      <c r="A3246" s="11"/>
      <c r="B3246" s="1" t="s">
        <v>24</v>
      </c>
      <c r="C3246" s="7">
        <v>1.0624100000000001</v>
      </c>
      <c r="D3246" s="12"/>
    </row>
    <row r="3247" spans="1:4" ht="15" x14ac:dyDescent="0.2">
      <c r="A3247" s="11"/>
      <c r="B3247" s="3" t="s">
        <v>10</v>
      </c>
      <c r="C3247" s="6">
        <v>1.0624100000000001</v>
      </c>
      <c r="D3247" s="12"/>
    </row>
    <row r="3248" spans="1:4" ht="15" x14ac:dyDescent="0.2">
      <c r="A3248" s="11"/>
      <c r="B3248" s="26" t="s">
        <v>26</v>
      </c>
      <c r="C3248" s="25">
        <v>-1.0624100000000001</v>
      </c>
      <c r="D3248" s="12"/>
    </row>
    <row r="3249" spans="1:4" ht="15" x14ac:dyDescent="0.2">
      <c r="A3249" s="11"/>
      <c r="B3249" s="26" t="s">
        <v>27</v>
      </c>
      <c r="C3249" s="25">
        <v>8.1079000000000008</v>
      </c>
      <c r="D3249" s="12"/>
    </row>
    <row r="3250" spans="1:4" ht="15" x14ac:dyDescent="0.2">
      <c r="A3250" s="11"/>
      <c r="B3250" s="26" t="s">
        <v>28</v>
      </c>
      <c r="C3250" s="25">
        <v>7.04549</v>
      </c>
      <c r="D3250" s="12"/>
    </row>
    <row r="3251" spans="1:4" ht="15" x14ac:dyDescent="0.2">
      <c r="A3251" s="11"/>
      <c r="B3251" s="1" t="s">
        <v>30</v>
      </c>
      <c r="C3251" s="8">
        <v>12</v>
      </c>
      <c r="D3251" s="12"/>
    </row>
    <row r="3252" spans="1:4" ht="15" x14ac:dyDescent="0.2">
      <c r="A3252" s="11"/>
      <c r="B3252" s="2" t="s">
        <v>31</v>
      </c>
      <c r="C3252" s="8">
        <v>8</v>
      </c>
      <c r="D3252" s="12"/>
    </row>
    <row r="3253" spans="1:4" ht="15" x14ac:dyDescent="0.2">
      <c r="A3253" s="11"/>
      <c r="B3253" s="2" t="s">
        <v>32</v>
      </c>
      <c r="C3253" s="8">
        <v>4</v>
      </c>
      <c r="D3253" s="12"/>
    </row>
    <row r="3254" spans="1:4" ht="15" x14ac:dyDescent="0.2">
      <c r="A3254" s="11"/>
      <c r="B3254" s="202" t="s">
        <v>221</v>
      </c>
      <c r="C3254" s="203"/>
      <c r="D3254" s="12"/>
    </row>
    <row r="3255" spans="1:4" ht="15" x14ac:dyDescent="0.2">
      <c r="A3255" s="11"/>
      <c r="B3255" s="13" t="s">
        <v>0</v>
      </c>
      <c r="C3255" s="14">
        <v>3621.2169699999999</v>
      </c>
      <c r="D3255" s="12"/>
    </row>
    <row r="3256" spans="1:4" ht="15" x14ac:dyDescent="0.2">
      <c r="A3256" s="11"/>
      <c r="B3256" s="15" t="s">
        <v>3</v>
      </c>
      <c r="C3256" s="14">
        <v>3621.2169699999999</v>
      </c>
      <c r="D3256" s="12"/>
    </row>
    <row r="3257" spans="1:4" ht="15" x14ac:dyDescent="0.2">
      <c r="A3257" s="11"/>
      <c r="B3257" s="16" t="s">
        <v>10</v>
      </c>
      <c r="C3257" s="17">
        <v>147.15219999999999</v>
      </c>
      <c r="D3257" s="12"/>
    </row>
    <row r="3258" spans="1:4" ht="15" x14ac:dyDescent="0.2">
      <c r="A3258" s="11"/>
      <c r="B3258" s="18" t="s">
        <v>12</v>
      </c>
      <c r="C3258" s="6">
        <v>84.68986000000001</v>
      </c>
      <c r="D3258" s="12"/>
    </row>
    <row r="3259" spans="1:4" ht="15" x14ac:dyDescent="0.2">
      <c r="A3259" s="11"/>
      <c r="B3259" s="18" t="s">
        <v>15</v>
      </c>
      <c r="C3259" s="6">
        <v>7.4276400000000002</v>
      </c>
      <c r="D3259" s="12"/>
    </row>
    <row r="3260" spans="1:4" ht="15" x14ac:dyDescent="0.2">
      <c r="A3260" s="11"/>
      <c r="B3260" s="18" t="s">
        <v>16</v>
      </c>
      <c r="C3260" s="6">
        <v>55.034700000000001</v>
      </c>
      <c r="D3260" s="12"/>
    </row>
    <row r="3261" spans="1:4" ht="15" x14ac:dyDescent="0.2">
      <c r="A3261" s="11"/>
      <c r="B3261" s="19" t="s">
        <v>17</v>
      </c>
      <c r="C3261" s="17">
        <v>15.407999999999999</v>
      </c>
      <c r="D3261" s="12"/>
    </row>
    <row r="3262" spans="1:4" ht="15" x14ac:dyDescent="0.2">
      <c r="A3262" s="11"/>
      <c r="B3262" s="1" t="s">
        <v>22</v>
      </c>
      <c r="C3262" s="7">
        <v>3621.2169699999999</v>
      </c>
      <c r="D3262" s="12"/>
    </row>
    <row r="3263" spans="1:4" ht="15" x14ac:dyDescent="0.2">
      <c r="A3263" s="11"/>
      <c r="B3263" s="3" t="s">
        <v>0</v>
      </c>
      <c r="C3263" s="6">
        <v>3621.2169699999999</v>
      </c>
      <c r="D3263" s="12"/>
    </row>
    <row r="3264" spans="1:4" ht="15" x14ac:dyDescent="0.2">
      <c r="A3264" s="11"/>
      <c r="B3264" s="1" t="s">
        <v>24</v>
      </c>
      <c r="C3264" s="7">
        <v>162.56019999999998</v>
      </c>
      <c r="D3264" s="12"/>
    </row>
    <row r="3265" spans="1:4" ht="15" x14ac:dyDescent="0.2">
      <c r="A3265" s="11"/>
      <c r="B3265" s="3" t="s">
        <v>10</v>
      </c>
      <c r="C3265" s="6">
        <v>147.15219999999999</v>
      </c>
      <c r="D3265" s="12"/>
    </row>
    <row r="3266" spans="1:4" ht="15" x14ac:dyDescent="0.2">
      <c r="A3266" s="11"/>
      <c r="B3266" s="3" t="s">
        <v>17</v>
      </c>
      <c r="C3266" s="6">
        <v>15.407999999999999</v>
      </c>
      <c r="D3266" s="12"/>
    </row>
    <row r="3267" spans="1:4" ht="15" x14ac:dyDescent="0.2">
      <c r="A3267" s="11"/>
      <c r="B3267" s="26" t="s">
        <v>26</v>
      </c>
      <c r="C3267" s="25">
        <v>3458.6567700000001</v>
      </c>
      <c r="D3267" s="12"/>
    </row>
    <row r="3268" spans="1:4" ht="15" x14ac:dyDescent="0.2">
      <c r="A3268" s="11"/>
      <c r="B3268" s="26" t="s">
        <v>27</v>
      </c>
      <c r="C3268" s="25">
        <v>8812.7165700000005</v>
      </c>
      <c r="D3268" s="12"/>
    </row>
    <row r="3269" spans="1:4" ht="15" x14ac:dyDescent="0.2">
      <c r="A3269" s="11"/>
      <c r="B3269" s="26" t="s">
        <v>28</v>
      </c>
      <c r="C3269" s="25">
        <v>12271.37334</v>
      </c>
      <c r="D3269" s="12"/>
    </row>
    <row r="3270" spans="1:4" ht="15" x14ac:dyDescent="0.2">
      <c r="A3270" s="11"/>
      <c r="B3270" s="1" t="s">
        <v>30</v>
      </c>
      <c r="C3270" s="8">
        <v>336</v>
      </c>
      <c r="D3270" s="12"/>
    </row>
    <row r="3271" spans="1:4" ht="15" x14ac:dyDescent="0.2">
      <c r="A3271" s="11"/>
      <c r="B3271" s="2" t="s">
        <v>31</v>
      </c>
      <c r="C3271" s="8">
        <v>186</v>
      </c>
      <c r="D3271" s="12"/>
    </row>
    <row r="3272" spans="1:4" ht="15" x14ac:dyDescent="0.2">
      <c r="A3272" s="11"/>
      <c r="B3272" s="2" t="s">
        <v>32</v>
      </c>
      <c r="C3272" s="8">
        <v>150</v>
      </c>
      <c r="D3272" s="12"/>
    </row>
    <row r="3273" spans="1:4" ht="15" x14ac:dyDescent="0.2">
      <c r="A3273" s="11"/>
      <c r="B3273" s="202" t="s">
        <v>222</v>
      </c>
      <c r="C3273" s="203"/>
      <c r="D3273" s="12"/>
    </row>
    <row r="3274" spans="1:4" ht="15" x14ac:dyDescent="0.2">
      <c r="A3274" s="11"/>
      <c r="B3274" s="16" t="s">
        <v>10</v>
      </c>
      <c r="C3274" s="17">
        <v>13.8</v>
      </c>
      <c r="D3274" s="12"/>
    </row>
    <row r="3275" spans="1:4" ht="15" x14ac:dyDescent="0.2">
      <c r="A3275" s="11"/>
      <c r="B3275" s="18" t="s">
        <v>12</v>
      </c>
      <c r="C3275" s="6">
        <v>13.8</v>
      </c>
      <c r="D3275" s="12"/>
    </row>
    <row r="3276" spans="1:4" ht="15" x14ac:dyDescent="0.2">
      <c r="A3276" s="11"/>
      <c r="B3276" s="1" t="s">
        <v>24</v>
      </c>
      <c r="C3276" s="7">
        <v>13.8</v>
      </c>
      <c r="D3276" s="12"/>
    </row>
    <row r="3277" spans="1:4" ht="15" x14ac:dyDescent="0.2">
      <c r="A3277" s="11"/>
      <c r="B3277" s="3" t="s">
        <v>10</v>
      </c>
      <c r="C3277" s="6">
        <v>13.8</v>
      </c>
      <c r="D3277" s="12"/>
    </row>
    <row r="3278" spans="1:4" ht="15" x14ac:dyDescent="0.2">
      <c r="A3278" s="11"/>
      <c r="B3278" s="26" t="s">
        <v>26</v>
      </c>
      <c r="C3278" s="25">
        <v>-13.8</v>
      </c>
      <c r="D3278" s="12"/>
    </row>
    <row r="3279" spans="1:4" ht="15" x14ac:dyDescent="0.2">
      <c r="A3279" s="11"/>
      <c r="B3279" s="26" t="s">
        <v>27</v>
      </c>
      <c r="C3279" s="25">
        <v>30.409490000000002</v>
      </c>
      <c r="D3279" s="12"/>
    </row>
    <row r="3280" spans="1:4" ht="15" x14ac:dyDescent="0.2">
      <c r="A3280" s="11"/>
      <c r="B3280" s="26" t="s">
        <v>28</v>
      </c>
      <c r="C3280" s="25">
        <v>16.609490000000001</v>
      </c>
      <c r="D3280" s="12"/>
    </row>
    <row r="3281" spans="1:4" ht="15" x14ac:dyDescent="0.2">
      <c r="A3281" s="11"/>
      <c r="B3281" s="1" t="s">
        <v>30</v>
      </c>
      <c r="C3281" s="8">
        <v>25</v>
      </c>
      <c r="D3281" s="12"/>
    </row>
    <row r="3282" spans="1:4" ht="15" x14ac:dyDescent="0.2">
      <c r="A3282" s="11"/>
      <c r="B3282" s="2" t="s">
        <v>31</v>
      </c>
      <c r="C3282" s="8">
        <v>21</v>
      </c>
      <c r="D3282" s="12"/>
    </row>
    <row r="3283" spans="1:4" ht="15" x14ac:dyDescent="0.2">
      <c r="A3283" s="11"/>
      <c r="B3283" s="2" t="s">
        <v>32</v>
      </c>
      <c r="C3283" s="8">
        <v>4</v>
      </c>
      <c r="D3283" s="12"/>
    </row>
    <row r="3284" spans="1:4" ht="15" x14ac:dyDescent="0.2">
      <c r="A3284" s="11"/>
      <c r="B3284" s="202" t="s">
        <v>223</v>
      </c>
      <c r="C3284" s="203"/>
      <c r="D3284" s="12"/>
    </row>
    <row r="3285" spans="1:4" ht="15" x14ac:dyDescent="0.2">
      <c r="A3285" s="11"/>
      <c r="B3285" s="13" t="s">
        <v>0</v>
      </c>
      <c r="C3285" s="14">
        <v>255.43049999999999</v>
      </c>
      <c r="D3285" s="12"/>
    </row>
    <row r="3286" spans="1:4" ht="15" x14ac:dyDescent="0.2">
      <c r="A3286" s="11"/>
      <c r="B3286" s="15" t="s">
        <v>3</v>
      </c>
      <c r="C3286" s="14">
        <v>255.43049999999999</v>
      </c>
      <c r="D3286" s="12"/>
    </row>
    <row r="3287" spans="1:4" ht="15" x14ac:dyDescent="0.2">
      <c r="A3287" s="11"/>
      <c r="B3287" s="16" t="s">
        <v>10</v>
      </c>
      <c r="C3287" s="17">
        <v>260.60216000000003</v>
      </c>
      <c r="D3287" s="12"/>
    </row>
    <row r="3288" spans="1:4" ht="15" x14ac:dyDescent="0.2">
      <c r="A3288" s="11"/>
      <c r="B3288" s="18" t="s">
        <v>11</v>
      </c>
      <c r="C3288" s="6">
        <v>23.741679999999999</v>
      </c>
      <c r="D3288" s="12"/>
    </row>
    <row r="3289" spans="1:4" ht="15" x14ac:dyDescent="0.2">
      <c r="A3289" s="11"/>
      <c r="B3289" s="18" t="s">
        <v>12</v>
      </c>
      <c r="C3289" s="6">
        <v>202.56118000000001</v>
      </c>
      <c r="D3289" s="12"/>
    </row>
    <row r="3290" spans="1:4" ht="15" x14ac:dyDescent="0.2">
      <c r="A3290" s="11"/>
      <c r="B3290" s="18" t="s">
        <v>16</v>
      </c>
      <c r="C3290" s="6">
        <v>34.299300000000002</v>
      </c>
      <c r="D3290" s="12"/>
    </row>
    <row r="3291" spans="1:4" ht="15" x14ac:dyDescent="0.2">
      <c r="A3291" s="11"/>
      <c r="B3291" s="19" t="s">
        <v>17</v>
      </c>
      <c r="C3291" s="17">
        <v>9.6300000000000008</v>
      </c>
      <c r="D3291" s="12"/>
    </row>
    <row r="3292" spans="1:4" ht="15" x14ac:dyDescent="0.2">
      <c r="A3292" s="11"/>
      <c r="B3292" s="1" t="s">
        <v>22</v>
      </c>
      <c r="C3292" s="7">
        <v>255.43049999999999</v>
      </c>
      <c r="D3292" s="12"/>
    </row>
    <row r="3293" spans="1:4" ht="15" x14ac:dyDescent="0.2">
      <c r="A3293" s="11"/>
      <c r="B3293" s="3" t="s">
        <v>0</v>
      </c>
      <c r="C3293" s="6">
        <v>255.43049999999999</v>
      </c>
      <c r="D3293" s="12"/>
    </row>
    <row r="3294" spans="1:4" ht="15" x14ac:dyDescent="0.2">
      <c r="A3294" s="11"/>
      <c r="B3294" s="1" t="s">
        <v>24</v>
      </c>
      <c r="C3294" s="7">
        <v>270.23216000000002</v>
      </c>
      <c r="D3294" s="12"/>
    </row>
    <row r="3295" spans="1:4" ht="15" x14ac:dyDescent="0.2">
      <c r="A3295" s="11"/>
      <c r="B3295" s="3" t="s">
        <v>10</v>
      </c>
      <c r="C3295" s="6">
        <v>260.60216000000003</v>
      </c>
      <c r="D3295" s="12"/>
    </row>
    <row r="3296" spans="1:4" ht="15" x14ac:dyDescent="0.2">
      <c r="A3296" s="11"/>
      <c r="B3296" s="3" t="s">
        <v>17</v>
      </c>
      <c r="C3296" s="6">
        <v>9.6300000000000008</v>
      </c>
      <c r="D3296" s="12"/>
    </row>
    <row r="3297" spans="1:4" ht="15" x14ac:dyDescent="0.2">
      <c r="A3297" s="11"/>
      <c r="B3297" s="26" t="s">
        <v>26</v>
      </c>
      <c r="C3297" s="25">
        <v>-14.80166</v>
      </c>
      <c r="D3297" s="12"/>
    </row>
    <row r="3298" spans="1:4" ht="15" x14ac:dyDescent="0.2">
      <c r="A3298" s="11"/>
      <c r="B3298" s="26" t="s">
        <v>27</v>
      </c>
      <c r="C3298" s="25">
        <v>185.80340000000001</v>
      </c>
      <c r="D3298" s="12"/>
    </row>
    <row r="3299" spans="1:4" ht="15" x14ac:dyDescent="0.2">
      <c r="A3299" s="11"/>
      <c r="B3299" s="26" t="s">
        <v>28</v>
      </c>
      <c r="C3299" s="25">
        <v>171.00174000000001</v>
      </c>
      <c r="D3299" s="12"/>
    </row>
    <row r="3300" spans="1:4" ht="15" x14ac:dyDescent="0.2">
      <c r="A3300" s="11"/>
      <c r="B3300" s="1" t="s">
        <v>30</v>
      </c>
      <c r="C3300" s="8">
        <v>139</v>
      </c>
      <c r="D3300" s="12"/>
    </row>
    <row r="3301" spans="1:4" ht="15" x14ac:dyDescent="0.2">
      <c r="A3301" s="11"/>
      <c r="B3301" s="2" t="s">
        <v>31</v>
      </c>
      <c r="C3301" s="8">
        <v>102</v>
      </c>
      <c r="D3301" s="12"/>
    </row>
    <row r="3302" spans="1:4" ht="15" x14ac:dyDescent="0.2">
      <c r="A3302" s="11"/>
      <c r="B3302" s="2" t="s">
        <v>32</v>
      </c>
      <c r="C3302" s="8">
        <v>37</v>
      </c>
      <c r="D3302" s="12"/>
    </row>
    <row r="3303" spans="1:4" ht="15" x14ac:dyDescent="0.2">
      <c r="A3303" s="11"/>
      <c r="B3303" s="202" t="s">
        <v>224</v>
      </c>
      <c r="C3303" s="203"/>
      <c r="D3303" s="12"/>
    </row>
    <row r="3304" spans="1:4" ht="15" x14ac:dyDescent="0.2">
      <c r="A3304" s="11"/>
      <c r="B3304" s="16" t="s">
        <v>10</v>
      </c>
      <c r="C3304" s="17">
        <v>7.9279999999999999</v>
      </c>
      <c r="D3304" s="12"/>
    </row>
    <row r="3305" spans="1:4" ht="15" x14ac:dyDescent="0.2">
      <c r="A3305" s="11"/>
      <c r="B3305" s="18" t="s">
        <v>11</v>
      </c>
      <c r="C3305" s="6">
        <v>7.5</v>
      </c>
      <c r="D3305" s="12"/>
    </row>
    <row r="3306" spans="1:4" ht="15" x14ac:dyDescent="0.2">
      <c r="A3306" s="11"/>
      <c r="B3306" s="18" t="s">
        <v>12</v>
      </c>
      <c r="C3306" s="6">
        <v>0.42800000000000005</v>
      </c>
      <c r="D3306" s="12"/>
    </row>
    <row r="3307" spans="1:4" ht="15" x14ac:dyDescent="0.2">
      <c r="A3307" s="11"/>
      <c r="B3307" s="1" t="s">
        <v>24</v>
      </c>
      <c r="C3307" s="7">
        <v>7.9279999999999999</v>
      </c>
      <c r="D3307" s="12"/>
    </row>
    <row r="3308" spans="1:4" ht="15" x14ac:dyDescent="0.2">
      <c r="A3308" s="11"/>
      <c r="B3308" s="3" t="s">
        <v>10</v>
      </c>
      <c r="C3308" s="6">
        <v>7.9279999999999999</v>
      </c>
      <c r="D3308" s="12"/>
    </row>
    <row r="3309" spans="1:4" ht="15" x14ac:dyDescent="0.2">
      <c r="A3309" s="11"/>
      <c r="B3309" s="26" t="s">
        <v>26</v>
      </c>
      <c r="C3309" s="25">
        <v>-7.9279999999999999</v>
      </c>
      <c r="D3309" s="12"/>
    </row>
    <row r="3310" spans="1:4" ht="15" x14ac:dyDescent="0.2">
      <c r="A3310" s="11"/>
      <c r="B3310" s="26" t="s">
        <v>27</v>
      </c>
      <c r="C3310" s="25">
        <v>10.08413</v>
      </c>
      <c r="D3310" s="12"/>
    </row>
    <row r="3311" spans="1:4" ht="15" x14ac:dyDescent="0.2">
      <c r="A3311" s="11"/>
      <c r="B3311" s="26" t="s">
        <v>28</v>
      </c>
      <c r="C3311" s="25">
        <v>2.1561300000000001</v>
      </c>
      <c r="D3311" s="12"/>
    </row>
    <row r="3312" spans="1:4" ht="15" x14ac:dyDescent="0.2">
      <c r="A3312" s="11"/>
      <c r="B3312" s="1" t="s">
        <v>30</v>
      </c>
      <c r="C3312" s="8">
        <v>32</v>
      </c>
      <c r="D3312" s="12"/>
    </row>
    <row r="3313" spans="1:4" ht="15" x14ac:dyDescent="0.2">
      <c r="A3313" s="11"/>
      <c r="B3313" s="2" t="s">
        <v>31</v>
      </c>
      <c r="C3313" s="8">
        <v>26</v>
      </c>
      <c r="D3313" s="12"/>
    </row>
    <row r="3314" spans="1:4" ht="15" x14ac:dyDescent="0.2">
      <c r="A3314" s="11"/>
      <c r="B3314" s="2" t="s">
        <v>32</v>
      </c>
      <c r="C3314" s="8">
        <v>6</v>
      </c>
      <c r="D3314" s="12"/>
    </row>
    <row r="3315" spans="1:4" ht="15" x14ac:dyDescent="0.2">
      <c r="A3315" s="11"/>
      <c r="B3315" s="202" t="s">
        <v>225</v>
      </c>
      <c r="C3315" s="203"/>
      <c r="D3315" s="12"/>
    </row>
    <row r="3316" spans="1:4" ht="15" x14ac:dyDescent="0.2">
      <c r="A3316" s="11"/>
      <c r="B3316" s="13" t="s">
        <v>0</v>
      </c>
      <c r="C3316" s="14">
        <v>533.01391000000001</v>
      </c>
      <c r="D3316" s="12"/>
    </row>
    <row r="3317" spans="1:4" ht="15" x14ac:dyDescent="0.2">
      <c r="A3317" s="11"/>
      <c r="B3317" s="15" t="s">
        <v>3</v>
      </c>
      <c r="C3317" s="14">
        <v>533.01391000000001</v>
      </c>
      <c r="D3317" s="12"/>
    </row>
    <row r="3318" spans="1:4" ht="15" x14ac:dyDescent="0.2">
      <c r="A3318" s="11"/>
      <c r="B3318" s="16" t="s">
        <v>10</v>
      </c>
      <c r="C3318" s="17">
        <v>450.96530999999993</v>
      </c>
      <c r="D3318" s="12"/>
    </row>
    <row r="3319" spans="1:4" ht="15" x14ac:dyDescent="0.2">
      <c r="A3319" s="11"/>
      <c r="B3319" s="18" t="s">
        <v>11</v>
      </c>
      <c r="C3319" s="6">
        <v>1.75</v>
      </c>
      <c r="D3319" s="12"/>
    </row>
    <row r="3320" spans="1:4" ht="15" x14ac:dyDescent="0.2">
      <c r="A3320" s="11"/>
      <c r="B3320" s="18" t="s">
        <v>12</v>
      </c>
      <c r="C3320" s="6">
        <v>447.94565999999992</v>
      </c>
      <c r="D3320" s="12"/>
    </row>
    <row r="3321" spans="1:4" ht="15" x14ac:dyDescent="0.2">
      <c r="A3321" s="11"/>
      <c r="B3321" s="18" t="s">
        <v>16</v>
      </c>
      <c r="C3321" s="6">
        <v>1.2696499999999999</v>
      </c>
      <c r="D3321" s="12"/>
    </row>
    <row r="3322" spans="1:4" ht="15" x14ac:dyDescent="0.2">
      <c r="A3322" s="11"/>
      <c r="B3322" s="1" t="s">
        <v>22</v>
      </c>
      <c r="C3322" s="7">
        <v>533.01391000000001</v>
      </c>
      <c r="D3322" s="12"/>
    </row>
    <row r="3323" spans="1:4" ht="15" x14ac:dyDescent="0.2">
      <c r="A3323" s="11"/>
      <c r="B3323" s="3" t="s">
        <v>0</v>
      </c>
      <c r="C3323" s="6">
        <v>533.01391000000001</v>
      </c>
      <c r="D3323" s="12"/>
    </row>
    <row r="3324" spans="1:4" ht="15" x14ac:dyDescent="0.2">
      <c r="A3324" s="11"/>
      <c r="B3324" s="1" t="s">
        <v>24</v>
      </c>
      <c r="C3324" s="7">
        <v>450.96530999999999</v>
      </c>
      <c r="D3324" s="12"/>
    </row>
    <row r="3325" spans="1:4" ht="15" x14ac:dyDescent="0.2">
      <c r="A3325" s="11"/>
      <c r="B3325" s="3" t="s">
        <v>10</v>
      </c>
      <c r="C3325" s="6">
        <v>450.96530999999999</v>
      </c>
      <c r="D3325" s="12"/>
    </row>
    <row r="3326" spans="1:4" ht="15" x14ac:dyDescent="0.2">
      <c r="A3326" s="11"/>
      <c r="B3326" s="26" t="s">
        <v>26</v>
      </c>
      <c r="C3326" s="25">
        <v>82.048599999999993</v>
      </c>
      <c r="D3326" s="12"/>
    </row>
    <row r="3327" spans="1:4" ht="15" x14ac:dyDescent="0.2">
      <c r="A3327" s="11"/>
      <c r="B3327" s="26" t="s">
        <v>27</v>
      </c>
      <c r="C3327" s="25">
        <v>165.78515999999999</v>
      </c>
      <c r="D3327" s="12"/>
    </row>
    <row r="3328" spans="1:4" ht="15" x14ac:dyDescent="0.2">
      <c r="A3328" s="11"/>
      <c r="B3328" s="26" t="s">
        <v>28</v>
      </c>
      <c r="C3328" s="25">
        <v>247.83376000000001</v>
      </c>
      <c r="D3328" s="12"/>
    </row>
    <row r="3329" spans="1:4" ht="15" x14ac:dyDescent="0.2">
      <c r="A3329" s="11"/>
      <c r="B3329" s="1" t="s">
        <v>30</v>
      </c>
      <c r="C3329" s="8">
        <v>110</v>
      </c>
      <c r="D3329" s="12"/>
    </row>
    <row r="3330" spans="1:4" ht="15" x14ac:dyDescent="0.2">
      <c r="A3330" s="11"/>
      <c r="B3330" s="2" t="s">
        <v>31</v>
      </c>
      <c r="C3330" s="8">
        <v>85</v>
      </c>
      <c r="D3330" s="12"/>
    </row>
    <row r="3331" spans="1:4" ht="15" x14ac:dyDescent="0.2">
      <c r="A3331" s="11"/>
      <c r="B3331" s="2" t="s">
        <v>32</v>
      </c>
      <c r="C3331" s="8">
        <v>25</v>
      </c>
      <c r="D3331" s="12"/>
    </row>
    <row r="3332" spans="1:4" ht="15" x14ac:dyDescent="0.2">
      <c r="A3332" s="11"/>
      <c r="B3332" s="202" t="s">
        <v>226</v>
      </c>
      <c r="C3332" s="203"/>
      <c r="D3332" s="12"/>
    </row>
    <row r="3333" spans="1:4" ht="15" x14ac:dyDescent="0.2">
      <c r="A3333" s="11"/>
      <c r="B3333" s="13" t="s">
        <v>0</v>
      </c>
      <c r="C3333" s="14">
        <v>12.518000000000001</v>
      </c>
      <c r="D3333" s="12"/>
    </row>
    <row r="3334" spans="1:4" ht="15" x14ac:dyDescent="0.2">
      <c r="A3334" s="11"/>
      <c r="B3334" s="15" t="s">
        <v>3</v>
      </c>
      <c r="C3334" s="14">
        <v>12.518000000000001</v>
      </c>
      <c r="D3334" s="12"/>
    </row>
    <row r="3335" spans="1:4" ht="15" x14ac:dyDescent="0.2">
      <c r="A3335" s="11"/>
      <c r="B3335" s="16" t="s">
        <v>10</v>
      </c>
      <c r="C3335" s="17">
        <v>1.3931499999999999</v>
      </c>
      <c r="D3335" s="12"/>
    </row>
    <row r="3336" spans="1:4" ht="15" x14ac:dyDescent="0.2">
      <c r="A3336" s="11"/>
      <c r="B3336" s="18" t="s">
        <v>12</v>
      </c>
      <c r="C3336" s="6">
        <v>0.90386</v>
      </c>
      <c r="D3336" s="12"/>
    </row>
    <row r="3337" spans="1:4" ht="15" x14ac:dyDescent="0.2">
      <c r="A3337" s="11"/>
      <c r="B3337" s="18" t="s">
        <v>16</v>
      </c>
      <c r="C3337" s="6">
        <v>0.48929</v>
      </c>
      <c r="D3337" s="12"/>
    </row>
    <row r="3338" spans="1:4" ht="15" x14ac:dyDescent="0.2">
      <c r="A3338" s="11"/>
      <c r="B3338" s="1" t="s">
        <v>22</v>
      </c>
      <c r="C3338" s="7">
        <v>12.518000000000001</v>
      </c>
      <c r="D3338" s="12"/>
    </row>
    <row r="3339" spans="1:4" ht="15" x14ac:dyDescent="0.2">
      <c r="A3339" s="11"/>
      <c r="B3339" s="3" t="s">
        <v>0</v>
      </c>
      <c r="C3339" s="6">
        <v>12.518000000000001</v>
      </c>
      <c r="D3339" s="12"/>
    </row>
    <row r="3340" spans="1:4" ht="15" x14ac:dyDescent="0.2">
      <c r="A3340" s="11"/>
      <c r="B3340" s="1" t="s">
        <v>24</v>
      </c>
      <c r="C3340" s="7">
        <v>1.3931500000000001</v>
      </c>
      <c r="D3340" s="12"/>
    </row>
    <row r="3341" spans="1:4" ht="15" x14ac:dyDescent="0.2">
      <c r="A3341" s="11"/>
      <c r="B3341" s="3" t="s">
        <v>10</v>
      </c>
      <c r="C3341" s="6">
        <v>1.3931500000000001</v>
      </c>
      <c r="D3341" s="12"/>
    </row>
    <row r="3342" spans="1:4" ht="15" x14ac:dyDescent="0.2">
      <c r="A3342" s="11"/>
      <c r="B3342" s="26" t="s">
        <v>26</v>
      </c>
      <c r="C3342" s="25">
        <v>11.12485</v>
      </c>
      <c r="D3342" s="12"/>
    </row>
    <row r="3343" spans="1:4" ht="15" x14ac:dyDescent="0.2">
      <c r="A3343" s="11"/>
      <c r="B3343" s="26" t="s">
        <v>27</v>
      </c>
      <c r="C3343" s="25">
        <v>20.472460000000002</v>
      </c>
      <c r="D3343" s="12"/>
    </row>
    <row r="3344" spans="1:4" ht="15" x14ac:dyDescent="0.2">
      <c r="A3344" s="11"/>
      <c r="B3344" s="26" t="s">
        <v>28</v>
      </c>
      <c r="C3344" s="25">
        <v>31.59731</v>
      </c>
      <c r="D3344" s="12"/>
    </row>
    <row r="3345" spans="1:4" ht="15" x14ac:dyDescent="0.2">
      <c r="A3345" s="11"/>
      <c r="B3345" s="1" t="s">
        <v>30</v>
      </c>
      <c r="C3345" s="8">
        <v>86</v>
      </c>
      <c r="D3345" s="12"/>
    </row>
    <row r="3346" spans="1:4" ht="15" x14ac:dyDescent="0.2">
      <c r="A3346" s="11"/>
      <c r="B3346" s="2" t="s">
        <v>31</v>
      </c>
      <c r="C3346" s="8">
        <v>59</v>
      </c>
      <c r="D3346" s="12"/>
    </row>
    <row r="3347" spans="1:4" ht="15" x14ac:dyDescent="0.2">
      <c r="A3347" s="11"/>
      <c r="B3347" s="2" t="s">
        <v>32</v>
      </c>
      <c r="C3347" s="8">
        <v>27</v>
      </c>
      <c r="D3347" s="12"/>
    </row>
    <row r="3348" spans="1:4" ht="15" x14ac:dyDescent="0.2">
      <c r="A3348" s="11"/>
      <c r="B3348" s="202" t="s">
        <v>227</v>
      </c>
      <c r="C3348" s="203"/>
      <c r="D3348" s="12"/>
    </row>
    <row r="3349" spans="1:4" ht="15" x14ac:dyDescent="0.2">
      <c r="A3349" s="11"/>
      <c r="B3349" s="13" t="s">
        <v>0</v>
      </c>
      <c r="C3349" s="14">
        <v>15.66305</v>
      </c>
      <c r="D3349" s="12"/>
    </row>
    <row r="3350" spans="1:4" ht="15" x14ac:dyDescent="0.2">
      <c r="A3350" s="11"/>
      <c r="B3350" s="15" t="s">
        <v>3</v>
      </c>
      <c r="C3350" s="14">
        <v>15.66305</v>
      </c>
      <c r="D3350" s="12"/>
    </row>
    <row r="3351" spans="1:4" ht="15" x14ac:dyDescent="0.2">
      <c r="A3351" s="11"/>
      <c r="B3351" s="16" t="s">
        <v>10</v>
      </c>
      <c r="C3351" s="17">
        <v>7.4628199999999998</v>
      </c>
      <c r="D3351" s="12"/>
    </row>
    <row r="3352" spans="1:4" ht="15" x14ac:dyDescent="0.2">
      <c r="A3352" s="11"/>
      <c r="B3352" s="18" t="s">
        <v>12</v>
      </c>
      <c r="C3352" s="6">
        <v>7.4628199999999998</v>
      </c>
      <c r="D3352" s="12"/>
    </row>
    <row r="3353" spans="1:4" ht="15" x14ac:dyDescent="0.2">
      <c r="A3353" s="11"/>
      <c r="B3353" s="1" t="s">
        <v>22</v>
      </c>
      <c r="C3353" s="7">
        <v>15.66305</v>
      </c>
      <c r="D3353" s="12"/>
    </row>
    <row r="3354" spans="1:4" ht="15" x14ac:dyDescent="0.2">
      <c r="A3354" s="11"/>
      <c r="B3354" s="3" t="s">
        <v>0</v>
      </c>
      <c r="C3354" s="6">
        <v>15.66305</v>
      </c>
      <c r="D3354" s="12"/>
    </row>
    <row r="3355" spans="1:4" ht="15" x14ac:dyDescent="0.2">
      <c r="A3355" s="11"/>
      <c r="B3355" s="1" t="s">
        <v>24</v>
      </c>
      <c r="C3355" s="7">
        <v>7.4628199999999998</v>
      </c>
      <c r="D3355" s="12"/>
    </row>
    <row r="3356" spans="1:4" ht="15" x14ac:dyDescent="0.2">
      <c r="A3356" s="11"/>
      <c r="B3356" s="3" t="s">
        <v>10</v>
      </c>
      <c r="C3356" s="6">
        <v>7.4628199999999998</v>
      </c>
      <c r="D3356" s="12"/>
    </row>
    <row r="3357" spans="1:4" ht="15" x14ac:dyDescent="0.2">
      <c r="A3357" s="11"/>
      <c r="B3357" s="26" t="s">
        <v>26</v>
      </c>
      <c r="C3357" s="25">
        <v>8.2002299999999995</v>
      </c>
      <c r="D3357" s="12"/>
    </row>
    <row r="3358" spans="1:4" ht="15" x14ac:dyDescent="0.2">
      <c r="A3358" s="11"/>
      <c r="B3358" s="26" t="s">
        <v>27</v>
      </c>
      <c r="C3358" s="25">
        <v>11.46569</v>
      </c>
      <c r="D3358" s="12"/>
    </row>
    <row r="3359" spans="1:4" ht="15" x14ac:dyDescent="0.2">
      <c r="A3359" s="11"/>
      <c r="B3359" s="26" t="s">
        <v>28</v>
      </c>
      <c r="C3359" s="25">
        <v>19.66592</v>
      </c>
      <c r="D3359" s="12"/>
    </row>
    <row r="3360" spans="1:4" ht="15" x14ac:dyDescent="0.2">
      <c r="A3360" s="11"/>
      <c r="B3360" s="1" t="s">
        <v>30</v>
      </c>
      <c r="C3360" s="8">
        <v>17</v>
      </c>
      <c r="D3360" s="12"/>
    </row>
    <row r="3361" spans="1:4" ht="15" x14ac:dyDescent="0.2">
      <c r="A3361" s="11"/>
      <c r="B3361" s="2" t="s">
        <v>31</v>
      </c>
      <c r="C3361" s="8">
        <v>12</v>
      </c>
      <c r="D3361" s="12"/>
    </row>
    <row r="3362" spans="1:4" ht="15" x14ac:dyDescent="0.2">
      <c r="A3362" s="11"/>
      <c r="B3362" s="2" t="s">
        <v>32</v>
      </c>
      <c r="C3362" s="8">
        <v>5</v>
      </c>
      <c r="D3362" s="12"/>
    </row>
    <row r="3363" spans="1:4" ht="15" x14ac:dyDescent="0.2">
      <c r="A3363" s="11"/>
      <c r="B3363" s="202" t="s">
        <v>228</v>
      </c>
      <c r="C3363" s="203"/>
      <c r="D3363" s="12"/>
    </row>
    <row r="3364" spans="1:4" ht="15" x14ac:dyDescent="0.2">
      <c r="A3364" s="11"/>
      <c r="B3364" s="13" t="s">
        <v>0</v>
      </c>
      <c r="C3364" s="14">
        <v>24.99736</v>
      </c>
      <c r="D3364" s="12"/>
    </row>
    <row r="3365" spans="1:4" ht="15" x14ac:dyDescent="0.2">
      <c r="A3365" s="11"/>
      <c r="B3365" s="15" t="s">
        <v>3</v>
      </c>
      <c r="C3365" s="14">
        <v>24.99736</v>
      </c>
      <c r="D3365" s="12"/>
    </row>
    <row r="3366" spans="1:4" ht="15" x14ac:dyDescent="0.2">
      <c r="A3366" s="11"/>
      <c r="B3366" s="16" t="s">
        <v>10</v>
      </c>
      <c r="C3366" s="17">
        <v>37.181249999999999</v>
      </c>
      <c r="D3366" s="12"/>
    </row>
    <row r="3367" spans="1:4" ht="15" x14ac:dyDescent="0.2">
      <c r="A3367" s="11"/>
      <c r="B3367" s="18" t="s">
        <v>12</v>
      </c>
      <c r="C3367" s="6">
        <v>31.103389999999997</v>
      </c>
      <c r="D3367" s="12"/>
    </row>
    <row r="3368" spans="1:4" ht="15" x14ac:dyDescent="0.2">
      <c r="A3368" s="11"/>
      <c r="B3368" s="18" t="s">
        <v>16</v>
      </c>
      <c r="C3368" s="6">
        <v>6.0778600000000003</v>
      </c>
      <c r="D3368" s="12"/>
    </row>
    <row r="3369" spans="1:4" ht="15" x14ac:dyDescent="0.2">
      <c r="A3369" s="11"/>
      <c r="B3369" s="19" t="s">
        <v>17</v>
      </c>
      <c r="C3369" s="17">
        <v>0.70852999999999999</v>
      </c>
      <c r="D3369" s="12"/>
    </row>
    <row r="3370" spans="1:4" ht="15" x14ac:dyDescent="0.2">
      <c r="A3370" s="11"/>
      <c r="B3370" s="1" t="s">
        <v>22</v>
      </c>
      <c r="C3370" s="7">
        <v>24.99736</v>
      </c>
      <c r="D3370" s="12"/>
    </row>
    <row r="3371" spans="1:4" ht="15" x14ac:dyDescent="0.2">
      <c r="A3371" s="11"/>
      <c r="B3371" s="3" t="s">
        <v>0</v>
      </c>
      <c r="C3371" s="6">
        <v>24.99736</v>
      </c>
      <c r="D3371" s="12"/>
    </row>
    <row r="3372" spans="1:4" ht="15" x14ac:dyDescent="0.2">
      <c r="A3372" s="11"/>
      <c r="B3372" s="1" t="s">
        <v>24</v>
      </c>
      <c r="C3372" s="7">
        <v>37.889780000000002</v>
      </c>
      <c r="D3372" s="12"/>
    </row>
    <row r="3373" spans="1:4" ht="15" x14ac:dyDescent="0.2">
      <c r="A3373" s="11"/>
      <c r="B3373" s="3" t="s">
        <v>10</v>
      </c>
      <c r="C3373" s="6">
        <v>37.181249999999999</v>
      </c>
      <c r="D3373" s="12"/>
    </row>
    <row r="3374" spans="1:4" ht="15" x14ac:dyDescent="0.2">
      <c r="A3374" s="11"/>
      <c r="B3374" s="3" t="s">
        <v>17</v>
      </c>
      <c r="C3374" s="6">
        <v>0.70852999999999999</v>
      </c>
      <c r="D3374" s="12"/>
    </row>
    <row r="3375" spans="1:4" ht="15" x14ac:dyDescent="0.2">
      <c r="A3375" s="11"/>
      <c r="B3375" s="26" t="s">
        <v>26</v>
      </c>
      <c r="C3375" s="25">
        <v>-12.89242</v>
      </c>
      <c r="D3375" s="12"/>
    </row>
    <row r="3376" spans="1:4" ht="15" x14ac:dyDescent="0.2">
      <c r="A3376" s="11"/>
      <c r="B3376" s="26" t="s">
        <v>27</v>
      </c>
      <c r="C3376" s="25">
        <v>22.868359999999999</v>
      </c>
      <c r="D3376" s="12"/>
    </row>
    <row r="3377" spans="1:4" ht="15" x14ac:dyDescent="0.2">
      <c r="A3377" s="11"/>
      <c r="B3377" s="26" t="s">
        <v>28</v>
      </c>
      <c r="C3377" s="25">
        <v>9.9759399999999996</v>
      </c>
      <c r="D3377" s="12"/>
    </row>
    <row r="3378" spans="1:4" ht="15" x14ac:dyDescent="0.2">
      <c r="A3378" s="11"/>
      <c r="B3378" s="1" t="s">
        <v>30</v>
      </c>
      <c r="C3378" s="8">
        <v>60</v>
      </c>
      <c r="D3378" s="12"/>
    </row>
    <row r="3379" spans="1:4" ht="15" x14ac:dyDescent="0.2">
      <c r="A3379" s="11"/>
      <c r="B3379" s="2" t="s">
        <v>31</v>
      </c>
      <c r="C3379" s="8">
        <v>22</v>
      </c>
      <c r="D3379" s="12"/>
    </row>
    <row r="3380" spans="1:4" ht="15" x14ac:dyDescent="0.2">
      <c r="A3380" s="11"/>
      <c r="B3380" s="2" t="s">
        <v>32</v>
      </c>
      <c r="C3380" s="8">
        <v>38</v>
      </c>
      <c r="D3380" s="12"/>
    </row>
    <row r="3381" spans="1:4" ht="15" x14ac:dyDescent="0.2">
      <c r="A3381" s="11"/>
      <c r="B3381" s="202" t="s">
        <v>229</v>
      </c>
      <c r="C3381" s="203"/>
      <c r="D3381" s="12"/>
    </row>
    <row r="3382" spans="1:4" ht="15" x14ac:dyDescent="0.2">
      <c r="A3382" s="11"/>
      <c r="B3382" s="13" t="s">
        <v>0</v>
      </c>
      <c r="C3382" s="14">
        <v>1300.7932699999999</v>
      </c>
      <c r="D3382" s="12"/>
    </row>
    <row r="3383" spans="1:4" ht="15" x14ac:dyDescent="0.2">
      <c r="A3383" s="11"/>
      <c r="B3383" s="15" t="s">
        <v>3</v>
      </c>
      <c r="C3383" s="14">
        <v>1300.7932699999999</v>
      </c>
      <c r="D3383" s="12"/>
    </row>
    <row r="3384" spans="1:4" ht="15" x14ac:dyDescent="0.2">
      <c r="A3384" s="11"/>
      <c r="B3384" s="13" t="s">
        <v>7</v>
      </c>
      <c r="C3384" s="14">
        <v>2596.59</v>
      </c>
      <c r="D3384" s="12"/>
    </row>
    <row r="3385" spans="1:4" ht="15" x14ac:dyDescent="0.2">
      <c r="A3385" s="11"/>
      <c r="B3385" s="16" t="s">
        <v>10</v>
      </c>
      <c r="C3385" s="17">
        <v>2303.22829</v>
      </c>
      <c r="D3385" s="12"/>
    </row>
    <row r="3386" spans="1:4" ht="15" x14ac:dyDescent="0.2">
      <c r="A3386" s="11"/>
      <c r="B3386" s="18" t="s">
        <v>11</v>
      </c>
      <c r="C3386" s="6">
        <v>181.11750000000001</v>
      </c>
      <c r="D3386" s="12"/>
    </row>
    <row r="3387" spans="1:4" ht="15" x14ac:dyDescent="0.2">
      <c r="A3387" s="11"/>
      <c r="B3387" s="18" t="s">
        <v>12</v>
      </c>
      <c r="C3387" s="6">
        <v>1727.4811100000002</v>
      </c>
      <c r="D3387" s="12"/>
    </row>
    <row r="3388" spans="1:4" ht="15" x14ac:dyDescent="0.2">
      <c r="A3388" s="11"/>
      <c r="B3388" s="18" t="s">
        <v>13</v>
      </c>
      <c r="C3388" s="6">
        <v>33.040529999999997</v>
      </c>
      <c r="D3388" s="12"/>
    </row>
    <row r="3389" spans="1:4" ht="15" x14ac:dyDescent="0.2">
      <c r="A3389" s="11"/>
      <c r="B3389" s="18" t="s">
        <v>15</v>
      </c>
      <c r="C3389" s="6">
        <v>26.864550000000001</v>
      </c>
      <c r="D3389" s="12"/>
    </row>
    <row r="3390" spans="1:4" ht="15" x14ac:dyDescent="0.2">
      <c r="A3390" s="11"/>
      <c r="B3390" s="18" t="s">
        <v>16</v>
      </c>
      <c r="C3390" s="6">
        <v>334.72460000000001</v>
      </c>
      <c r="D3390" s="12"/>
    </row>
    <row r="3391" spans="1:4" ht="15" x14ac:dyDescent="0.2">
      <c r="A3391" s="11"/>
      <c r="B3391" s="19" t="s">
        <v>17</v>
      </c>
      <c r="C3391" s="17">
        <v>442.68286000000001</v>
      </c>
      <c r="D3391" s="12"/>
    </row>
    <row r="3392" spans="1:4" ht="15" x14ac:dyDescent="0.2">
      <c r="A3392" s="11"/>
      <c r="B3392" s="1" t="s">
        <v>22</v>
      </c>
      <c r="C3392" s="7">
        <v>3897.3832700000003</v>
      </c>
      <c r="D3392" s="12"/>
    </row>
    <row r="3393" spans="1:4" ht="15" x14ac:dyDescent="0.2">
      <c r="A3393" s="11"/>
      <c r="B3393" s="3" t="s">
        <v>0</v>
      </c>
      <c r="C3393" s="6">
        <v>1300.7932699999999</v>
      </c>
      <c r="D3393" s="12"/>
    </row>
    <row r="3394" spans="1:4" ht="15" x14ac:dyDescent="0.2">
      <c r="A3394" s="11"/>
      <c r="B3394" s="3" t="s">
        <v>7</v>
      </c>
      <c r="C3394" s="6">
        <v>2596.59</v>
      </c>
      <c r="D3394" s="12"/>
    </row>
    <row r="3395" spans="1:4" ht="15" x14ac:dyDescent="0.2">
      <c r="A3395" s="11"/>
      <c r="B3395" s="1" t="s">
        <v>24</v>
      </c>
      <c r="C3395" s="7">
        <v>2745.9111499999999</v>
      </c>
      <c r="D3395" s="12"/>
    </row>
    <row r="3396" spans="1:4" ht="15" x14ac:dyDescent="0.2">
      <c r="A3396" s="11"/>
      <c r="B3396" s="3" t="s">
        <v>10</v>
      </c>
      <c r="C3396" s="6">
        <v>2303.22829</v>
      </c>
      <c r="D3396" s="12"/>
    </row>
    <row r="3397" spans="1:4" ht="15" x14ac:dyDescent="0.2">
      <c r="A3397" s="11"/>
      <c r="B3397" s="3" t="s">
        <v>17</v>
      </c>
      <c r="C3397" s="6">
        <v>442.68286000000001</v>
      </c>
      <c r="D3397" s="12"/>
    </row>
    <row r="3398" spans="1:4" ht="15" x14ac:dyDescent="0.2">
      <c r="A3398" s="11"/>
      <c r="B3398" s="26" t="s">
        <v>26</v>
      </c>
      <c r="C3398" s="25">
        <v>1151.4721199999999</v>
      </c>
      <c r="D3398" s="12"/>
    </row>
    <row r="3399" spans="1:4" ht="15" x14ac:dyDescent="0.2">
      <c r="A3399" s="11"/>
      <c r="B3399" s="26" t="s">
        <v>27</v>
      </c>
      <c r="C3399" s="25">
        <v>246.54656</v>
      </c>
      <c r="D3399" s="12"/>
    </row>
    <row r="3400" spans="1:4" ht="15" x14ac:dyDescent="0.2">
      <c r="A3400" s="11"/>
      <c r="B3400" s="26" t="s">
        <v>28</v>
      </c>
      <c r="C3400" s="25">
        <v>1398.0186799999999</v>
      </c>
      <c r="D3400" s="12"/>
    </row>
    <row r="3401" spans="1:4" ht="15" x14ac:dyDescent="0.2">
      <c r="A3401" s="11"/>
      <c r="B3401" s="1" t="s">
        <v>30</v>
      </c>
      <c r="C3401" s="8">
        <v>561</v>
      </c>
      <c r="D3401" s="12"/>
    </row>
    <row r="3402" spans="1:4" ht="15" x14ac:dyDescent="0.2">
      <c r="A3402" s="11"/>
      <c r="B3402" s="2" t="s">
        <v>31</v>
      </c>
      <c r="C3402" s="8">
        <v>422</v>
      </c>
      <c r="D3402" s="12"/>
    </row>
    <row r="3403" spans="1:4" ht="15" x14ac:dyDescent="0.2">
      <c r="A3403" s="11"/>
      <c r="B3403" s="2" t="s">
        <v>32</v>
      </c>
      <c r="C3403" s="8">
        <v>139</v>
      </c>
      <c r="D3403" s="12"/>
    </row>
    <row r="3404" spans="1:4" ht="15" x14ac:dyDescent="0.2">
      <c r="A3404" s="11"/>
      <c r="B3404" s="202" t="s">
        <v>230</v>
      </c>
      <c r="C3404" s="203"/>
      <c r="D3404" s="12"/>
    </row>
    <row r="3405" spans="1:4" ht="15" x14ac:dyDescent="0.2">
      <c r="A3405" s="11"/>
      <c r="B3405" s="13" t="s">
        <v>0</v>
      </c>
      <c r="C3405" s="14">
        <v>62.470579999999998</v>
      </c>
      <c r="D3405" s="12"/>
    </row>
    <row r="3406" spans="1:4" ht="15" x14ac:dyDescent="0.2">
      <c r="A3406" s="11"/>
      <c r="B3406" s="15" t="s">
        <v>3</v>
      </c>
      <c r="C3406" s="14">
        <v>62.470579999999998</v>
      </c>
      <c r="D3406" s="12"/>
    </row>
    <row r="3407" spans="1:4" ht="15" x14ac:dyDescent="0.2">
      <c r="A3407" s="11"/>
      <c r="B3407" s="16" t="s">
        <v>10</v>
      </c>
      <c r="C3407" s="17">
        <v>71.724649999999997</v>
      </c>
      <c r="D3407" s="12"/>
    </row>
    <row r="3408" spans="1:4" ht="15" x14ac:dyDescent="0.2">
      <c r="A3408" s="11"/>
      <c r="B3408" s="18" t="s">
        <v>11</v>
      </c>
      <c r="C3408" s="6">
        <v>33.58296</v>
      </c>
      <c r="D3408" s="12"/>
    </row>
    <row r="3409" spans="1:4" ht="15" x14ac:dyDescent="0.2">
      <c r="A3409" s="11"/>
      <c r="B3409" s="18" t="s">
        <v>12</v>
      </c>
      <c r="C3409" s="6">
        <v>33.4589</v>
      </c>
      <c r="D3409" s="12"/>
    </row>
    <row r="3410" spans="1:4" ht="15" x14ac:dyDescent="0.2">
      <c r="A3410" s="11"/>
      <c r="B3410" s="18" t="s">
        <v>16</v>
      </c>
      <c r="C3410" s="6">
        <v>4.6827899999999998</v>
      </c>
      <c r="D3410" s="12"/>
    </row>
    <row r="3411" spans="1:4" ht="15" x14ac:dyDescent="0.2">
      <c r="A3411" s="11"/>
      <c r="B3411" s="19" t="s">
        <v>17</v>
      </c>
      <c r="C3411" s="17">
        <v>15.148</v>
      </c>
      <c r="D3411" s="12"/>
    </row>
    <row r="3412" spans="1:4" ht="15" x14ac:dyDescent="0.2">
      <c r="A3412" s="11"/>
      <c r="B3412" s="1" t="s">
        <v>22</v>
      </c>
      <c r="C3412" s="7">
        <v>62.470579999999998</v>
      </c>
      <c r="D3412" s="12"/>
    </row>
    <row r="3413" spans="1:4" ht="15" x14ac:dyDescent="0.2">
      <c r="A3413" s="11"/>
      <c r="B3413" s="3" t="s">
        <v>0</v>
      </c>
      <c r="C3413" s="6">
        <v>62.470579999999998</v>
      </c>
      <c r="D3413" s="12"/>
    </row>
    <row r="3414" spans="1:4" ht="15" x14ac:dyDescent="0.2">
      <c r="A3414" s="11"/>
      <c r="B3414" s="1" t="s">
        <v>24</v>
      </c>
      <c r="C3414" s="7">
        <v>86.872649999999993</v>
      </c>
      <c r="D3414" s="12"/>
    </row>
    <row r="3415" spans="1:4" ht="15" x14ac:dyDescent="0.2">
      <c r="A3415" s="11"/>
      <c r="B3415" s="3" t="s">
        <v>10</v>
      </c>
      <c r="C3415" s="6">
        <v>71.724649999999997</v>
      </c>
      <c r="D3415" s="12"/>
    </row>
    <row r="3416" spans="1:4" ht="15" x14ac:dyDescent="0.2">
      <c r="A3416" s="11"/>
      <c r="B3416" s="3" t="s">
        <v>17</v>
      </c>
      <c r="C3416" s="6">
        <v>15.148</v>
      </c>
      <c r="D3416" s="12"/>
    </row>
    <row r="3417" spans="1:4" ht="15" x14ac:dyDescent="0.2">
      <c r="A3417" s="11"/>
      <c r="B3417" s="26" t="s">
        <v>26</v>
      </c>
      <c r="C3417" s="25">
        <v>-24.402069999999998</v>
      </c>
      <c r="D3417" s="12"/>
    </row>
    <row r="3418" spans="1:4" ht="15" x14ac:dyDescent="0.2">
      <c r="A3418" s="11"/>
      <c r="B3418" s="26" t="s">
        <v>27</v>
      </c>
      <c r="C3418" s="25">
        <v>1078.0305599999999</v>
      </c>
      <c r="D3418" s="12"/>
    </row>
    <row r="3419" spans="1:4" ht="15" x14ac:dyDescent="0.2">
      <c r="A3419" s="11"/>
      <c r="B3419" s="26" t="s">
        <v>28</v>
      </c>
      <c r="C3419" s="25">
        <v>1053.6284900000001</v>
      </c>
      <c r="D3419" s="12"/>
    </row>
    <row r="3420" spans="1:4" ht="15" x14ac:dyDescent="0.2">
      <c r="A3420" s="11"/>
      <c r="B3420" s="1" t="s">
        <v>30</v>
      </c>
      <c r="C3420" s="8">
        <v>91</v>
      </c>
      <c r="D3420" s="12"/>
    </row>
    <row r="3421" spans="1:4" ht="15" x14ac:dyDescent="0.2">
      <c r="A3421" s="11"/>
      <c r="B3421" s="2" t="s">
        <v>31</v>
      </c>
      <c r="C3421" s="8">
        <v>67</v>
      </c>
      <c r="D3421" s="12"/>
    </row>
    <row r="3422" spans="1:4" ht="15" x14ac:dyDescent="0.2">
      <c r="A3422" s="11"/>
      <c r="B3422" s="2" t="s">
        <v>32</v>
      </c>
      <c r="C3422" s="8">
        <v>24</v>
      </c>
      <c r="D3422" s="12"/>
    </row>
    <row r="3423" spans="1:4" ht="15" x14ac:dyDescent="0.2">
      <c r="A3423" s="11"/>
      <c r="B3423" s="202" t="s">
        <v>231</v>
      </c>
      <c r="C3423" s="203"/>
      <c r="D3423" s="12"/>
    </row>
    <row r="3424" spans="1:4" ht="15" x14ac:dyDescent="0.2">
      <c r="A3424" s="11"/>
      <c r="B3424" s="13" t="s">
        <v>0</v>
      </c>
      <c r="C3424" s="14">
        <v>4.3419999999999996</v>
      </c>
      <c r="D3424" s="12"/>
    </row>
    <row r="3425" spans="1:4" ht="15" x14ac:dyDescent="0.2">
      <c r="A3425" s="11"/>
      <c r="B3425" s="15" t="s">
        <v>3</v>
      </c>
      <c r="C3425" s="14">
        <v>4.3419999999999996</v>
      </c>
      <c r="D3425" s="12"/>
    </row>
    <row r="3426" spans="1:4" ht="15" x14ac:dyDescent="0.2">
      <c r="A3426" s="11"/>
      <c r="B3426" s="16" t="s">
        <v>10</v>
      </c>
      <c r="C3426" s="17">
        <v>2.86</v>
      </c>
      <c r="D3426" s="12"/>
    </row>
    <row r="3427" spans="1:4" ht="15" x14ac:dyDescent="0.2">
      <c r="A3427" s="11"/>
      <c r="B3427" s="18" t="s">
        <v>11</v>
      </c>
      <c r="C3427" s="6">
        <v>1.998</v>
      </c>
      <c r="D3427" s="12"/>
    </row>
    <row r="3428" spans="1:4" ht="15" x14ac:dyDescent="0.2">
      <c r="A3428" s="11"/>
      <c r="B3428" s="18" t="s">
        <v>12</v>
      </c>
      <c r="C3428" s="6">
        <v>0.6</v>
      </c>
      <c r="D3428" s="12"/>
    </row>
    <row r="3429" spans="1:4" ht="15" x14ac:dyDescent="0.2">
      <c r="A3429" s="11"/>
      <c r="B3429" s="18" t="s">
        <v>16</v>
      </c>
      <c r="C3429" s="6">
        <v>0.26200000000000001</v>
      </c>
      <c r="D3429" s="12"/>
    </row>
    <row r="3430" spans="1:4" ht="15" x14ac:dyDescent="0.2">
      <c r="A3430" s="11"/>
      <c r="B3430" s="1" t="s">
        <v>22</v>
      </c>
      <c r="C3430" s="7">
        <v>4.3419999999999996</v>
      </c>
      <c r="D3430" s="12"/>
    </row>
    <row r="3431" spans="1:4" ht="15" x14ac:dyDescent="0.2">
      <c r="A3431" s="11"/>
      <c r="B3431" s="3" t="s">
        <v>0</v>
      </c>
      <c r="C3431" s="6">
        <v>4.3419999999999996</v>
      </c>
      <c r="D3431" s="12"/>
    </row>
    <row r="3432" spans="1:4" ht="15" x14ac:dyDescent="0.2">
      <c r="A3432" s="11"/>
      <c r="B3432" s="1" t="s">
        <v>24</v>
      </c>
      <c r="C3432" s="7">
        <v>2.86</v>
      </c>
      <c r="D3432" s="12"/>
    </row>
    <row r="3433" spans="1:4" ht="15" x14ac:dyDescent="0.2">
      <c r="A3433" s="11"/>
      <c r="B3433" s="3" t="s">
        <v>10</v>
      </c>
      <c r="C3433" s="6">
        <v>2.86</v>
      </c>
      <c r="D3433" s="12"/>
    </row>
    <row r="3434" spans="1:4" ht="15" x14ac:dyDescent="0.2">
      <c r="A3434" s="11"/>
      <c r="B3434" s="26" t="s">
        <v>26</v>
      </c>
      <c r="C3434" s="25">
        <v>1.482</v>
      </c>
      <c r="D3434" s="12"/>
    </row>
    <row r="3435" spans="1:4" ht="15" x14ac:dyDescent="0.2">
      <c r="A3435" s="11"/>
      <c r="B3435" s="26" t="s">
        <v>28</v>
      </c>
      <c r="C3435" s="25">
        <v>1.482</v>
      </c>
      <c r="D3435" s="12"/>
    </row>
    <row r="3436" spans="1:4" ht="15" x14ac:dyDescent="0.2">
      <c r="A3436" s="11"/>
      <c r="B3436" s="1" t="s">
        <v>30</v>
      </c>
      <c r="C3436" s="8">
        <v>33</v>
      </c>
      <c r="D3436" s="12"/>
    </row>
    <row r="3437" spans="1:4" ht="15" x14ac:dyDescent="0.2">
      <c r="A3437" s="11"/>
      <c r="B3437" s="2" t="s">
        <v>31</v>
      </c>
      <c r="C3437" s="8">
        <v>29</v>
      </c>
      <c r="D3437" s="12"/>
    </row>
    <row r="3438" spans="1:4" ht="15" x14ac:dyDescent="0.2">
      <c r="A3438" s="11"/>
      <c r="B3438" s="2" t="s">
        <v>32</v>
      </c>
      <c r="C3438" s="8">
        <v>4</v>
      </c>
      <c r="D3438" s="12"/>
    </row>
    <row r="3439" spans="1:4" ht="15" x14ac:dyDescent="0.2">
      <c r="A3439" s="11"/>
      <c r="B3439" s="202" t="s">
        <v>232</v>
      </c>
      <c r="C3439" s="203"/>
      <c r="D3439" s="12"/>
    </row>
    <row r="3440" spans="1:4" ht="15" x14ac:dyDescent="0.2">
      <c r="A3440" s="11"/>
      <c r="B3440" s="13" t="s">
        <v>0</v>
      </c>
      <c r="C3440" s="14">
        <v>5.7420999999999998</v>
      </c>
      <c r="D3440" s="12"/>
    </row>
    <row r="3441" spans="1:4" ht="15" x14ac:dyDescent="0.2">
      <c r="A3441" s="11"/>
      <c r="B3441" s="15" t="s">
        <v>3</v>
      </c>
      <c r="C3441" s="14">
        <v>5.7420999999999998</v>
      </c>
      <c r="D3441" s="12"/>
    </row>
    <row r="3442" spans="1:4" ht="15" x14ac:dyDescent="0.2">
      <c r="A3442" s="11"/>
      <c r="B3442" s="16" t="s">
        <v>10</v>
      </c>
      <c r="C3442" s="17">
        <v>0.99685999999999997</v>
      </c>
      <c r="D3442" s="12"/>
    </row>
    <row r="3443" spans="1:4" ht="15" x14ac:dyDescent="0.2">
      <c r="A3443" s="11"/>
      <c r="B3443" s="18" t="s">
        <v>16</v>
      </c>
      <c r="C3443" s="6">
        <v>0.99685999999999997</v>
      </c>
      <c r="D3443" s="12"/>
    </row>
    <row r="3444" spans="1:4" ht="15" x14ac:dyDescent="0.2">
      <c r="A3444" s="11"/>
      <c r="B3444" s="1" t="s">
        <v>22</v>
      </c>
      <c r="C3444" s="7">
        <v>5.7420999999999998</v>
      </c>
      <c r="D3444" s="12"/>
    </row>
    <row r="3445" spans="1:4" ht="15" x14ac:dyDescent="0.2">
      <c r="A3445" s="11"/>
      <c r="B3445" s="3" t="s">
        <v>0</v>
      </c>
      <c r="C3445" s="6">
        <v>5.7420999999999998</v>
      </c>
      <c r="D3445" s="12"/>
    </row>
    <row r="3446" spans="1:4" ht="15" x14ac:dyDescent="0.2">
      <c r="A3446" s="11"/>
      <c r="B3446" s="1" t="s">
        <v>24</v>
      </c>
      <c r="C3446" s="7">
        <v>0.99685999999999997</v>
      </c>
      <c r="D3446" s="12"/>
    </row>
    <row r="3447" spans="1:4" ht="15" x14ac:dyDescent="0.2">
      <c r="A3447" s="11"/>
      <c r="B3447" s="3" t="s">
        <v>10</v>
      </c>
      <c r="C3447" s="6">
        <v>0.99685999999999997</v>
      </c>
      <c r="D3447" s="12"/>
    </row>
    <row r="3448" spans="1:4" ht="15" x14ac:dyDescent="0.2">
      <c r="A3448" s="11"/>
      <c r="B3448" s="26" t="s">
        <v>26</v>
      </c>
      <c r="C3448" s="25">
        <v>4.7452399999999999</v>
      </c>
      <c r="D3448" s="12"/>
    </row>
    <row r="3449" spans="1:4" ht="15" x14ac:dyDescent="0.2">
      <c r="A3449" s="11"/>
      <c r="B3449" s="26" t="s">
        <v>27</v>
      </c>
      <c r="C3449" s="25">
        <v>310.03519</v>
      </c>
      <c r="D3449" s="12"/>
    </row>
    <row r="3450" spans="1:4" ht="15" x14ac:dyDescent="0.2">
      <c r="A3450" s="11"/>
      <c r="B3450" s="26" t="s">
        <v>28</v>
      </c>
      <c r="C3450" s="25">
        <v>314.78043000000002</v>
      </c>
      <c r="D3450" s="12"/>
    </row>
    <row r="3451" spans="1:4" ht="15" x14ac:dyDescent="0.2">
      <c r="A3451" s="11"/>
      <c r="B3451" s="1" t="s">
        <v>30</v>
      </c>
      <c r="C3451" s="8">
        <v>58</v>
      </c>
      <c r="D3451" s="12"/>
    </row>
    <row r="3452" spans="1:4" ht="15" x14ac:dyDescent="0.2">
      <c r="A3452" s="11"/>
      <c r="B3452" s="2" t="s">
        <v>31</v>
      </c>
      <c r="C3452" s="8">
        <v>53</v>
      </c>
      <c r="D3452" s="12"/>
    </row>
    <row r="3453" spans="1:4" ht="15" x14ac:dyDescent="0.2">
      <c r="A3453" s="11"/>
      <c r="B3453" s="2" t="s">
        <v>32</v>
      </c>
      <c r="C3453" s="8">
        <v>5</v>
      </c>
      <c r="D3453" s="12"/>
    </row>
    <row r="3454" spans="1:4" ht="15" x14ac:dyDescent="0.2">
      <c r="A3454" s="11"/>
      <c r="B3454" s="202" t="s">
        <v>233</v>
      </c>
      <c r="C3454" s="203"/>
      <c r="D3454" s="12"/>
    </row>
    <row r="3455" spans="1:4" ht="15" x14ac:dyDescent="0.2">
      <c r="A3455" s="11"/>
      <c r="B3455" s="13" t="s">
        <v>0</v>
      </c>
      <c r="C3455" s="14">
        <v>1.3</v>
      </c>
      <c r="D3455" s="12"/>
    </row>
    <row r="3456" spans="1:4" ht="15" x14ac:dyDescent="0.2">
      <c r="A3456" s="11"/>
      <c r="B3456" s="15" t="s">
        <v>3</v>
      </c>
      <c r="C3456" s="14">
        <v>1.3</v>
      </c>
      <c r="D3456" s="12"/>
    </row>
    <row r="3457" spans="1:4" ht="15" x14ac:dyDescent="0.2">
      <c r="A3457" s="11"/>
      <c r="B3457" s="16" t="s">
        <v>10</v>
      </c>
      <c r="C3457" s="17">
        <v>0.25352000000000002</v>
      </c>
      <c r="D3457" s="12"/>
    </row>
    <row r="3458" spans="1:4" ht="15" x14ac:dyDescent="0.2">
      <c r="A3458" s="11"/>
      <c r="B3458" s="18" t="s">
        <v>12</v>
      </c>
      <c r="C3458" s="6">
        <v>0.21602000000000002</v>
      </c>
      <c r="D3458" s="12"/>
    </row>
    <row r="3459" spans="1:4" ht="15" x14ac:dyDescent="0.2">
      <c r="A3459" s="11"/>
      <c r="B3459" s="1" t="s">
        <v>22</v>
      </c>
      <c r="C3459" s="7">
        <v>1.3</v>
      </c>
      <c r="D3459" s="12"/>
    </row>
    <row r="3460" spans="1:4" ht="15" x14ac:dyDescent="0.2">
      <c r="A3460" s="11"/>
      <c r="B3460" s="3" t="s">
        <v>0</v>
      </c>
      <c r="C3460" s="6">
        <v>1.3</v>
      </c>
      <c r="D3460" s="12"/>
    </row>
    <row r="3461" spans="1:4" ht="15" x14ac:dyDescent="0.2">
      <c r="A3461" s="11"/>
      <c r="B3461" s="1" t="s">
        <v>24</v>
      </c>
      <c r="C3461" s="7">
        <v>0.25352000000000002</v>
      </c>
      <c r="D3461" s="12"/>
    </row>
    <row r="3462" spans="1:4" ht="15" x14ac:dyDescent="0.2">
      <c r="A3462" s="11"/>
      <c r="B3462" s="3" t="s">
        <v>10</v>
      </c>
      <c r="C3462" s="6">
        <v>0.25352000000000002</v>
      </c>
      <c r="D3462" s="12"/>
    </row>
    <row r="3463" spans="1:4" ht="15" x14ac:dyDescent="0.2">
      <c r="A3463" s="11"/>
      <c r="B3463" s="26" t="s">
        <v>26</v>
      </c>
      <c r="C3463" s="25">
        <v>1.0464800000000001</v>
      </c>
      <c r="D3463" s="12"/>
    </row>
    <row r="3464" spans="1:4" ht="15" x14ac:dyDescent="0.2">
      <c r="A3464" s="11"/>
      <c r="B3464" s="26" t="s">
        <v>27</v>
      </c>
      <c r="C3464" s="25">
        <v>10.28538</v>
      </c>
      <c r="D3464" s="12"/>
    </row>
    <row r="3465" spans="1:4" ht="15" x14ac:dyDescent="0.2">
      <c r="A3465" s="11"/>
      <c r="B3465" s="26" t="s">
        <v>28</v>
      </c>
      <c r="C3465" s="25">
        <v>11.331860000000001</v>
      </c>
      <c r="D3465" s="12"/>
    </row>
    <row r="3466" spans="1:4" ht="15" x14ac:dyDescent="0.2">
      <c r="A3466" s="11"/>
      <c r="B3466" s="1" t="s">
        <v>30</v>
      </c>
      <c r="C3466" s="8">
        <v>15</v>
      </c>
      <c r="D3466" s="12"/>
    </row>
    <row r="3467" spans="1:4" ht="15" x14ac:dyDescent="0.2">
      <c r="A3467" s="11"/>
      <c r="B3467" s="2" t="s">
        <v>31</v>
      </c>
      <c r="C3467" s="8">
        <v>14</v>
      </c>
      <c r="D3467" s="12"/>
    </row>
    <row r="3468" spans="1:4" ht="15" x14ac:dyDescent="0.2">
      <c r="A3468" s="11"/>
      <c r="B3468" s="2" t="s">
        <v>32</v>
      </c>
      <c r="C3468" s="8">
        <v>1</v>
      </c>
      <c r="D3468" s="12"/>
    </row>
    <row r="3469" spans="1:4" ht="15" x14ac:dyDescent="0.2">
      <c r="A3469" s="11"/>
      <c r="B3469" s="202" t="s">
        <v>234</v>
      </c>
      <c r="C3469" s="203"/>
      <c r="D3469" s="12"/>
    </row>
    <row r="3470" spans="1:4" ht="15" x14ac:dyDescent="0.2">
      <c r="A3470" s="11"/>
      <c r="B3470" s="13" t="s">
        <v>0</v>
      </c>
      <c r="C3470" s="14">
        <v>29.530999999999999</v>
      </c>
      <c r="D3470" s="12"/>
    </row>
    <row r="3471" spans="1:4" ht="15" x14ac:dyDescent="0.2">
      <c r="A3471" s="11"/>
      <c r="B3471" s="15" t="s">
        <v>2</v>
      </c>
      <c r="C3471" s="14">
        <v>20</v>
      </c>
      <c r="D3471" s="12"/>
    </row>
    <row r="3472" spans="1:4" ht="15" x14ac:dyDescent="0.2">
      <c r="A3472" s="11"/>
      <c r="B3472" s="15" t="s">
        <v>3</v>
      </c>
      <c r="C3472" s="14">
        <v>9.5310000000000006</v>
      </c>
      <c r="D3472" s="12"/>
    </row>
    <row r="3473" spans="1:4" ht="15" x14ac:dyDescent="0.2">
      <c r="A3473" s="11"/>
      <c r="B3473" s="16" t="s">
        <v>10</v>
      </c>
      <c r="C3473" s="17">
        <v>26.3108</v>
      </c>
      <c r="D3473" s="12"/>
    </row>
    <row r="3474" spans="1:4" ht="15" x14ac:dyDescent="0.2">
      <c r="A3474" s="11"/>
      <c r="B3474" s="18" t="s">
        <v>12</v>
      </c>
      <c r="C3474" s="6">
        <v>26.270800000000001</v>
      </c>
      <c r="D3474" s="12"/>
    </row>
    <row r="3475" spans="1:4" ht="15" x14ac:dyDescent="0.2">
      <c r="A3475" s="11"/>
      <c r="B3475" s="19" t="s">
        <v>17</v>
      </c>
      <c r="C3475" s="17">
        <v>2</v>
      </c>
      <c r="D3475" s="12"/>
    </row>
    <row r="3476" spans="1:4" ht="15" x14ac:dyDescent="0.2">
      <c r="A3476" s="11"/>
      <c r="B3476" s="1" t="s">
        <v>22</v>
      </c>
      <c r="C3476" s="7">
        <v>29.530999999999999</v>
      </c>
      <c r="D3476" s="12"/>
    </row>
    <row r="3477" spans="1:4" ht="15" x14ac:dyDescent="0.2">
      <c r="A3477" s="11"/>
      <c r="B3477" s="3" t="s">
        <v>0</v>
      </c>
      <c r="C3477" s="6">
        <v>29.530999999999999</v>
      </c>
      <c r="D3477" s="12"/>
    </row>
    <row r="3478" spans="1:4" ht="15" x14ac:dyDescent="0.2">
      <c r="A3478" s="11"/>
      <c r="B3478" s="1" t="s">
        <v>24</v>
      </c>
      <c r="C3478" s="7">
        <v>28.3108</v>
      </c>
      <c r="D3478" s="12"/>
    </row>
    <row r="3479" spans="1:4" ht="15" x14ac:dyDescent="0.2">
      <c r="A3479" s="11"/>
      <c r="B3479" s="3" t="s">
        <v>10</v>
      </c>
      <c r="C3479" s="6">
        <v>26.3108</v>
      </c>
      <c r="D3479" s="12"/>
    </row>
    <row r="3480" spans="1:4" ht="15" x14ac:dyDescent="0.2">
      <c r="A3480" s="11"/>
      <c r="B3480" s="3" t="s">
        <v>17</v>
      </c>
      <c r="C3480" s="6">
        <v>2</v>
      </c>
      <c r="D3480" s="12"/>
    </row>
    <row r="3481" spans="1:4" ht="15" x14ac:dyDescent="0.2">
      <c r="A3481" s="11"/>
      <c r="B3481" s="26" t="s">
        <v>26</v>
      </c>
      <c r="C3481" s="25">
        <v>1.2202</v>
      </c>
      <c r="D3481" s="12"/>
    </row>
    <row r="3482" spans="1:4" ht="15" x14ac:dyDescent="0.2">
      <c r="A3482" s="11"/>
      <c r="B3482" s="26" t="s">
        <v>27</v>
      </c>
      <c r="C3482" s="25">
        <v>6.3334200000000003</v>
      </c>
      <c r="D3482" s="12"/>
    </row>
    <row r="3483" spans="1:4" ht="15" x14ac:dyDescent="0.2">
      <c r="A3483" s="11"/>
      <c r="B3483" s="26" t="s">
        <v>28</v>
      </c>
      <c r="C3483" s="25">
        <v>7.5536199999999996</v>
      </c>
      <c r="D3483" s="12"/>
    </row>
    <row r="3484" spans="1:4" ht="15" x14ac:dyDescent="0.2">
      <c r="A3484" s="11"/>
      <c r="B3484" s="1" t="s">
        <v>30</v>
      </c>
      <c r="C3484" s="8">
        <v>44</v>
      </c>
      <c r="D3484" s="12"/>
    </row>
    <row r="3485" spans="1:4" ht="15" x14ac:dyDescent="0.2">
      <c r="A3485" s="11"/>
      <c r="B3485" s="2" t="s">
        <v>31</v>
      </c>
      <c r="C3485" s="8">
        <v>33</v>
      </c>
      <c r="D3485" s="12"/>
    </row>
    <row r="3486" spans="1:4" ht="15" x14ac:dyDescent="0.2">
      <c r="A3486" s="11"/>
      <c r="B3486" s="2" t="s">
        <v>32</v>
      </c>
      <c r="C3486" s="8">
        <v>11</v>
      </c>
      <c r="D3486" s="12"/>
    </row>
    <row r="3487" spans="1:4" ht="15" x14ac:dyDescent="0.2">
      <c r="A3487" s="11"/>
      <c r="B3487" s="202" t="s">
        <v>235</v>
      </c>
      <c r="C3487" s="203"/>
      <c r="D3487" s="12"/>
    </row>
    <row r="3488" spans="1:4" ht="15" x14ac:dyDescent="0.2">
      <c r="A3488" s="11"/>
      <c r="B3488" s="13" t="s">
        <v>0</v>
      </c>
      <c r="C3488" s="14">
        <v>0.28199999999999997</v>
      </c>
      <c r="D3488" s="12"/>
    </row>
    <row r="3489" spans="1:4" ht="15" x14ac:dyDescent="0.2">
      <c r="A3489" s="11"/>
      <c r="B3489" s="15" t="s">
        <v>3</v>
      </c>
      <c r="C3489" s="14">
        <v>0.28199999999999997</v>
      </c>
      <c r="D3489" s="12"/>
    </row>
    <row r="3490" spans="1:4" ht="15" x14ac:dyDescent="0.2">
      <c r="A3490" s="11"/>
      <c r="B3490" s="16" t="s">
        <v>10</v>
      </c>
      <c r="C3490" s="17">
        <v>3.9318300000000002</v>
      </c>
      <c r="D3490" s="12"/>
    </row>
    <row r="3491" spans="1:4" ht="15" x14ac:dyDescent="0.2">
      <c r="A3491" s="11"/>
      <c r="B3491" s="18" t="s">
        <v>12</v>
      </c>
      <c r="C3491" s="6">
        <v>2.6139600000000001</v>
      </c>
      <c r="D3491" s="12"/>
    </row>
    <row r="3492" spans="1:4" ht="15" x14ac:dyDescent="0.2">
      <c r="A3492" s="11"/>
      <c r="B3492" s="18" t="s">
        <v>16</v>
      </c>
      <c r="C3492" s="6">
        <v>1.3178700000000001</v>
      </c>
      <c r="D3492" s="12"/>
    </row>
    <row r="3493" spans="1:4" ht="15" x14ac:dyDescent="0.2">
      <c r="A3493" s="11"/>
      <c r="B3493" s="1" t="s">
        <v>22</v>
      </c>
      <c r="C3493" s="7">
        <v>0.28199999999999997</v>
      </c>
      <c r="D3493" s="12"/>
    </row>
    <row r="3494" spans="1:4" ht="15" x14ac:dyDescent="0.2">
      <c r="A3494" s="11"/>
      <c r="B3494" s="3" t="s">
        <v>0</v>
      </c>
      <c r="C3494" s="6">
        <v>0.28199999999999997</v>
      </c>
      <c r="D3494" s="12"/>
    </row>
    <row r="3495" spans="1:4" ht="15" x14ac:dyDescent="0.2">
      <c r="A3495" s="11"/>
      <c r="B3495" s="1" t="s">
        <v>24</v>
      </c>
      <c r="C3495" s="7">
        <v>3.9318300000000002</v>
      </c>
      <c r="D3495" s="12"/>
    </row>
    <row r="3496" spans="1:4" ht="15" x14ac:dyDescent="0.2">
      <c r="A3496" s="11"/>
      <c r="B3496" s="3" t="s">
        <v>10</v>
      </c>
      <c r="C3496" s="6">
        <v>3.9318300000000002</v>
      </c>
      <c r="D3496" s="12"/>
    </row>
    <row r="3497" spans="1:4" ht="15" x14ac:dyDescent="0.2">
      <c r="A3497" s="11"/>
      <c r="B3497" s="26" t="s">
        <v>26</v>
      </c>
      <c r="C3497" s="25">
        <v>-3.6498300000000001</v>
      </c>
      <c r="D3497" s="12"/>
    </row>
    <row r="3498" spans="1:4" ht="15" x14ac:dyDescent="0.2">
      <c r="A3498" s="11"/>
      <c r="B3498" s="26" t="s">
        <v>27</v>
      </c>
      <c r="C3498" s="25">
        <v>5.7668900000000001</v>
      </c>
      <c r="D3498" s="12"/>
    </row>
    <row r="3499" spans="1:4" ht="15" x14ac:dyDescent="0.2">
      <c r="A3499" s="11"/>
      <c r="B3499" s="26" t="s">
        <v>28</v>
      </c>
      <c r="C3499" s="25">
        <v>2.1170599999999999</v>
      </c>
      <c r="D3499" s="12"/>
    </row>
    <row r="3500" spans="1:4" ht="15" x14ac:dyDescent="0.2">
      <c r="A3500" s="11"/>
      <c r="B3500" s="1" t="s">
        <v>30</v>
      </c>
      <c r="C3500" s="8">
        <v>13</v>
      </c>
      <c r="D3500" s="12"/>
    </row>
    <row r="3501" spans="1:4" ht="15" x14ac:dyDescent="0.2">
      <c r="A3501" s="11"/>
      <c r="B3501" s="2" t="s">
        <v>31</v>
      </c>
      <c r="C3501" s="8">
        <v>10</v>
      </c>
      <c r="D3501" s="12"/>
    </row>
    <row r="3502" spans="1:4" ht="15" x14ac:dyDescent="0.2">
      <c r="A3502" s="11"/>
      <c r="B3502" s="2" t="s">
        <v>32</v>
      </c>
      <c r="C3502" s="8">
        <v>3</v>
      </c>
      <c r="D3502" s="12"/>
    </row>
    <row r="3503" spans="1:4" ht="15" x14ac:dyDescent="0.2">
      <c r="A3503" s="11"/>
      <c r="B3503" s="202" t="s">
        <v>236</v>
      </c>
      <c r="C3503" s="203"/>
      <c r="D3503" s="12"/>
    </row>
    <row r="3504" spans="1:4" ht="15" x14ac:dyDescent="0.2">
      <c r="A3504" s="11"/>
      <c r="B3504" s="13" t="s">
        <v>0</v>
      </c>
      <c r="C3504" s="14">
        <v>65.884</v>
      </c>
      <c r="D3504" s="12"/>
    </row>
    <row r="3505" spans="1:4" ht="15" x14ac:dyDescent="0.2">
      <c r="A3505" s="11"/>
      <c r="B3505" s="15" t="s">
        <v>2</v>
      </c>
      <c r="C3505" s="14">
        <v>50</v>
      </c>
      <c r="D3505" s="12"/>
    </row>
    <row r="3506" spans="1:4" ht="15" x14ac:dyDescent="0.2">
      <c r="A3506" s="11"/>
      <c r="B3506" s="15" t="s">
        <v>3</v>
      </c>
      <c r="C3506" s="14">
        <v>15.884</v>
      </c>
      <c r="D3506" s="12"/>
    </row>
    <row r="3507" spans="1:4" ht="15" x14ac:dyDescent="0.2">
      <c r="A3507" s="11"/>
      <c r="B3507" s="16" t="s">
        <v>10</v>
      </c>
      <c r="C3507" s="17">
        <v>21.900589999999998</v>
      </c>
      <c r="D3507" s="12"/>
    </row>
    <row r="3508" spans="1:4" ht="15" x14ac:dyDescent="0.2">
      <c r="A3508" s="11"/>
      <c r="B3508" s="18" t="s">
        <v>12</v>
      </c>
      <c r="C3508" s="6">
        <v>20.853939999999998</v>
      </c>
      <c r="D3508" s="12"/>
    </row>
    <row r="3509" spans="1:4" ht="15" x14ac:dyDescent="0.2">
      <c r="A3509" s="11"/>
      <c r="B3509" s="18" t="s">
        <v>16</v>
      </c>
      <c r="C3509" s="6">
        <v>1.0466500000000001</v>
      </c>
      <c r="D3509" s="12"/>
    </row>
    <row r="3510" spans="1:4" ht="15" x14ac:dyDescent="0.2">
      <c r="A3510" s="11"/>
      <c r="B3510" s="19" t="s">
        <v>17</v>
      </c>
      <c r="C3510" s="17">
        <v>2.2200000000000002</v>
      </c>
      <c r="D3510" s="12"/>
    </row>
    <row r="3511" spans="1:4" ht="15" x14ac:dyDescent="0.2">
      <c r="A3511" s="11"/>
      <c r="B3511" s="1" t="s">
        <v>22</v>
      </c>
      <c r="C3511" s="7">
        <v>65.884</v>
      </c>
      <c r="D3511" s="12"/>
    </row>
    <row r="3512" spans="1:4" ht="15" x14ac:dyDescent="0.2">
      <c r="A3512" s="11"/>
      <c r="B3512" s="3" t="s">
        <v>0</v>
      </c>
      <c r="C3512" s="6">
        <v>65.884</v>
      </c>
      <c r="D3512" s="12"/>
    </row>
    <row r="3513" spans="1:4" ht="15" x14ac:dyDescent="0.2">
      <c r="A3513" s="11"/>
      <c r="B3513" s="1" t="s">
        <v>24</v>
      </c>
      <c r="C3513" s="7">
        <v>24.12059</v>
      </c>
      <c r="D3513" s="12"/>
    </row>
    <row r="3514" spans="1:4" ht="15" x14ac:dyDescent="0.2">
      <c r="A3514" s="11"/>
      <c r="B3514" s="3" t="s">
        <v>10</v>
      </c>
      <c r="C3514" s="6">
        <v>21.900590000000001</v>
      </c>
      <c r="D3514" s="12"/>
    </row>
    <row r="3515" spans="1:4" ht="15" x14ac:dyDescent="0.2">
      <c r="A3515" s="11"/>
      <c r="B3515" s="3" t="s">
        <v>17</v>
      </c>
      <c r="C3515" s="6">
        <v>2.2200000000000002</v>
      </c>
      <c r="D3515" s="12"/>
    </row>
    <row r="3516" spans="1:4" ht="15" x14ac:dyDescent="0.2">
      <c r="A3516" s="11"/>
      <c r="B3516" s="26" t="s">
        <v>26</v>
      </c>
      <c r="C3516" s="25">
        <v>41.76341</v>
      </c>
      <c r="D3516" s="12"/>
    </row>
    <row r="3517" spans="1:4" ht="15" x14ac:dyDescent="0.2">
      <c r="A3517" s="11"/>
      <c r="B3517" s="26" t="s">
        <v>27</v>
      </c>
      <c r="C3517" s="25">
        <v>23.485600000000002</v>
      </c>
      <c r="D3517" s="12"/>
    </row>
    <row r="3518" spans="1:4" ht="15" x14ac:dyDescent="0.2">
      <c r="A3518" s="11"/>
      <c r="B3518" s="26" t="s">
        <v>28</v>
      </c>
      <c r="C3518" s="25">
        <v>65.249009999999998</v>
      </c>
      <c r="D3518" s="12"/>
    </row>
    <row r="3519" spans="1:4" ht="15" x14ac:dyDescent="0.2">
      <c r="A3519" s="11"/>
      <c r="B3519" s="1" t="s">
        <v>30</v>
      </c>
      <c r="C3519" s="8">
        <v>55</v>
      </c>
      <c r="D3519" s="12"/>
    </row>
    <row r="3520" spans="1:4" ht="15" x14ac:dyDescent="0.2">
      <c r="A3520" s="11"/>
      <c r="B3520" s="2" t="s">
        <v>31</v>
      </c>
      <c r="C3520" s="8">
        <v>42</v>
      </c>
      <c r="D3520" s="12"/>
    </row>
    <row r="3521" spans="1:4" ht="15" x14ac:dyDescent="0.2">
      <c r="A3521" s="11"/>
      <c r="B3521" s="2" t="s">
        <v>32</v>
      </c>
      <c r="C3521" s="8">
        <v>13</v>
      </c>
      <c r="D3521" s="12"/>
    </row>
    <row r="3522" spans="1:4" ht="15" x14ac:dyDescent="0.2">
      <c r="A3522" s="11"/>
      <c r="B3522" s="202" t="s">
        <v>237</v>
      </c>
      <c r="C3522" s="203"/>
      <c r="D3522" s="12"/>
    </row>
    <row r="3523" spans="1:4" ht="15" x14ac:dyDescent="0.2">
      <c r="A3523" s="11"/>
      <c r="B3523" s="13" t="s">
        <v>0</v>
      </c>
      <c r="C3523" s="14">
        <v>1.179</v>
      </c>
      <c r="D3523" s="12"/>
    </row>
    <row r="3524" spans="1:4" ht="15" x14ac:dyDescent="0.2">
      <c r="A3524" s="11"/>
      <c r="B3524" s="15" t="s">
        <v>3</v>
      </c>
      <c r="C3524" s="14">
        <v>1.179</v>
      </c>
      <c r="D3524" s="12"/>
    </row>
    <row r="3525" spans="1:4" ht="15" x14ac:dyDescent="0.2">
      <c r="A3525" s="11"/>
      <c r="B3525" s="16" t="s">
        <v>10</v>
      </c>
      <c r="C3525" s="17">
        <v>4.4483800000000002</v>
      </c>
      <c r="D3525" s="12"/>
    </row>
    <row r="3526" spans="1:4" ht="15" x14ac:dyDescent="0.2">
      <c r="A3526" s="11"/>
      <c r="B3526" s="18" t="s">
        <v>12</v>
      </c>
      <c r="C3526" s="6">
        <v>4.4483800000000002</v>
      </c>
      <c r="D3526" s="12"/>
    </row>
    <row r="3527" spans="1:4" ht="15" x14ac:dyDescent="0.2">
      <c r="A3527" s="11"/>
      <c r="B3527" s="1" t="s">
        <v>22</v>
      </c>
      <c r="C3527" s="7">
        <v>1.179</v>
      </c>
      <c r="D3527" s="12"/>
    </row>
    <row r="3528" spans="1:4" ht="15" x14ac:dyDescent="0.2">
      <c r="A3528" s="11"/>
      <c r="B3528" s="3" t="s">
        <v>0</v>
      </c>
      <c r="C3528" s="6">
        <v>1.179</v>
      </c>
      <c r="D3528" s="12"/>
    </row>
    <row r="3529" spans="1:4" ht="15" x14ac:dyDescent="0.2">
      <c r="A3529" s="11"/>
      <c r="B3529" s="1" t="s">
        <v>24</v>
      </c>
      <c r="C3529" s="7">
        <v>4.4483800000000002</v>
      </c>
      <c r="D3529" s="12"/>
    </row>
    <row r="3530" spans="1:4" ht="15" x14ac:dyDescent="0.2">
      <c r="A3530" s="11"/>
      <c r="B3530" s="3" t="s">
        <v>10</v>
      </c>
      <c r="C3530" s="6">
        <v>4.4483800000000002</v>
      </c>
      <c r="D3530" s="12"/>
    </row>
    <row r="3531" spans="1:4" ht="15" x14ac:dyDescent="0.2">
      <c r="A3531" s="11"/>
      <c r="B3531" s="26" t="s">
        <v>26</v>
      </c>
      <c r="C3531" s="25">
        <v>-3.26938</v>
      </c>
      <c r="D3531" s="12"/>
    </row>
    <row r="3532" spans="1:4" ht="15" x14ac:dyDescent="0.2">
      <c r="A3532" s="11"/>
      <c r="B3532" s="26" t="s">
        <v>27</v>
      </c>
      <c r="C3532" s="25">
        <v>3.8967800000000001</v>
      </c>
      <c r="D3532" s="12"/>
    </row>
    <row r="3533" spans="1:4" ht="15" x14ac:dyDescent="0.2">
      <c r="A3533" s="11"/>
      <c r="B3533" s="26" t="s">
        <v>28</v>
      </c>
      <c r="C3533" s="25">
        <v>0.62739999999999996</v>
      </c>
      <c r="D3533" s="12"/>
    </row>
    <row r="3534" spans="1:4" ht="15" x14ac:dyDescent="0.2">
      <c r="A3534" s="11"/>
      <c r="B3534" s="1" t="s">
        <v>30</v>
      </c>
      <c r="C3534" s="8">
        <v>25</v>
      </c>
      <c r="D3534" s="12"/>
    </row>
    <row r="3535" spans="1:4" ht="15" x14ac:dyDescent="0.2">
      <c r="A3535" s="11"/>
      <c r="B3535" s="2" t="s">
        <v>31</v>
      </c>
      <c r="C3535" s="8">
        <v>19</v>
      </c>
      <c r="D3535" s="12"/>
    </row>
    <row r="3536" spans="1:4" ht="15" x14ac:dyDescent="0.2">
      <c r="A3536" s="11"/>
      <c r="B3536" s="2" t="s">
        <v>32</v>
      </c>
      <c r="C3536" s="8">
        <v>6</v>
      </c>
      <c r="D3536" s="12"/>
    </row>
    <row r="3537" spans="1:4" ht="15" x14ac:dyDescent="0.2">
      <c r="A3537" s="11"/>
      <c r="B3537" s="202" t="s">
        <v>238</v>
      </c>
      <c r="C3537" s="203"/>
      <c r="D3537" s="12"/>
    </row>
    <row r="3538" spans="1:4" ht="15" x14ac:dyDescent="0.2">
      <c r="A3538" s="11"/>
      <c r="B3538" s="13" t="s">
        <v>0</v>
      </c>
      <c r="C3538" s="14">
        <v>6.98</v>
      </c>
      <c r="D3538" s="12"/>
    </row>
    <row r="3539" spans="1:4" ht="15" x14ac:dyDescent="0.2">
      <c r="A3539" s="11"/>
      <c r="B3539" s="15" t="s">
        <v>3</v>
      </c>
      <c r="C3539" s="14">
        <v>6.98</v>
      </c>
      <c r="D3539" s="12"/>
    </row>
    <row r="3540" spans="1:4" ht="15" x14ac:dyDescent="0.2">
      <c r="A3540" s="11"/>
      <c r="B3540" s="16" t="s">
        <v>10</v>
      </c>
      <c r="C3540" s="17">
        <v>6.0236400000000003</v>
      </c>
      <c r="D3540" s="12"/>
    </row>
    <row r="3541" spans="1:4" ht="15" x14ac:dyDescent="0.2">
      <c r="A3541" s="11"/>
      <c r="B3541" s="18" t="s">
        <v>11</v>
      </c>
      <c r="C3541" s="6">
        <v>4.4800000000000004</v>
      </c>
      <c r="D3541" s="12"/>
    </row>
    <row r="3542" spans="1:4" ht="15" x14ac:dyDescent="0.2">
      <c r="A3542" s="11"/>
      <c r="B3542" s="18" t="s">
        <v>12</v>
      </c>
      <c r="C3542" s="6">
        <v>1.5436399999999999</v>
      </c>
      <c r="D3542" s="12"/>
    </row>
    <row r="3543" spans="1:4" ht="15" x14ac:dyDescent="0.2">
      <c r="A3543" s="11"/>
      <c r="B3543" s="1" t="s">
        <v>22</v>
      </c>
      <c r="C3543" s="7">
        <v>6.98</v>
      </c>
      <c r="D3543" s="12"/>
    </row>
    <row r="3544" spans="1:4" ht="15" x14ac:dyDescent="0.2">
      <c r="A3544" s="11"/>
      <c r="B3544" s="3" t="s">
        <v>0</v>
      </c>
      <c r="C3544" s="6">
        <v>6.98</v>
      </c>
      <c r="D3544" s="12"/>
    </row>
    <row r="3545" spans="1:4" ht="15" x14ac:dyDescent="0.2">
      <c r="A3545" s="11"/>
      <c r="B3545" s="1" t="s">
        <v>24</v>
      </c>
      <c r="C3545" s="7">
        <v>6.0236400000000003</v>
      </c>
      <c r="D3545" s="12"/>
    </row>
    <row r="3546" spans="1:4" ht="15" x14ac:dyDescent="0.2">
      <c r="A3546" s="11"/>
      <c r="B3546" s="3" t="s">
        <v>10</v>
      </c>
      <c r="C3546" s="6">
        <v>6.0236400000000003</v>
      </c>
      <c r="D3546" s="12"/>
    </row>
    <row r="3547" spans="1:4" ht="15" x14ac:dyDescent="0.2">
      <c r="A3547" s="11"/>
      <c r="B3547" s="26" t="s">
        <v>26</v>
      </c>
      <c r="C3547" s="25">
        <v>0.95635999999999999</v>
      </c>
      <c r="D3547" s="12"/>
    </row>
    <row r="3548" spans="1:4" ht="15" x14ac:dyDescent="0.2">
      <c r="A3548" s="11"/>
      <c r="B3548" s="26" t="s">
        <v>27</v>
      </c>
      <c r="C3548" s="25">
        <v>0.52493000000000001</v>
      </c>
      <c r="D3548" s="12"/>
    </row>
    <row r="3549" spans="1:4" ht="15" x14ac:dyDescent="0.2">
      <c r="A3549" s="11"/>
      <c r="B3549" s="26" t="s">
        <v>28</v>
      </c>
      <c r="C3549" s="25">
        <v>1.48129</v>
      </c>
      <c r="D3549" s="12"/>
    </row>
    <row r="3550" spans="1:4" ht="15" x14ac:dyDescent="0.2">
      <c r="A3550" s="11"/>
      <c r="B3550" s="1" t="s">
        <v>30</v>
      </c>
      <c r="C3550" s="8">
        <v>37</v>
      </c>
      <c r="D3550" s="12"/>
    </row>
    <row r="3551" spans="1:4" ht="15" x14ac:dyDescent="0.2">
      <c r="A3551" s="11"/>
      <c r="B3551" s="2" t="s">
        <v>31</v>
      </c>
      <c r="C3551" s="8">
        <v>35</v>
      </c>
      <c r="D3551" s="12"/>
    </row>
    <row r="3552" spans="1:4" ht="15" x14ac:dyDescent="0.2">
      <c r="A3552" s="11"/>
      <c r="B3552" s="2" t="s">
        <v>32</v>
      </c>
      <c r="C3552" s="8">
        <v>2</v>
      </c>
      <c r="D3552" s="12"/>
    </row>
    <row r="3553" spans="1:4" ht="15" x14ac:dyDescent="0.2">
      <c r="A3553" s="11"/>
      <c r="B3553" s="202" t="s">
        <v>240</v>
      </c>
      <c r="C3553" s="203"/>
      <c r="D3553" s="12"/>
    </row>
    <row r="3554" spans="1:4" ht="15" x14ac:dyDescent="0.2">
      <c r="A3554" s="11"/>
      <c r="B3554" s="13" t="s">
        <v>0</v>
      </c>
      <c r="C3554" s="14">
        <v>0.8</v>
      </c>
      <c r="D3554" s="12"/>
    </row>
    <row r="3555" spans="1:4" ht="15" x14ac:dyDescent="0.2">
      <c r="A3555" s="11"/>
      <c r="B3555" s="15" t="s">
        <v>3</v>
      </c>
      <c r="C3555" s="14">
        <v>0.8</v>
      </c>
      <c r="D3555" s="12"/>
    </row>
    <row r="3556" spans="1:4" ht="15" x14ac:dyDescent="0.2">
      <c r="A3556" s="11"/>
      <c r="B3556" s="1" t="s">
        <v>22</v>
      </c>
      <c r="C3556" s="7">
        <v>0.8</v>
      </c>
      <c r="D3556" s="12"/>
    </row>
    <row r="3557" spans="1:4" ht="15" x14ac:dyDescent="0.2">
      <c r="A3557" s="11"/>
      <c r="B3557" s="3" t="s">
        <v>0</v>
      </c>
      <c r="C3557" s="6">
        <v>0.8</v>
      </c>
      <c r="D3557" s="12"/>
    </row>
    <row r="3558" spans="1:4" ht="15" x14ac:dyDescent="0.2">
      <c r="A3558" s="11"/>
      <c r="B3558" s="26" t="s">
        <v>26</v>
      </c>
      <c r="C3558" s="25">
        <v>0.8</v>
      </c>
      <c r="D3558" s="12"/>
    </row>
    <row r="3559" spans="1:4" ht="15" x14ac:dyDescent="0.2">
      <c r="A3559" s="11"/>
      <c r="B3559" s="26" t="s">
        <v>27</v>
      </c>
      <c r="C3559" s="25">
        <v>0.22005</v>
      </c>
      <c r="D3559" s="12"/>
    </row>
    <row r="3560" spans="1:4" ht="15" x14ac:dyDescent="0.2">
      <c r="A3560" s="11"/>
      <c r="B3560" s="26" t="s">
        <v>28</v>
      </c>
      <c r="C3560" s="25">
        <v>1.0200499999999999</v>
      </c>
      <c r="D3560" s="12"/>
    </row>
    <row r="3561" spans="1:4" ht="15" x14ac:dyDescent="0.2">
      <c r="A3561" s="11"/>
      <c r="B3561" s="1" t="s">
        <v>30</v>
      </c>
      <c r="C3561" s="8">
        <v>506</v>
      </c>
      <c r="D3561" s="12"/>
    </row>
    <row r="3562" spans="1:4" ht="15" x14ac:dyDescent="0.2">
      <c r="A3562" s="11"/>
      <c r="B3562" s="2" t="s">
        <v>31</v>
      </c>
      <c r="C3562" s="8">
        <v>216</v>
      </c>
      <c r="D3562" s="12"/>
    </row>
    <row r="3563" spans="1:4" ht="15" x14ac:dyDescent="0.2">
      <c r="A3563" s="11"/>
      <c r="B3563" s="2" t="s">
        <v>32</v>
      </c>
      <c r="C3563" s="8">
        <v>290</v>
      </c>
      <c r="D3563" s="12"/>
    </row>
    <row r="3564" spans="1:4" ht="15" x14ac:dyDescent="0.2">
      <c r="A3564" s="11"/>
      <c r="B3564" s="202" t="s">
        <v>241</v>
      </c>
      <c r="C3564" s="203"/>
      <c r="D3564" s="12"/>
    </row>
    <row r="3565" spans="1:4" ht="15" x14ac:dyDescent="0.2">
      <c r="A3565" s="11"/>
      <c r="B3565" s="13" t="s">
        <v>0</v>
      </c>
      <c r="C3565" s="14">
        <v>528.12400000000002</v>
      </c>
      <c r="D3565" s="12"/>
    </row>
    <row r="3566" spans="1:4" ht="15" x14ac:dyDescent="0.2">
      <c r="A3566" s="11"/>
      <c r="B3566" s="15" t="s">
        <v>2</v>
      </c>
      <c r="C3566" s="14">
        <v>326</v>
      </c>
      <c r="D3566" s="12"/>
    </row>
    <row r="3567" spans="1:4" ht="15" x14ac:dyDescent="0.2">
      <c r="A3567" s="11"/>
      <c r="B3567" s="15" t="s">
        <v>3</v>
      </c>
      <c r="C3567" s="14">
        <v>202.124</v>
      </c>
      <c r="D3567" s="12"/>
    </row>
    <row r="3568" spans="1:4" ht="15" x14ac:dyDescent="0.2">
      <c r="A3568" s="11"/>
      <c r="B3568" s="16" t="s">
        <v>10</v>
      </c>
      <c r="C3568" s="17">
        <v>336.49101999999999</v>
      </c>
      <c r="D3568" s="12"/>
    </row>
    <row r="3569" spans="1:4" ht="15" x14ac:dyDescent="0.2">
      <c r="A3569" s="11"/>
      <c r="B3569" s="18" t="s">
        <v>12</v>
      </c>
      <c r="C3569" s="6">
        <v>336.49101999999999</v>
      </c>
      <c r="D3569" s="12"/>
    </row>
    <row r="3570" spans="1:4" ht="15" x14ac:dyDescent="0.2">
      <c r="A3570" s="11"/>
      <c r="B3570" s="19" t="s">
        <v>17</v>
      </c>
      <c r="C3570" s="17">
        <v>50</v>
      </c>
      <c r="D3570" s="12"/>
    </row>
    <row r="3571" spans="1:4" ht="15" x14ac:dyDescent="0.2">
      <c r="A3571" s="11"/>
      <c r="B3571" s="1" t="s">
        <v>22</v>
      </c>
      <c r="C3571" s="7">
        <v>528.12400000000002</v>
      </c>
      <c r="D3571" s="12"/>
    </row>
    <row r="3572" spans="1:4" ht="15" x14ac:dyDescent="0.2">
      <c r="A3572" s="11"/>
      <c r="B3572" s="3" t="s">
        <v>0</v>
      </c>
      <c r="C3572" s="6">
        <v>528.12400000000002</v>
      </c>
      <c r="D3572" s="12"/>
    </row>
    <row r="3573" spans="1:4" ht="15" x14ac:dyDescent="0.2">
      <c r="A3573" s="11"/>
      <c r="B3573" s="1" t="s">
        <v>24</v>
      </c>
      <c r="C3573" s="7">
        <v>386.49101999999999</v>
      </c>
      <c r="D3573" s="12"/>
    </row>
    <row r="3574" spans="1:4" ht="15" x14ac:dyDescent="0.2">
      <c r="A3574" s="11"/>
      <c r="B3574" s="3" t="s">
        <v>10</v>
      </c>
      <c r="C3574" s="6">
        <v>336.49101999999999</v>
      </c>
      <c r="D3574" s="12"/>
    </row>
    <row r="3575" spans="1:4" ht="15" x14ac:dyDescent="0.2">
      <c r="A3575" s="11"/>
      <c r="B3575" s="3" t="s">
        <v>17</v>
      </c>
      <c r="C3575" s="6">
        <v>50</v>
      </c>
      <c r="D3575" s="12"/>
    </row>
    <row r="3576" spans="1:4" ht="15" x14ac:dyDescent="0.2">
      <c r="A3576" s="11"/>
      <c r="B3576" s="26" t="s">
        <v>26</v>
      </c>
      <c r="C3576" s="25">
        <v>141.63298</v>
      </c>
      <c r="D3576" s="12"/>
    </row>
    <row r="3577" spans="1:4" ht="15" x14ac:dyDescent="0.2">
      <c r="A3577" s="11"/>
      <c r="B3577" s="26" t="s">
        <v>27</v>
      </c>
      <c r="C3577" s="25">
        <v>4.16791</v>
      </c>
      <c r="D3577" s="12"/>
    </row>
    <row r="3578" spans="1:4" ht="15" x14ac:dyDescent="0.2">
      <c r="A3578" s="11"/>
      <c r="B3578" s="26" t="s">
        <v>28</v>
      </c>
      <c r="C3578" s="25">
        <v>145.80089000000001</v>
      </c>
      <c r="D3578" s="12"/>
    </row>
    <row r="3579" spans="1:4" ht="15" x14ac:dyDescent="0.2">
      <c r="A3579" s="11"/>
      <c r="B3579" s="1" t="s">
        <v>30</v>
      </c>
      <c r="C3579" s="8">
        <v>69</v>
      </c>
      <c r="D3579" s="12"/>
    </row>
    <row r="3580" spans="1:4" ht="15" x14ac:dyDescent="0.2">
      <c r="A3580" s="11"/>
      <c r="B3580" s="2" t="s">
        <v>31</v>
      </c>
      <c r="C3580" s="8">
        <v>4</v>
      </c>
      <c r="D3580" s="12"/>
    </row>
    <row r="3581" spans="1:4" ht="15" x14ac:dyDescent="0.2">
      <c r="A3581" s="11"/>
      <c r="B3581" s="2" t="s">
        <v>32</v>
      </c>
      <c r="C3581" s="8">
        <v>65</v>
      </c>
      <c r="D3581" s="12"/>
    </row>
    <row r="3582" spans="1:4" ht="15" x14ac:dyDescent="0.2">
      <c r="A3582" s="11"/>
      <c r="B3582" s="202" t="s">
        <v>243</v>
      </c>
      <c r="C3582" s="203"/>
      <c r="D3582" s="12"/>
    </row>
    <row r="3583" spans="1:4" ht="15" x14ac:dyDescent="0.2">
      <c r="A3583" s="11"/>
      <c r="B3583" s="13" t="s">
        <v>0</v>
      </c>
      <c r="C3583" s="14">
        <v>0.6</v>
      </c>
      <c r="D3583" s="12"/>
    </row>
    <row r="3584" spans="1:4" ht="15" x14ac:dyDescent="0.2">
      <c r="A3584" s="11"/>
      <c r="B3584" s="15" t="s">
        <v>3</v>
      </c>
      <c r="C3584" s="14">
        <v>0.6</v>
      </c>
      <c r="D3584" s="12"/>
    </row>
    <row r="3585" spans="1:4" ht="15" x14ac:dyDescent="0.2">
      <c r="A3585" s="11"/>
      <c r="B3585" s="1" t="s">
        <v>22</v>
      </c>
      <c r="C3585" s="7">
        <v>0.6</v>
      </c>
      <c r="D3585" s="12"/>
    </row>
    <row r="3586" spans="1:4" ht="15" x14ac:dyDescent="0.2">
      <c r="A3586" s="11"/>
      <c r="B3586" s="3" t="s">
        <v>0</v>
      </c>
      <c r="C3586" s="6">
        <v>0.6</v>
      </c>
      <c r="D3586" s="12"/>
    </row>
    <row r="3587" spans="1:4" ht="15" x14ac:dyDescent="0.2">
      <c r="A3587" s="11"/>
      <c r="B3587" s="26" t="s">
        <v>26</v>
      </c>
      <c r="C3587" s="25">
        <v>0.6</v>
      </c>
      <c r="D3587" s="12"/>
    </row>
    <row r="3588" spans="1:4" ht="15" x14ac:dyDescent="0.2">
      <c r="A3588" s="11"/>
      <c r="B3588" s="26" t="s">
        <v>27</v>
      </c>
      <c r="C3588" s="25">
        <v>0.77036000000000004</v>
      </c>
      <c r="D3588" s="12"/>
    </row>
    <row r="3589" spans="1:4" ht="15" x14ac:dyDescent="0.2">
      <c r="A3589" s="11"/>
      <c r="B3589" s="26" t="s">
        <v>28</v>
      </c>
      <c r="C3589" s="25">
        <v>1.37036</v>
      </c>
      <c r="D3589" s="12"/>
    </row>
    <row r="3590" spans="1:4" ht="15" x14ac:dyDescent="0.2">
      <c r="A3590" s="11"/>
      <c r="B3590" s="1" t="s">
        <v>30</v>
      </c>
      <c r="C3590" s="8">
        <v>176</v>
      </c>
      <c r="D3590" s="12"/>
    </row>
    <row r="3591" spans="1:4" ht="15" x14ac:dyDescent="0.2">
      <c r="A3591" s="11"/>
      <c r="B3591" s="2" t="s">
        <v>31</v>
      </c>
      <c r="C3591" s="8">
        <v>97</v>
      </c>
      <c r="D3591" s="12"/>
    </row>
    <row r="3592" spans="1:4" ht="15" x14ac:dyDescent="0.2">
      <c r="A3592" s="11"/>
      <c r="B3592" s="2" t="s">
        <v>32</v>
      </c>
      <c r="C3592" s="8">
        <v>79</v>
      </c>
      <c r="D3592" s="12"/>
    </row>
    <row r="3593" spans="1:4" ht="15" x14ac:dyDescent="0.2">
      <c r="A3593" s="11"/>
      <c r="B3593" s="202" t="s">
        <v>245</v>
      </c>
      <c r="C3593" s="203"/>
      <c r="D3593" s="12"/>
    </row>
    <row r="3594" spans="1:4" ht="15" x14ac:dyDescent="0.2">
      <c r="A3594" s="11"/>
      <c r="B3594" s="13" t="s">
        <v>0</v>
      </c>
      <c r="C3594" s="14">
        <v>162.12733</v>
      </c>
      <c r="D3594" s="12"/>
    </row>
    <row r="3595" spans="1:4" ht="15" x14ac:dyDescent="0.2">
      <c r="A3595" s="11"/>
      <c r="B3595" s="15" t="s">
        <v>3</v>
      </c>
      <c r="C3595" s="14">
        <v>162.12733</v>
      </c>
      <c r="D3595" s="12"/>
    </row>
    <row r="3596" spans="1:4" ht="15" x14ac:dyDescent="0.2">
      <c r="A3596" s="11"/>
      <c r="B3596" s="16" t="s">
        <v>10</v>
      </c>
      <c r="C3596" s="17">
        <v>134.13777999999999</v>
      </c>
      <c r="D3596" s="12"/>
    </row>
    <row r="3597" spans="1:4" ht="15" x14ac:dyDescent="0.2">
      <c r="A3597" s="11"/>
      <c r="B3597" s="18" t="s">
        <v>11</v>
      </c>
      <c r="C3597" s="6">
        <v>16.608339999999998</v>
      </c>
      <c r="D3597" s="12"/>
    </row>
    <row r="3598" spans="1:4" ht="15" x14ac:dyDescent="0.2">
      <c r="A3598" s="11"/>
      <c r="B3598" s="18" t="s">
        <v>12</v>
      </c>
      <c r="C3598" s="6">
        <v>58.23715</v>
      </c>
      <c r="D3598" s="12"/>
    </row>
    <row r="3599" spans="1:4" ht="15" x14ac:dyDescent="0.2">
      <c r="A3599" s="11"/>
      <c r="B3599" s="15" t="s">
        <v>2</v>
      </c>
      <c r="C3599" s="14">
        <v>16.23273</v>
      </c>
      <c r="D3599" s="12"/>
    </row>
    <row r="3600" spans="1:4" ht="15" x14ac:dyDescent="0.2">
      <c r="A3600" s="11"/>
      <c r="B3600" s="18" t="s">
        <v>15</v>
      </c>
      <c r="C3600" s="6">
        <v>1.25</v>
      </c>
      <c r="D3600" s="12"/>
    </row>
    <row r="3601" spans="1:4" ht="15" x14ac:dyDescent="0.2">
      <c r="A3601" s="11"/>
      <c r="B3601" s="18" t="s">
        <v>16</v>
      </c>
      <c r="C3601" s="6">
        <v>41.809559999999998</v>
      </c>
      <c r="D3601" s="12"/>
    </row>
    <row r="3602" spans="1:4" ht="15" x14ac:dyDescent="0.2">
      <c r="A3602" s="11"/>
      <c r="B3602" s="19" t="s">
        <v>17</v>
      </c>
      <c r="C3602" s="17">
        <v>4.00678</v>
      </c>
      <c r="D3602" s="12"/>
    </row>
    <row r="3603" spans="1:4" ht="15" x14ac:dyDescent="0.2">
      <c r="A3603" s="11"/>
      <c r="B3603" s="1" t="s">
        <v>22</v>
      </c>
      <c r="C3603" s="7">
        <v>162.12733</v>
      </c>
      <c r="D3603" s="12"/>
    </row>
    <row r="3604" spans="1:4" ht="15" x14ac:dyDescent="0.2">
      <c r="A3604" s="11"/>
      <c r="B3604" s="3" t="s">
        <v>0</v>
      </c>
      <c r="C3604" s="6">
        <v>162.12733</v>
      </c>
      <c r="D3604" s="12"/>
    </row>
    <row r="3605" spans="1:4" ht="15" x14ac:dyDescent="0.2">
      <c r="A3605" s="11"/>
      <c r="B3605" s="1" t="s">
        <v>24</v>
      </c>
      <c r="C3605" s="7">
        <v>138.14455999999998</v>
      </c>
      <c r="D3605" s="12"/>
    </row>
    <row r="3606" spans="1:4" ht="15" x14ac:dyDescent="0.2">
      <c r="A3606" s="11"/>
      <c r="B3606" s="3" t="s">
        <v>10</v>
      </c>
      <c r="C3606" s="6">
        <v>134.13777999999999</v>
      </c>
      <c r="D3606" s="12"/>
    </row>
    <row r="3607" spans="1:4" ht="15" x14ac:dyDescent="0.2">
      <c r="A3607" s="11"/>
      <c r="B3607" s="3" t="s">
        <v>17</v>
      </c>
      <c r="C3607" s="6">
        <v>4.00678</v>
      </c>
      <c r="D3607" s="12"/>
    </row>
    <row r="3608" spans="1:4" ht="15" x14ac:dyDescent="0.2">
      <c r="A3608" s="11"/>
      <c r="B3608" s="26" t="s">
        <v>26</v>
      </c>
      <c r="C3608" s="25">
        <v>23.982769999999999</v>
      </c>
      <c r="D3608" s="12"/>
    </row>
    <row r="3609" spans="1:4" ht="15" x14ac:dyDescent="0.2">
      <c r="A3609" s="11"/>
      <c r="B3609" s="26" t="s">
        <v>27</v>
      </c>
      <c r="C3609" s="25">
        <v>169.17677</v>
      </c>
      <c r="D3609" s="12"/>
    </row>
    <row r="3610" spans="1:4" ht="15" x14ac:dyDescent="0.2">
      <c r="A3610" s="11"/>
      <c r="B3610" s="26" t="s">
        <v>28</v>
      </c>
      <c r="C3610" s="25">
        <v>193.15953999999999</v>
      </c>
      <c r="D3610" s="12"/>
    </row>
    <row r="3611" spans="1:4" ht="15" x14ac:dyDescent="0.2">
      <c r="A3611" s="11"/>
      <c r="B3611" s="1" t="s">
        <v>30</v>
      </c>
      <c r="C3611" s="8">
        <v>45</v>
      </c>
      <c r="D3611" s="12"/>
    </row>
    <row r="3612" spans="1:4" ht="15" x14ac:dyDescent="0.2">
      <c r="A3612" s="11"/>
      <c r="B3612" s="2" t="s">
        <v>31</v>
      </c>
      <c r="C3612" s="8">
        <v>40</v>
      </c>
      <c r="D3612" s="12"/>
    </row>
    <row r="3613" spans="1:4" ht="15" x14ac:dyDescent="0.2">
      <c r="A3613" s="11"/>
      <c r="B3613" s="2" t="s">
        <v>32</v>
      </c>
      <c r="C3613" s="8">
        <v>5</v>
      </c>
      <c r="D3613" s="12"/>
    </row>
    <row r="3614" spans="1:4" ht="15" x14ac:dyDescent="0.2">
      <c r="A3614" s="11"/>
      <c r="B3614" s="202" t="s">
        <v>246</v>
      </c>
      <c r="C3614" s="203"/>
      <c r="D3614" s="12"/>
    </row>
    <row r="3615" spans="1:4" ht="15" x14ac:dyDescent="0.2">
      <c r="A3615" s="11"/>
      <c r="B3615" s="13" t="s">
        <v>0</v>
      </c>
      <c r="C3615" s="14">
        <v>8.6496099999999991</v>
      </c>
      <c r="D3615" s="12"/>
    </row>
    <row r="3616" spans="1:4" ht="15" x14ac:dyDescent="0.2">
      <c r="A3616" s="11"/>
      <c r="B3616" s="15" t="s">
        <v>3</v>
      </c>
      <c r="C3616" s="14">
        <v>8.6496099999999991</v>
      </c>
      <c r="D3616" s="12"/>
    </row>
    <row r="3617" spans="1:4" ht="15" x14ac:dyDescent="0.2">
      <c r="A3617" s="11"/>
      <c r="B3617" s="1" t="s">
        <v>22</v>
      </c>
      <c r="C3617" s="7">
        <v>8.6496099999999991</v>
      </c>
      <c r="D3617" s="12"/>
    </row>
    <row r="3618" spans="1:4" ht="15" x14ac:dyDescent="0.2">
      <c r="A3618" s="11"/>
      <c r="B3618" s="3" t="s">
        <v>0</v>
      </c>
      <c r="C3618" s="6">
        <v>8.6496099999999991</v>
      </c>
      <c r="D3618" s="12"/>
    </row>
    <row r="3619" spans="1:4" ht="15" x14ac:dyDescent="0.2">
      <c r="A3619" s="11"/>
      <c r="B3619" s="26" t="s">
        <v>26</v>
      </c>
      <c r="C3619" s="25">
        <v>8.6496099999999991</v>
      </c>
      <c r="D3619" s="12"/>
    </row>
    <row r="3620" spans="1:4" ht="15" x14ac:dyDescent="0.2">
      <c r="A3620" s="11"/>
      <c r="B3620" s="26" t="s">
        <v>27</v>
      </c>
      <c r="C3620" s="25">
        <v>301.08429999999998</v>
      </c>
      <c r="D3620" s="12"/>
    </row>
    <row r="3621" spans="1:4" ht="15" x14ac:dyDescent="0.2">
      <c r="A3621" s="11"/>
      <c r="B3621" s="26" t="s">
        <v>28</v>
      </c>
      <c r="C3621" s="25">
        <v>309.73390999999998</v>
      </c>
      <c r="D3621" s="12"/>
    </row>
    <row r="3622" spans="1:4" ht="15" x14ac:dyDescent="0.2">
      <c r="A3622" s="11"/>
      <c r="B3622" s="1" t="s">
        <v>30</v>
      </c>
      <c r="C3622" s="8">
        <v>86</v>
      </c>
      <c r="D3622" s="12"/>
    </row>
    <row r="3623" spans="1:4" ht="15" x14ac:dyDescent="0.2">
      <c r="A3623" s="11"/>
      <c r="B3623" s="2" t="s">
        <v>31</v>
      </c>
      <c r="C3623" s="8">
        <v>62</v>
      </c>
      <c r="D3623" s="12"/>
    </row>
    <row r="3624" spans="1:4" ht="15" x14ac:dyDescent="0.2">
      <c r="A3624" s="11"/>
      <c r="B3624" s="2" t="s">
        <v>32</v>
      </c>
      <c r="C3624" s="8">
        <v>24</v>
      </c>
      <c r="D3624" s="12"/>
    </row>
    <row r="3625" spans="1:4" ht="15" x14ac:dyDescent="0.2">
      <c r="A3625" s="11"/>
      <c r="B3625" s="202" t="s">
        <v>247</v>
      </c>
      <c r="C3625" s="203"/>
      <c r="D3625" s="12"/>
    </row>
    <row r="3626" spans="1:4" ht="15" x14ac:dyDescent="0.2">
      <c r="A3626" s="11"/>
      <c r="B3626" s="13" t="s">
        <v>0</v>
      </c>
      <c r="C3626" s="14">
        <v>23139.676060000002</v>
      </c>
      <c r="D3626" s="12"/>
    </row>
    <row r="3627" spans="1:4" ht="15" x14ac:dyDescent="0.2">
      <c r="A3627" s="11"/>
      <c r="B3627" s="15" t="s">
        <v>2</v>
      </c>
      <c r="C3627" s="14">
        <v>20733.756000000001</v>
      </c>
      <c r="D3627" s="12"/>
    </row>
    <row r="3628" spans="1:4" ht="15" x14ac:dyDescent="0.2">
      <c r="A3628" s="11"/>
      <c r="B3628" s="15" t="s">
        <v>3</v>
      </c>
      <c r="C3628" s="14">
        <v>2405.9200599999999</v>
      </c>
      <c r="D3628" s="12"/>
    </row>
    <row r="3629" spans="1:4" ht="15" x14ac:dyDescent="0.2">
      <c r="A3629" s="11"/>
      <c r="B3629" s="16" t="s">
        <v>10</v>
      </c>
      <c r="C3629" s="17">
        <v>14807.21329</v>
      </c>
      <c r="D3629" s="12"/>
    </row>
    <row r="3630" spans="1:4" ht="15" x14ac:dyDescent="0.2">
      <c r="A3630" s="11"/>
      <c r="B3630" s="18" t="s">
        <v>11</v>
      </c>
      <c r="C3630" s="6">
        <v>247.92699999999999</v>
      </c>
      <c r="D3630" s="12"/>
    </row>
    <row r="3631" spans="1:4" ht="15" x14ac:dyDescent="0.2">
      <c r="A3631" s="11"/>
      <c r="B3631" s="18" t="s">
        <v>12</v>
      </c>
      <c r="C3631" s="6">
        <v>12741.178359999998</v>
      </c>
      <c r="D3631" s="12"/>
    </row>
    <row r="3632" spans="1:4" ht="15" x14ac:dyDescent="0.2">
      <c r="A3632" s="11"/>
      <c r="B3632" s="18" t="s">
        <v>13</v>
      </c>
      <c r="C3632" s="6">
        <v>924.37338999999997</v>
      </c>
      <c r="D3632" s="12"/>
    </row>
    <row r="3633" spans="1:4" ht="15" x14ac:dyDescent="0.2">
      <c r="A3633" s="11"/>
      <c r="B3633" s="18" t="s">
        <v>15</v>
      </c>
      <c r="C3633" s="6">
        <v>162.86353</v>
      </c>
      <c r="D3633" s="12"/>
    </row>
    <row r="3634" spans="1:4" ht="15" x14ac:dyDescent="0.2">
      <c r="A3634" s="11"/>
      <c r="B3634" s="18" t="s">
        <v>16</v>
      </c>
      <c r="C3634" s="6">
        <v>730.87100999999996</v>
      </c>
      <c r="D3634" s="12"/>
    </row>
    <row r="3635" spans="1:4" ht="15" x14ac:dyDescent="0.2">
      <c r="A3635" s="11"/>
      <c r="B3635" s="19" t="s">
        <v>17</v>
      </c>
      <c r="C3635" s="17">
        <v>5600.0455400000001</v>
      </c>
      <c r="D3635" s="12"/>
    </row>
    <row r="3636" spans="1:4" ht="15" x14ac:dyDescent="0.2">
      <c r="A3636" s="11"/>
      <c r="B3636" s="16" t="s">
        <v>20</v>
      </c>
      <c r="C3636" s="17">
        <v>2629.7093799999998</v>
      </c>
      <c r="D3636" s="12"/>
    </row>
    <row r="3637" spans="1:4" ht="15" x14ac:dyDescent="0.2">
      <c r="A3637" s="11"/>
      <c r="B3637" s="1" t="s">
        <v>22</v>
      </c>
      <c r="C3637" s="7">
        <v>23139.676060000002</v>
      </c>
      <c r="D3637" s="12"/>
    </row>
    <row r="3638" spans="1:4" ht="15" x14ac:dyDescent="0.2">
      <c r="A3638" s="11"/>
      <c r="B3638" s="3" t="s">
        <v>0</v>
      </c>
      <c r="C3638" s="6">
        <v>23139.676060000002</v>
      </c>
      <c r="D3638" s="12"/>
    </row>
    <row r="3639" spans="1:4" ht="15" x14ac:dyDescent="0.2">
      <c r="A3639" s="11"/>
      <c r="B3639" s="1" t="s">
        <v>24</v>
      </c>
      <c r="C3639" s="7">
        <v>23036.968209999999</v>
      </c>
      <c r="D3639" s="12"/>
    </row>
    <row r="3640" spans="1:4" ht="15" x14ac:dyDescent="0.2">
      <c r="A3640" s="11"/>
      <c r="B3640" s="3" t="s">
        <v>10</v>
      </c>
      <c r="C3640" s="6">
        <v>14807.21329</v>
      </c>
      <c r="D3640" s="12"/>
    </row>
    <row r="3641" spans="1:4" ht="15" x14ac:dyDescent="0.2">
      <c r="A3641" s="11"/>
      <c r="B3641" s="3" t="s">
        <v>17</v>
      </c>
      <c r="C3641" s="6">
        <v>5600.0455400000001</v>
      </c>
      <c r="D3641" s="12"/>
    </row>
    <row r="3642" spans="1:4" ht="15" x14ac:dyDescent="0.2">
      <c r="A3642" s="11"/>
      <c r="B3642" s="3" t="s">
        <v>20</v>
      </c>
      <c r="C3642" s="6">
        <v>2629.7093799999998</v>
      </c>
      <c r="D3642" s="12"/>
    </row>
    <row r="3643" spans="1:4" ht="15" x14ac:dyDescent="0.2">
      <c r="A3643" s="11"/>
      <c r="B3643" s="26" t="s">
        <v>26</v>
      </c>
      <c r="C3643" s="25">
        <v>102.70784999999999</v>
      </c>
      <c r="D3643" s="12"/>
    </row>
    <row r="3644" spans="1:4" ht="15" x14ac:dyDescent="0.2">
      <c r="A3644" s="11"/>
      <c r="B3644" s="26" t="s">
        <v>27</v>
      </c>
      <c r="C3644" s="25">
        <v>63568.916640000003</v>
      </c>
      <c r="D3644" s="12"/>
    </row>
    <row r="3645" spans="1:4" ht="15" x14ac:dyDescent="0.2">
      <c r="A3645" s="11"/>
      <c r="B3645" s="26" t="s">
        <v>28</v>
      </c>
      <c r="C3645" s="25">
        <v>63671.624490000002</v>
      </c>
      <c r="D3645" s="12"/>
    </row>
    <row r="3646" spans="1:4" ht="15" x14ac:dyDescent="0.2">
      <c r="A3646" s="11"/>
      <c r="B3646" s="1" t="s">
        <v>30</v>
      </c>
      <c r="C3646" s="8">
        <v>1193</v>
      </c>
      <c r="D3646" s="12"/>
    </row>
    <row r="3647" spans="1:4" ht="15" x14ac:dyDescent="0.2">
      <c r="A3647" s="11"/>
      <c r="B3647" s="2" t="s">
        <v>31</v>
      </c>
      <c r="C3647" s="8">
        <v>122</v>
      </c>
      <c r="D3647" s="12"/>
    </row>
    <row r="3648" spans="1:4" ht="15" x14ac:dyDescent="0.2">
      <c r="A3648" s="11"/>
      <c r="B3648" s="2" t="s">
        <v>32</v>
      </c>
      <c r="C3648" s="8">
        <v>1071</v>
      </c>
      <c r="D3648" s="12"/>
    </row>
    <row r="3649" spans="1:4" ht="15" x14ac:dyDescent="0.2">
      <c r="A3649" s="11"/>
      <c r="B3649" s="202" t="s">
        <v>248</v>
      </c>
      <c r="C3649" s="203"/>
      <c r="D3649" s="12"/>
    </row>
    <row r="3650" spans="1:4" ht="15" x14ac:dyDescent="0.2">
      <c r="A3650" s="11"/>
      <c r="B3650" s="13" t="s">
        <v>0</v>
      </c>
      <c r="C3650" s="14">
        <v>4078.7900300000001</v>
      </c>
      <c r="D3650" s="12"/>
    </row>
    <row r="3651" spans="1:4" ht="15" x14ac:dyDescent="0.2">
      <c r="A3651" s="11"/>
      <c r="B3651" s="15" t="s">
        <v>2</v>
      </c>
      <c r="C3651" s="14">
        <v>3986.886</v>
      </c>
      <c r="D3651" s="12"/>
    </row>
    <row r="3652" spans="1:4" ht="15" x14ac:dyDescent="0.2">
      <c r="A3652" s="11"/>
      <c r="B3652" s="15" t="s">
        <v>3</v>
      </c>
      <c r="C3652" s="14">
        <v>91.904030000000006</v>
      </c>
      <c r="D3652" s="12"/>
    </row>
    <row r="3653" spans="1:4" ht="15" x14ac:dyDescent="0.2">
      <c r="A3653" s="11"/>
      <c r="B3653" s="16" t="s">
        <v>10</v>
      </c>
      <c r="C3653" s="17">
        <v>3370.2145500000011</v>
      </c>
      <c r="D3653" s="12"/>
    </row>
    <row r="3654" spans="1:4" ht="15" x14ac:dyDescent="0.2">
      <c r="A3654" s="11"/>
      <c r="B3654" s="18" t="s">
        <v>11</v>
      </c>
      <c r="C3654" s="6">
        <v>324.09167000000002</v>
      </c>
      <c r="D3654" s="12"/>
    </row>
    <row r="3655" spans="1:4" ht="15" x14ac:dyDescent="0.2">
      <c r="A3655" s="11"/>
      <c r="B3655" s="18" t="s">
        <v>12</v>
      </c>
      <c r="C3655" s="6">
        <v>2927.7668100000005</v>
      </c>
      <c r="D3655" s="12"/>
    </row>
    <row r="3656" spans="1:4" ht="15" x14ac:dyDescent="0.2">
      <c r="A3656" s="11"/>
      <c r="B3656" s="18" t="s">
        <v>15</v>
      </c>
      <c r="C3656" s="6">
        <v>72.589259999999996</v>
      </c>
      <c r="D3656" s="12"/>
    </row>
    <row r="3657" spans="1:4" ht="15" x14ac:dyDescent="0.2">
      <c r="A3657" s="11"/>
      <c r="B3657" s="18" t="s">
        <v>16</v>
      </c>
      <c r="C3657" s="6">
        <v>45.76681</v>
      </c>
      <c r="D3657" s="12"/>
    </row>
    <row r="3658" spans="1:4" ht="15" x14ac:dyDescent="0.2">
      <c r="A3658" s="11"/>
      <c r="B3658" s="19" t="s">
        <v>17</v>
      </c>
      <c r="C3658" s="17">
        <v>16.908239999999999</v>
      </c>
      <c r="D3658" s="12"/>
    </row>
    <row r="3659" spans="1:4" ht="15" x14ac:dyDescent="0.2">
      <c r="A3659" s="11"/>
      <c r="B3659" s="1" t="s">
        <v>22</v>
      </c>
      <c r="C3659" s="7">
        <v>4078.7900300000001</v>
      </c>
      <c r="D3659" s="12"/>
    </row>
    <row r="3660" spans="1:4" ht="15" x14ac:dyDescent="0.2">
      <c r="A3660" s="11"/>
      <c r="B3660" s="3" t="s">
        <v>0</v>
      </c>
      <c r="C3660" s="6">
        <v>4078.7900300000001</v>
      </c>
      <c r="D3660" s="12"/>
    </row>
    <row r="3661" spans="1:4" ht="15" x14ac:dyDescent="0.2">
      <c r="A3661" s="11"/>
      <c r="B3661" s="1" t="s">
        <v>24</v>
      </c>
      <c r="C3661" s="7">
        <v>3387.1227900000004</v>
      </c>
      <c r="D3661" s="12"/>
    </row>
    <row r="3662" spans="1:4" ht="15" x14ac:dyDescent="0.2">
      <c r="A3662" s="11"/>
      <c r="B3662" s="3" t="s">
        <v>10</v>
      </c>
      <c r="C3662" s="6">
        <v>3370.2145500000001</v>
      </c>
      <c r="D3662" s="12"/>
    </row>
    <row r="3663" spans="1:4" ht="15" x14ac:dyDescent="0.2">
      <c r="A3663" s="11"/>
      <c r="B3663" s="3" t="s">
        <v>17</v>
      </c>
      <c r="C3663" s="6">
        <v>16.908239999999999</v>
      </c>
      <c r="D3663" s="12"/>
    </row>
    <row r="3664" spans="1:4" ht="15" x14ac:dyDescent="0.2">
      <c r="A3664" s="11"/>
      <c r="B3664" s="26" t="s">
        <v>26</v>
      </c>
      <c r="C3664" s="25">
        <v>691.66723999999999</v>
      </c>
      <c r="D3664" s="12"/>
    </row>
    <row r="3665" spans="1:4" ht="15" x14ac:dyDescent="0.2">
      <c r="A3665" s="11"/>
      <c r="B3665" s="26" t="s">
        <v>27</v>
      </c>
      <c r="C3665" s="25">
        <v>1232.4788599999999</v>
      </c>
      <c r="D3665" s="12"/>
    </row>
    <row r="3666" spans="1:4" ht="15" x14ac:dyDescent="0.2">
      <c r="A3666" s="11"/>
      <c r="B3666" s="26" t="s">
        <v>28</v>
      </c>
      <c r="C3666" s="25">
        <v>1924.1460999999999</v>
      </c>
      <c r="D3666" s="12"/>
    </row>
    <row r="3667" spans="1:4" ht="15" x14ac:dyDescent="0.2">
      <c r="A3667" s="11"/>
      <c r="B3667" s="1" t="s">
        <v>30</v>
      </c>
      <c r="C3667" s="8">
        <v>403</v>
      </c>
      <c r="D3667" s="12"/>
    </row>
    <row r="3668" spans="1:4" ht="15" x14ac:dyDescent="0.2">
      <c r="A3668" s="11"/>
      <c r="B3668" s="2" t="s">
        <v>31</v>
      </c>
      <c r="C3668" s="8">
        <v>54</v>
      </c>
      <c r="D3668" s="12"/>
    </row>
    <row r="3669" spans="1:4" ht="15" x14ac:dyDescent="0.2">
      <c r="A3669" s="11"/>
      <c r="B3669" s="2" t="s">
        <v>32</v>
      </c>
      <c r="C3669" s="8">
        <v>349</v>
      </c>
      <c r="D3669" s="12"/>
    </row>
    <row r="3670" spans="1:4" ht="15" x14ac:dyDescent="0.2">
      <c r="A3670" s="11"/>
      <c r="B3670" s="202" t="s">
        <v>249</v>
      </c>
      <c r="C3670" s="203"/>
      <c r="D3670" s="12"/>
    </row>
    <row r="3671" spans="1:4" ht="15" x14ac:dyDescent="0.2">
      <c r="A3671" s="11"/>
      <c r="B3671" s="13" t="s">
        <v>0</v>
      </c>
      <c r="C3671" s="14">
        <v>25.5974</v>
      </c>
      <c r="D3671" s="12"/>
    </row>
    <row r="3672" spans="1:4" ht="15" x14ac:dyDescent="0.2">
      <c r="A3672" s="11"/>
      <c r="B3672" s="15" t="s">
        <v>3</v>
      </c>
      <c r="C3672" s="14">
        <v>25.5974</v>
      </c>
      <c r="D3672" s="12"/>
    </row>
    <row r="3673" spans="1:4" ht="15" x14ac:dyDescent="0.2">
      <c r="A3673" s="11"/>
      <c r="B3673" s="16" t="s">
        <v>10</v>
      </c>
      <c r="C3673" s="17">
        <v>3.5842499999999999</v>
      </c>
      <c r="D3673" s="12"/>
    </row>
    <row r="3674" spans="1:4" ht="15" x14ac:dyDescent="0.2">
      <c r="A3674" s="11"/>
      <c r="B3674" s="18" t="s">
        <v>12</v>
      </c>
      <c r="C3674" s="6">
        <v>3.5842499999999999</v>
      </c>
      <c r="D3674" s="12"/>
    </row>
    <row r="3675" spans="1:4" ht="15" x14ac:dyDescent="0.2">
      <c r="A3675" s="11"/>
      <c r="B3675" s="1" t="s">
        <v>22</v>
      </c>
      <c r="C3675" s="7">
        <v>25.5974</v>
      </c>
      <c r="D3675" s="12"/>
    </row>
    <row r="3676" spans="1:4" ht="15" x14ac:dyDescent="0.2">
      <c r="A3676" s="11"/>
      <c r="B3676" s="3" t="s">
        <v>0</v>
      </c>
      <c r="C3676" s="6">
        <v>25.5974</v>
      </c>
      <c r="D3676" s="12"/>
    </row>
    <row r="3677" spans="1:4" ht="15" x14ac:dyDescent="0.2">
      <c r="A3677" s="11"/>
      <c r="B3677" s="1" t="s">
        <v>24</v>
      </c>
      <c r="C3677" s="7">
        <v>3.5842499999999999</v>
      </c>
      <c r="D3677" s="12"/>
    </row>
    <row r="3678" spans="1:4" ht="15" x14ac:dyDescent="0.2">
      <c r="A3678" s="11"/>
      <c r="B3678" s="3" t="s">
        <v>10</v>
      </c>
      <c r="C3678" s="6">
        <v>3.5842499999999999</v>
      </c>
      <c r="D3678" s="12"/>
    </row>
    <row r="3679" spans="1:4" ht="15" x14ac:dyDescent="0.2">
      <c r="A3679" s="11"/>
      <c r="B3679" s="26" t="s">
        <v>26</v>
      </c>
      <c r="C3679" s="25">
        <v>22.01315</v>
      </c>
      <c r="D3679" s="12"/>
    </row>
    <row r="3680" spans="1:4" ht="15" x14ac:dyDescent="0.2">
      <c r="A3680" s="11"/>
      <c r="B3680" s="26" t="s">
        <v>27</v>
      </c>
      <c r="C3680" s="25">
        <v>70.507689999999997</v>
      </c>
      <c r="D3680" s="12"/>
    </row>
    <row r="3681" spans="1:4" ht="15" x14ac:dyDescent="0.2">
      <c r="A3681" s="11"/>
      <c r="B3681" s="26" t="s">
        <v>28</v>
      </c>
      <c r="C3681" s="25">
        <v>92.520840000000007</v>
      </c>
      <c r="D3681" s="12"/>
    </row>
    <row r="3682" spans="1:4" ht="15" x14ac:dyDescent="0.2">
      <c r="A3682" s="11"/>
      <c r="B3682" s="1" t="s">
        <v>30</v>
      </c>
      <c r="C3682" s="8">
        <v>68</v>
      </c>
      <c r="D3682" s="12"/>
    </row>
    <row r="3683" spans="1:4" ht="15" x14ac:dyDescent="0.2">
      <c r="A3683" s="11"/>
      <c r="B3683" s="2" t="s">
        <v>31</v>
      </c>
      <c r="C3683" s="8">
        <v>61</v>
      </c>
      <c r="D3683" s="12"/>
    </row>
    <row r="3684" spans="1:4" ht="15" x14ac:dyDescent="0.2">
      <c r="A3684" s="11"/>
      <c r="B3684" s="2" t="s">
        <v>32</v>
      </c>
      <c r="C3684" s="8">
        <v>7</v>
      </c>
      <c r="D3684" s="12"/>
    </row>
    <row r="3685" spans="1:4" ht="15" x14ac:dyDescent="0.2">
      <c r="A3685" s="11"/>
      <c r="B3685" s="202" t="s">
        <v>251</v>
      </c>
      <c r="C3685" s="203"/>
      <c r="D3685" s="12"/>
    </row>
    <row r="3686" spans="1:4" ht="15" x14ac:dyDescent="0.2">
      <c r="A3686" s="11"/>
      <c r="B3686" s="13" t="s">
        <v>0</v>
      </c>
      <c r="C3686" s="14">
        <v>9922.3454599999986</v>
      </c>
      <c r="D3686" s="12"/>
    </row>
    <row r="3687" spans="1:4" ht="15" x14ac:dyDescent="0.2">
      <c r="A3687" s="11"/>
      <c r="B3687" s="15" t="s">
        <v>2</v>
      </c>
      <c r="C3687" s="14">
        <v>30.184999999999999</v>
      </c>
      <c r="D3687" s="12"/>
    </row>
    <row r="3688" spans="1:4" ht="15" x14ac:dyDescent="0.2">
      <c r="A3688" s="11"/>
      <c r="B3688" s="15" t="s">
        <v>3</v>
      </c>
      <c r="C3688" s="14">
        <v>9892.1604599999991</v>
      </c>
      <c r="D3688" s="12"/>
    </row>
    <row r="3689" spans="1:4" ht="15" x14ac:dyDescent="0.2">
      <c r="A3689" s="11"/>
      <c r="B3689" s="16" t="s">
        <v>10</v>
      </c>
      <c r="C3689" s="17">
        <v>9787.1555499999995</v>
      </c>
      <c r="D3689" s="12"/>
    </row>
    <row r="3690" spans="1:4" ht="15" x14ac:dyDescent="0.2">
      <c r="A3690" s="11"/>
      <c r="B3690" s="18" t="s">
        <v>11</v>
      </c>
      <c r="C3690" s="6">
        <v>4010.6251200000002</v>
      </c>
      <c r="D3690" s="12"/>
    </row>
    <row r="3691" spans="1:4" ht="15" x14ac:dyDescent="0.2">
      <c r="A3691" s="11"/>
      <c r="B3691" s="18" t="s">
        <v>12</v>
      </c>
      <c r="C3691" s="6">
        <v>926.15508</v>
      </c>
      <c r="D3691" s="12"/>
    </row>
    <row r="3692" spans="1:4" ht="15" x14ac:dyDescent="0.2">
      <c r="A3692" s="11"/>
      <c r="B3692" s="15" t="s">
        <v>2</v>
      </c>
      <c r="C3692" s="14">
        <v>4629.4076100000002</v>
      </c>
      <c r="D3692" s="12"/>
    </row>
    <row r="3693" spans="1:4" ht="15" x14ac:dyDescent="0.2">
      <c r="A3693" s="11"/>
      <c r="B3693" s="18" t="s">
        <v>15</v>
      </c>
      <c r="C3693" s="6">
        <v>78.541799999999995</v>
      </c>
      <c r="D3693" s="12"/>
    </row>
    <row r="3694" spans="1:4" ht="15" x14ac:dyDescent="0.2">
      <c r="A3694" s="11"/>
      <c r="B3694" s="18" t="s">
        <v>16</v>
      </c>
      <c r="C3694" s="6">
        <v>142.42594</v>
      </c>
      <c r="D3694" s="12"/>
    </row>
    <row r="3695" spans="1:4" ht="15" x14ac:dyDescent="0.2">
      <c r="A3695" s="11"/>
      <c r="B3695" s="19" t="s">
        <v>17</v>
      </c>
      <c r="C3695" s="17">
        <v>801.40560000000005</v>
      </c>
      <c r="D3695" s="12"/>
    </row>
    <row r="3696" spans="1:4" ht="15" x14ac:dyDescent="0.2">
      <c r="A3696" s="11"/>
      <c r="B3696" s="1" t="s">
        <v>22</v>
      </c>
      <c r="C3696" s="7">
        <v>9922.3454600000005</v>
      </c>
      <c r="D3696" s="12"/>
    </row>
    <row r="3697" spans="1:4" ht="15" x14ac:dyDescent="0.2">
      <c r="A3697" s="11"/>
      <c r="B3697" s="3" t="s">
        <v>0</v>
      </c>
      <c r="C3697" s="6">
        <v>9922.3454600000005</v>
      </c>
      <c r="D3697" s="12"/>
    </row>
    <row r="3698" spans="1:4" ht="15" x14ac:dyDescent="0.2">
      <c r="A3698" s="11"/>
      <c r="B3698" s="1" t="s">
        <v>24</v>
      </c>
      <c r="C3698" s="7">
        <v>10588.56115</v>
      </c>
      <c r="D3698" s="12"/>
    </row>
    <row r="3699" spans="1:4" ht="15" x14ac:dyDescent="0.2">
      <c r="A3699" s="11"/>
      <c r="B3699" s="3" t="s">
        <v>10</v>
      </c>
      <c r="C3699" s="6">
        <v>9787.1555499999995</v>
      </c>
      <c r="D3699" s="12"/>
    </row>
    <row r="3700" spans="1:4" ht="15" x14ac:dyDescent="0.2">
      <c r="A3700" s="11"/>
      <c r="B3700" s="3" t="s">
        <v>17</v>
      </c>
      <c r="C3700" s="6">
        <v>801.40560000000005</v>
      </c>
      <c r="D3700" s="12"/>
    </row>
    <row r="3701" spans="1:4" ht="15" x14ac:dyDescent="0.2">
      <c r="A3701" s="11"/>
      <c r="B3701" s="26" t="s">
        <v>26</v>
      </c>
      <c r="C3701" s="25">
        <v>-666.21569</v>
      </c>
      <c r="D3701" s="12"/>
    </row>
    <row r="3702" spans="1:4" ht="15" x14ac:dyDescent="0.2">
      <c r="A3702" s="11"/>
      <c r="B3702" s="26" t="s">
        <v>27</v>
      </c>
      <c r="C3702" s="25">
        <v>23872.77017</v>
      </c>
      <c r="D3702" s="12"/>
    </row>
    <row r="3703" spans="1:4" ht="15" x14ac:dyDescent="0.2">
      <c r="A3703" s="11"/>
      <c r="B3703" s="26" t="s">
        <v>28</v>
      </c>
      <c r="C3703" s="25">
        <v>23206.554479999999</v>
      </c>
      <c r="D3703" s="12"/>
    </row>
    <row r="3704" spans="1:4" ht="15" x14ac:dyDescent="0.2">
      <c r="A3704" s="11"/>
      <c r="B3704" s="1" t="s">
        <v>30</v>
      </c>
      <c r="C3704" s="8">
        <v>536</v>
      </c>
      <c r="D3704" s="12"/>
    </row>
    <row r="3705" spans="1:4" ht="15" x14ac:dyDescent="0.2">
      <c r="A3705" s="11"/>
      <c r="B3705" s="2" t="s">
        <v>31</v>
      </c>
      <c r="C3705" s="8">
        <v>362</v>
      </c>
      <c r="D3705" s="12"/>
    </row>
    <row r="3706" spans="1:4" ht="15" x14ac:dyDescent="0.2">
      <c r="A3706" s="11"/>
      <c r="B3706" s="2" t="s">
        <v>32</v>
      </c>
      <c r="C3706" s="8">
        <v>174</v>
      </c>
      <c r="D3706" s="12"/>
    </row>
    <row r="3707" spans="1:4" ht="15" x14ac:dyDescent="0.2">
      <c r="A3707" s="11"/>
      <c r="B3707" s="202" t="s">
        <v>252</v>
      </c>
      <c r="C3707" s="203"/>
      <c r="D3707" s="12"/>
    </row>
    <row r="3708" spans="1:4" ht="15" x14ac:dyDescent="0.2">
      <c r="A3708" s="11"/>
      <c r="B3708" s="13" t="s">
        <v>0</v>
      </c>
      <c r="C3708" s="14">
        <v>26.163959999999999</v>
      </c>
      <c r="D3708" s="12"/>
    </row>
    <row r="3709" spans="1:4" ht="15" x14ac:dyDescent="0.2">
      <c r="A3709" s="11"/>
      <c r="B3709" s="15" t="s">
        <v>3</v>
      </c>
      <c r="C3709" s="14">
        <v>26.163959999999999</v>
      </c>
      <c r="D3709" s="12"/>
    </row>
    <row r="3710" spans="1:4" ht="15" x14ac:dyDescent="0.2">
      <c r="A3710" s="11"/>
      <c r="B3710" s="16" t="s">
        <v>10</v>
      </c>
      <c r="C3710" s="17">
        <v>24.312170000000002</v>
      </c>
      <c r="D3710" s="12"/>
    </row>
    <row r="3711" spans="1:4" ht="15" x14ac:dyDescent="0.2">
      <c r="A3711" s="11"/>
      <c r="B3711" s="18" t="s">
        <v>12</v>
      </c>
      <c r="C3711" s="6">
        <v>15.09154</v>
      </c>
      <c r="D3711" s="12"/>
    </row>
    <row r="3712" spans="1:4" ht="15" x14ac:dyDescent="0.2">
      <c r="A3712" s="11"/>
      <c r="B3712" s="18" t="s">
        <v>16</v>
      </c>
      <c r="C3712" s="6">
        <v>9.2206299999999999</v>
      </c>
      <c r="D3712" s="12"/>
    </row>
    <row r="3713" spans="1:4" ht="15" x14ac:dyDescent="0.2">
      <c r="A3713" s="11"/>
      <c r="B3713" s="1" t="s">
        <v>22</v>
      </c>
      <c r="C3713" s="7">
        <v>26.163959999999999</v>
      </c>
      <c r="D3713" s="12"/>
    </row>
    <row r="3714" spans="1:4" ht="15" x14ac:dyDescent="0.2">
      <c r="A3714" s="11"/>
      <c r="B3714" s="3" t="s">
        <v>0</v>
      </c>
      <c r="C3714" s="6">
        <v>26.163959999999999</v>
      </c>
      <c r="D3714" s="12"/>
    </row>
    <row r="3715" spans="1:4" ht="15" x14ac:dyDescent="0.2">
      <c r="A3715" s="11"/>
      <c r="B3715" s="1" t="s">
        <v>24</v>
      </c>
      <c r="C3715" s="7">
        <v>24.312169999999998</v>
      </c>
      <c r="D3715" s="12"/>
    </row>
    <row r="3716" spans="1:4" ht="15" x14ac:dyDescent="0.2">
      <c r="A3716" s="11"/>
      <c r="B3716" s="3" t="s">
        <v>10</v>
      </c>
      <c r="C3716" s="6">
        <v>24.312169999999998</v>
      </c>
      <c r="D3716" s="12"/>
    </row>
    <row r="3717" spans="1:4" ht="15" x14ac:dyDescent="0.2">
      <c r="A3717" s="11"/>
      <c r="B3717" s="26" t="s">
        <v>26</v>
      </c>
      <c r="C3717" s="25">
        <v>1.85179</v>
      </c>
      <c r="D3717" s="12"/>
    </row>
    <row r="3718" spans="1:4" ht="15" x14ac:dyDescent="0.2">
      <c r="A3718" s="11"/>
      <c r="B3718" s="26" t="s">
        <v>27</v>
      </c>
      <c r="C3718" s="25">
        <v>252.63990000000001</v>
      </c>
      <c r="D3718" s="12"/>
    </row>
    <row r="3719" spans="1:4" ht="15" x14ac:dyDescent="0.2">
      <c r="A3719" s="11"/>
      <c r="B3719" s="26" t="s">
        <v>28</v>
      </c>
      <c r="C3719" s="25">
        <v>254.49169000000001</v>
      </c>
      <c r="D3719" s="12"/>
    </row>
    <row r="3720" spans="1:4" ht="15" x14ac:dyDescent="0.2">
      <c r="A3720" s="11"/>
      <c r="B3720" s="1" t="s">
        <v>30</v>
      </c>
      <c r="C3720" s="8">
        <v>838</v>
      </c>
      <c r="D3720" s="12"/>
    </row>
    <row r="3721" spans="1:4" ht="15" x14ac:dyDescent="0.2">
      <c r="A3721" s="11"/>
      <c r="B3721" s="2" t="s">
        <v>31</v>
      </c>
      <c r="C3721" s="8">
        <v>193</v>
      </c>
      <c r="D3721" s="12"/>
    </row>
    <row r="3722" spans="1:4" ht="15" x14ac:dyDescent="0.2">
      <c r="A3722" s="11"/>
      <c r="B3722" s="2" t="s">
        <v>32</v>
      </c>
      <c r="C3722" s="8">
        <v>645</v>
      </c>
      <c r="D3722" s="12"/>
    </row>
    <row r="3723" spans="1:4" ht="15" x14ac:dyDescent="0.2">
      <c r="A3723" s="11"/>
      <c r="B3723" s="202" t="s">
        <v>253</v>
      </c>
      <c r="C3723" s="203"/>
      <c r="D3723" s="12"/>
    </row>
    <row r="3724" spans="1:4" ht="15" x14ac:dyDescent="0.2">
      <c r="A3724" s="11"/>
      <c r="B3724" s="13" t="s">
        <v>0</v>
      </c>
      <c r="C3724" s="14">
        <v>193.63149999999999</v>
      </c>
      <c r="D3724" s="12"/>
    </row>
    <row r="3725" spans="1:4" ht="15" x14ac:dyDescent="0.2">
      <c r="A3725" s="11"/>
      <c r="B3725" s="15" t="s">
        <v>3</v>
      </c>
      <c r="C3725" s="14">
        <v>193.63149999999999</v>
      </c>
      <c r="D3725" s="12"/>
    </row>
    <row r="3726" spans="1:4" ht="15" x14ac:dyDescent="0.2">
      <c r="A3726" s="11"/>
      <c r="B3726" s="16" t="s">
        <v>10</v>
      </c>
      <c r="C3726" s="17">
        <v>93.805819999999997</v>
      </c>
      <c r="D3726" s="12"/>
    </row>
    <row r="3727" spans="1:4" ht="15" x14ac:dyDescent="0.2">
      <c r="A3727" s="11"/>
      <c r="B3727" s="18" t="s">
        <v>11</v>
      </c>
      <c r="C3727" s="6">
        <v>19.039899999999999</v>
      </c>
      <c r="D3727" s="12"/>
    </row>
    <row r="3728" spans="1:4" ht="15" x14ac:dyDescent="0.2">
      <c r="A3728" s="11"/>
      <c r="B3728" s="18" t="s">
        <v>12</v>
      </c>
      <c r="C3728" s="6">
        <v>40.756970000000003</v>
      </c>
      <c r="D3728" s="12"/>
    </row>
    <row r="3729" spans="1:4" ht="15" x14ac:dyDescent="0.2">
      <c r="A3729" s="11"/>
      <c r="B3729" s="15" t="s">
        <v>2</v>
      </c>
      <c r="C3729" s="14">
        <v>6.5993899999999996</v>
      </c>
      <c r="D3729" s="12"/>
    </row>
    <row r="3730" spans="1:4" ht="15" x14ac:dyDescent="0.2">
      <c r="A3730" s="11"/>
      <c r="B3730" s="18" t="s">
        <v>15</v>
      </c>
      <c r="C3730" s="6">
        <v>4.05</v>
      </c>
      <c r="D3730" s="12"/>
    </row>
    <row r="3731" spans="1:4" ht="15" x14ac:dyDescent="0.2">
      <c r="A3731" s="11"/>
      <c r="B3731" s="18" t="s">
        <v>16</v>
      </c>
      <c r="C3731" s="6">
        <v>23.359559999999998</v>
      </c>
      <c r="D3731" s="12"/>
    </row>
    <row r="3732" spans="1:4" ht="15" x14ac:dyDescent="0.2">
      <c r="A3732" s="11"/>
      <c r="B3732" s="19" t="s">
        <v>17</v>
      </c>
      <c r="C3732" s="17">
        <v>8.68</v>
      </c>
      <c r="D3732" s="12"/>
    </row>
    <row r="3733" spans="1:4" ht="15" x14ac:dyDescent="0.2">
      <c r="A3733" s="11"/>
      <c r="B3733" s="1" t="s">
        <v>22</v>
      </c>
      <c r="C3733" s="7">
        <v>193.63149999999999</v>
      </c>
      <c r="D3733" s="12"/>
    </row>
    <row r="3734" spans="1:4" ht="15" x14ac:dyDescent="0.2">
      <c r="A3734" s="11"/>
      <c r="B3734" s="3" t="s">
        <v>0</v>
      </c>
      <c r="C3734" s="6">
        <v>193.63149999999999</v>
      </c>
      <c r="D3734" s="12"/>
    </row>
    <row r="3735" spans="1:4" ht="15" x14ac:dyDescent="0.2">
      <c r="A3735" s="11"/>
      <c r="B3735" s="1" t="s">
        <v>24</v>
      </c>
      <c r="C3735" s="7">
        <v>102.48581999999999</v>
      </c>
      <c r="D3735" s="12"/>
    </row>
    <row r="3736" spans="1:4" ht="15" x14ac:dyDescent="0.2">
      <c r="A3736" s="11"/>
      <c r="B3736" s="3" t="s">
        <v>10</v>
      </c>
      <c r="C3736" s="6">
        <v>93.805819999999997</v>
      </c>
      <c r="D3736" s="12"/>
    </row>
    <row r="3737" spans="1:4" ht="15" x14ac:dyDescent="0.2">
      <c r="A3737" s="11"/>
      <c r="B3737" s="3" t="s">
        <v>17</v>
      </c>
      <c r="C3737" s="6">
        <v>8.68</v>
      </c>
      <c r="D3737" s="12"/>
    </row>
    <row r="3738" spans="1:4" ht="15" x14ac:dyDescent="0.2">
      <c r="A3738" s="11"/>
      <c r="B3738" s="26" t="s">
        <v>26</v>
      </c>
      <c r="C3738" s="25">
        <v>91.145679999999999</v>
      </c>
      <c r="D3738" s="12"/>
    </row>
    <row r="3739" spans="1:4" ht="15" x14ac:dyDescent="0.2">
      <c r="A3739" s="11"/>
      <c r="B3739" s="26" t="s">
        <v>27</v>
      </c>
      <c r="C3739" s="25">
        <v>74.034850000000006</v>
      </c>
      <c r="D3739" s="12"/>
    </row>
    <row r="3740" spans="1:4" ht="15" x14ac:dyDescent="0.2">
      <c r="A3740" s="11"/>
      <c r="B3740" s="26" t="s">
        <v>28</v>
      </c>
      <c r="C3740" s="25">
        <v>165.18053</v>
      </c>
      <c r="D3740" s="12"/>
    </row>
    <row r="3741" spans="1:4" ht="15" x14ac:dyDescent="0.2">
      <c r="A3741" s="11"/>
      <c r="B3741" s="1" t="s">
        <v>30</v>
      </c>
      <c r="C3741" s="8">
        <v>201</v>
      </c>
      <c r="D3741" s="12"/>
    </row>
    <row r="3742" spans="1:4" ht="15" x14ac:dyDescent="0.2">
      <c r="A3742" s="11"/>
      <c r="B3742" s="2" t="s">
        <v>31</v>
      </c>
      <c r="C3742" s="8">
        <v>163</v>
      </c>
      <c r="D3742" s="12"/>
    </row>
    <row r="3743" spans="1:4" ht="15" x14ac:dyDescent="0.2">
      <c r="A3743" s="11"/>
      <c r="B3743" s="2" t="s">
        <v>32</v>
      </c>
      <c r="C3743" s="8">
        <v>38</v>
      </c>
      <c r="D3743" s="12"/>
    </row>
    <row r="3744" spans="1:4" ht="15" x14ac:dyDescent="0.2">
      <c r="A3744" s="11"/>
      <c r="B3744" s="202" t="s">
        <v>254</v>
      </c>
      <c r="C3744" s="203"/>
      <c r="D3744" s="12"/>
    </row>
    <row r="3745" spans="1:4" ht="15" x14ac:dyDescent="0.2">
      <c r="A3745" s="11"/>
      <c r="B3745" s="13" t="s">
        <v>0</v>
      </c>
      <c r="C3745" s="14">
        <v>108.70817</v>
      </c>
      <c r="D3745" s="12"/>
    </row>
    <row r="3746" spans="1:4" ht="15" x14ac:dyDescent="0.2">
      <c r="A3746" s="11"/>
      <c r="B3746" s="15" t="s">
        <v>3</v>
      </c>
      <c r="C3746" s="14">
        <v>108.70817</v>
      </c>
      <c r="D3746" s="12"/>
    </row>
    <row r="3747" spans="1:4" ht="15" x14ac:dyDescent="0.2">
      <c r="A3747" s="11"/>
      <c r="B3747" s="16" t="s">
        <v>10</v>
      </c>
      <c r="C3747" s="17">
        <v>9.1238899999999994</v>
      </c>
      <c r="D3747" s="12"/>
    </row>
    <row r="3748" spans="1:4" ht="15" x14ac:dyDescent="0.2">
      <c r="A3748" s="11"/>
      <c r="B3748" s="18" t="s">
        <v>12</v>
      </c>
      <c r="C3748" s="6">
        <v>7.9111799999999999</v>
      </c>
      <c r="D3748" s="12"/>
    </row>
    <row r="3749" spans="1:4" ht="15" x14ac:dyDescent="0.2">
      <c r="A3749" s="11"/>
      <c r="B3749" s="18" t="s">
        <v>16</v>
      </c>
      <c r="C3749" s="6">
        <v>1.21271</v>
      </c>
      <c r="D3749" s="12"/>
    </row>
    <row r="3750" spans="1:4" ht="15" x14ac:dyDescent="0.2">
      <c r="A3750" s="11"/>
      <c r="B3750" s="1" t="s">
        <v>22</v>
      </c>
      <c r="C3750" s="7">
        <v>108.70817</v>
      </c>
      <c r="D3750" s="12"/>
    </row>
    <row r="3751" spans="1:4" ht="15" x14ac:dyDescent="0.2">
      <c r="A3751" s="11"/>
      <c r="B3751" s="3" t="s">
        <v>0</v>
      </c>
      <c r="C3751" s="6">
        <v>108.70817</v>
      </c>
      <c r="D3751" s="12"/>
    </row>
    <row r="3752" spans="1:4" ht="15" x14ac:dyDescent="0.2">
      <c r="A3752" s="11"/>
      <c r="B3752" s="1" t="s">
        <v>24</v>
      </c>
      <c r="C3752" s="7">
        <v>9.1238899999999994</v>
      </c>
      <c r="D3752" s="12"/>
    </row>
    <row r="3753" spans="1:4" ht="15" x14ac:dyDescent="0.2">
      <c r="A3753" s="11"/>
      <c r="B3753" s="3" t="s">
        <v>10</v>
      </c>
      <c r="C3753" s="6">
        <v>9.1238899999999994</v>
      </c>
      <c r="D3753" s="12"/>
    </row>
    <row r="3754" spans="1:4" ht="15" x14ac:dyDescent="0.2">
      <c r="A3754" s="11"/>
      <c r="B3754" s="26" t="s">
        <v>26</v>
      </c>
      <c r="C3754" s="25">
        <v>99.584280000000007</v>
      </c>
      <c r="D3754" s="12"/>
    </row>
    <row r="3755" spans="1:4" ht="15" x14ac:dyDescent="0.2">
      <c r="A3755" s="11"/>
      <c r="B3755" s="26" t="s">
        <v>27</v>
      </c>
      <c r="C3755" s="25">
        <v>1393.57368</v>
      </c>
      <c r="D3755" s="12"/>
    </row>
    <row r="3756" spans="1:4" ht="15" x14ac:dyDescent="0.2">
      <c r="A3756" s="11"/>
      <c r="B3756" s="26" t="s">
        <v>28</v>
      </c>
      <c r="C3756" s="25">
        <v>1493.15796</v>
      </c>
      <c r="D3756" s="12"/>
    </row>
    <row r="3757" spans="1:4" ht="15" x14ac:dyDescent="0.2">
      <c r="A3757" s="11"/>
      <c r="B3757" s="1" t="s">
        <v>30</v>
      </c>
      <c r="C3757" s="8">
        <v>55</v>
      </c>
      <c r="D3757" s="12"/>
    </row>
    <row r="3758" spans="1:4" ht="15" x14ac:dyDescent="0.2">
      <c r="A3758" s="11"/>
      <c r="B3758" s="2" t="s">
        <v>31</v>
      </c>
      <c r="C3758" s="8">
        <v>27</v>
      </c>
      <c r="D3758" s="12"/>
    </row>
    <row r="3759" spans="1:4" ht="15" x14ac:dyDescent="0.2">
      <c r="A3759" s="11"/>
      <c r="B3759" s="2" t="s">
        <v>32</v>
      </c>
      <c r="C3759" s="8">
        <v>28</v>
      </c>
      <c r="D3759" s="12"/>
    </row>
    <row r="3760" spans="1:4" ht="15" x14ac:dyDescent="0.2">
      <c r="A3760" s="11"/>
      <c r="B3760" s="202" t="s">
        <v>255</v>
      </c>
      <c r="C3760" s="203"/>
      <c r="D3760" s="12"/>
    </row>
    <row r="3761" spans="1:4" ht="15" x14ac:dyDescent="0.2">
      <c r="A3761" s="11"/>
      <c r="B3761" s="13" t="s">
        <v>0</v>
      </c>
      <c r="C3761" s="14">
        <v>59.24</v>
      </c>
      <c r="D3761" s="12"/>
    </row>
    <row r="3762" spans="1:4" ht="15" x14ac:dyDescent="0.2">
      <c r="A3762" s="11"/>
      <c r="B3762" s="15" t="s">
        <v>2</v>
      </c>
      <c r="C3762" s="14">
        <v>19.28</v>
      </c>
      <c r="D3762" s="12"/>
    </row>
    <row r="3763" spans="1:4" ht="15" x14ac:dyDescent="0.2">
      <c r="A3763" s="11"/>
      <c r="B3763" s="15" t="s">
        <v>3</v>
      </c>
      <c r="C3763" s="14">
        <v>39.96</v>
      </c>
      <c r="D3763" s="12"/>
    </row>
    <row r="3764" spans="1:4" ht="15" x14ac:dyDescent="0.2">
      <c r="A3764" s="11"/>
      <c r="B3764" s="16" t="s">
        <v>10</v>
      </c>
      <c r="C3764" s="17">
        <v>22.442999999999998</v>
      </c>
      <c r="D3764" s="12"/>
    </row>
    <row r="3765" spans="1:4" ht="15" x14ac:dyDescent="0.2">
      <c r="A3765" s="11"/>
      <c r="B3765" s="18" t="s">
        <v>12</v>
      </c>
      <c r="C3765" s="6">
        <v>2.4929999999999999</v>
      </c>
      <c r="D3765" s="12"/>
    </row>
    <row r="3766" spans="1:4" ht="15" x14ac:dyDescent="0.2">
      <c r="A3766" s="11"/>
      <c r="B3766" s="18" t="s">
        <v>16</v>
      </c>
      <c r="C3766" s="6">
        <v>19.95</v>
      </c>
      <c r="D3766" s="12"/>
    </row>
    <row r="3767" spans="1:4" ht="15" x14ac:dyDescent="0.2">
      <c r="A3767" s="11"/>
      <c r="B3767" s="1" t="s">
        <v>22</v>
      </c>
      <c r="C3767" s="7">
        <v>59.24</v>
      </c>
      <c r="D3767" s="12"/>
    </row>
    <row r="3768" spans="1:4" ht="15" x14ac:dyDescent="0.2">
      <c r="A3768" s="11"/>
      <c r="B3768" s="3" t="s">
        <v>0</v>
      </c>
      <c r="C3768" s="6">
        <v>59.24</v>
      </c>
      <c r="D3768" s="12"/>
    </row>
    <row r="3769" spans="1:4" ht="15" x14ac:dyDescent="0.2">
      <c r="A3769" s="11"/>
      <c r="B3769" s="1" t="s">
        <v>24</v>
      </c>
      <c r="C3769" s="7">
        <v>22.443000000000001</v>
      </c>
      <c r="D3769" s="12"/>
    </row>
    <row r="3770" spans="1:4" ht="15" x14ac:dyDescent="0.2">
      <c r="A3770" s="11"/>
      <c r="B3770" s="3" t="s">
        <v>10</v>
      </c>
      <c r="C3770" s="6">
        <v>22.443000000000001</v>
      </c>
      <c r="D3770" s="12"/>
    </row>
    <row r="3771" spans="1:4" ht="15" x14ac:dyDescent="0.2">
      <c r="A3771" s="11"/>
      <c r="B3771" s="26" t="s">
        <v>26</v>
      </c>
      <c r="C3771" s="25">
        <v>36.796999999999997</v>
      </c>
      <c r="D3771" s="12"/>
    </row>
    <row r="3772" spans="1:4" ht="15" x14ac:dyDescent="0.2">
      <c r="A3772" s="11"/>
      <c r="B3772" s="26" t="s">
        <v>27</v>
      </c>
      <c r="C3772" s="25">
        <v>71.844999999999999</v>
      </c>
      <c r="D3772" s="12"/>
    </row>
    <row r="3773" spans="1:4" ht="15" x14ac:dyDescent="0.2">
      <c r="A3773" s="11"/>
      <c r="B3773" s="26" t="s">
        <v>28</v>
      </c>
      <c r="C3773" s="25">
        <v>108.642</v>
      </c>
      <c r="D3773" s="12"/>
    </row>
    <row r="3774" spans="1:4" ht="15" x14ac:dyDescent="0.2">
      <c r="A3774" s="11"/>
      <c r="B3774" s="1" t="s">
        <v>30</v>
      </c>
      <c r="C3774" s="8">
        <v>21</v>
      </c>
      <c r="D3774" s="12"/>
    </row>
    <row r="3775" spans="1:4" ht="15" x14ac:dyDescent="0.2">
      <c r="A3775" s="11"/>
      <c r="B3775" s="2" t="s">
        <v>31</v>
      </c>
      <c r="C3775" s="8">
        <v>18</v>
      </c>
      <c r="D3775" s="12"/>
    </row>
    <row r="3776" spans="1:4" ht="15" x14ac:dyDescent="0.2">
      <c r="A3776" s="11"/>
      <c r="B3776" s="2" t="s">
        <v>32</v>
      </c>
      <c r="C3776" s="8">
        <v>3</v>
      </c>
      <c r="D3776" s="12"/>
    </row>
    <row r="3777" spans="1:4" ht="15" x14ac:dyDescent="0.2">
      <c r="A3777" s="11"/>
      <c r="B3777" s="202" t="s">
        <v>256</v>
      </c>
      <c r="C3777" s="203"/>
      <c r="D3777" s="12"/>
    </row>
    <row r="3778" spans="1:4" ht="15" x14ac:dyDescent="0.2">
      <c r="A3778" s="11"/>
      <c r="B3778" s="13" t="s">
        <v>0</v>
      </c>
      <c r="C3778" s="14">
        <v>1786.6169400000001</v>
      </c>
      <c r="D3778" s="12"/>
    </row>
    <row r="3779" spans="1:4" ht="15" x14ac:dyDescent="0.2">
      <c r="A3779" s="11"/>
      <c r="B3779" s="15" t="s">
        <v>2</v>
      </c>
      <c r="C3779" s="14">
        <v>30</v>
      </c>
      <c r="D3779" s="12"/>
    </row>
    <row r="3780" spans="1:4" ht="15" x14ac:dyDescent="0.2">
      <c r="A3780" s="11"/>
      <c r="B3780" s="15" t="s">
        <v>3</v>
      </c>
      <c r="C3780" s="14">
        <v>1756.6169400000001</v>
      </c>
      <c r="D3780" s="12"/>
    </row>
    <row r="3781" spans="1:4" ht="15" x14ac:dyDescent="0.2">
      <c r="A3781" s="11"/>
      <c r="B3781" s="16" t="s">
        <v>10</v>
      </c>
      <c r="C3781" s="17">
        <v>1272.9429200000002</v>
      </c>
      <c r="D3781" s="12"/>
    </row>
    <row r="3782" spans="1:4" ht="15" x14ac:dyDescent="0.2">
      <c r="A3782" s="11"/>
      <c r="B3782" s="18" t="s">
        <v>11</v>
      </c>
      <c r="C3782" s="6">
        <v>193.80294000000001</v>
      </c>
      <c r="D3782" s="12"/>
    </row>
    <row r="3783" spans="1:4" ht="15" x14ac:dyDescent="0.2">
      <c r="A3783" s="11"/>
      <c r="B3783" s="18" t="s">
        <v>12</v>
      </c>
      <c r="C3783" s="6">
        <v>843.08036000000016</v>
      </c>
      <c r="D3783" s="12"/>
    </row>
    <row r="3784" spans="1:4" ht="15" x14ac:dyDescent="0.2">
      <c r="A3784" s="11"/>
      <c r="B3784" s="18" t="s">
        <v>15</v>
      </c>
      <c r="C3784" s="6">
        <v>12.1875</v>
      </c>
      <c r="D3784" s="12"/>
    </row>
    <row r="3785" spans="1:4" ht="15" x14ac:dyDescent="0.2">
      <c r="A3785" s="11"/>
      <c r="B3785" s="18" t="s">
        <v>16</v>
      </c>
      <c r="C3785" s="6">
        <v>223.87212</v>
      </c>
      <c r="D3785" s="12"/>
    </row>
    <row r="3786" spans="1:4" ht="15" x14ac:dyDescent="0.2">
      <c r="A3786" s="11"/>
      <c r="B3786" s="1" t="s">
        <v>22</v>
      </c>
      <c r="C3786" s="7">
        <v>1786.6169400000001</v>
      </c>
      <c r="D3786" s="12"/>
    </row>
    <row r="3787" spans="1:4" ht="15" x14ac:dyDescent="0.2">
      <c r="A3787" s="11"/>
      <c r="B3787" s="3" t="s">
        <v>0</v>
      </c>
      <c r="C3787" s="6">
        <v>1786.6169400000001</v>
      </c>
      <c r="D3787" s="12"/>
    </row>
    <row r="3788" spans="1:4" ht="15" x14ac:dyDescent="0.2">
      <c r="A3788" s="11"/>
      <c r="B3788" s="1" t="s">
        <v>24</v>
      </c>
      <c r="C3788" s="7">
        <v>1272.94292</v>
      </c>
      <c r="D3788" s="12"/>
    </row>
    <row r="3789" spans="1:4" ht="15" x14ac:dyDescent="0.2">
      <c r="A3789" s="11"/>
      <c r="B3789" s="3" t="s">
        <v>10</v>
      </c>
      <c r="C3789" s="6">
        <v>1272.94292</v>
      </c>
      <c r="D3789" s="12"/>
    </row>
    <row r="3790" spans="1:4" ht="15" x14ac:dyDescent="0.2">
      <c r="A3790" s="11"/>
      <c r="B3790" s="26" t="s">
        <v>26</v>
      </c>
      <c r="C3790" s="25">
        <v>513.67402000000004</v>
      </c>
      <c r="D3790" s="12"/>
    </row>
    <row r="3791" spans="1:4" ht="15" x14ac:dyDescent="0.2">
      <c r="A3791" s="11"/>
      <c r="B3791" s="26" t="s">
        <v>27</v>
      </c>
      <c r="C3791" s="25">
        <v>370.20371999999998</v>
      </c>
      <c r="D3791" s="12"/>
    </row>
    <row r="3792" spans="1:4" ht="15" x14ac:dyDescent="0.2">
      <c r="A3792" s="11"/>
      <c r="B3792" s="26" t="s">
        <v>28</v>
      </c>
      <c r="C3792" s="25">
        <v>883.87774000000002</v>
      </c>
      <c r="D3792" s="12"/>
    </row>
    <row r="3793" spans="1:4" ht="15" x14ac:dyDescent="0.2">
      <c r="A3793" s="11"/>
      <c r="B3793" s="1" t="s">
        <v>30</v>
      </c>
      <c r="C3793" s="8">
        <v>163</v>
      </c>
      <c r="D3793" s="12"/>
    </row>
    <row r="3794" spans="1:4" ht="15" x14ac:dyDescent="0.2">
      <c r="A3794" s="11"/>
      <c r="B3794" s="2" t="s">
        <v>31</v>
      </c>
      <c r="C3794" s="8">
        <v>26</v>
      </c>
      <c r="D3794" s="12"/>
    </row>
    <row r="3795" spans="1:4" ht="15" x14ac:dyDescent="0.2">
      <c r="A3795" s="11"/>
      <c r="B3795" s="2" t="s">
        <v>32</v>
      </c>
      <c r="C3795" s="8">
        <v>137</v>
      </c>
      <c r="D3795" s="12"/>
    </row>
    <row r="3796" spans="1:4" ht="15" x14ac:dyDescent="0.2">
      <c r="A3796" s="11"/>
      <c r="B3796" s="202" t="s">
        <v>257</v>
      </c>
      <c r="C3796" s="203"/>
      <c r="D3796" s="12"/>
    </row>
    <row r="3797" spans="1:4" ht="15" x14ac:dyDescent="0.2">
      <c r="A3797" s="11"/>
      <c r="B3797" s="16" t="s">
        <v>10</v>
      </c>
      <c r="C3797" s="17">
        <v>152.04308</v>
      </c>
      <c r="D3797" s="12"/>
    </row>
    <row r="3798" spans="1:4" ht="15" x14ac:dyDescent="0.2">
      <c r="A3798" s="11"/>
      <c r="B3798" s="18" t="s">
        <v>11</v>
      </c>
      <c r="C3798" s="6">
        <v>136.98732000000001</v>
      </c>
      <c r="D3798" s="12"/>
    </row>
    <row r="3799" spans="1:4" ht="15" x14ac:dyDescent="0.2">
      <c r="A3799" s="11"/>
      <c r="B3799" s="18" t="s">
        <v>12</v>
      </c>
      <c r="C3799" s="6">
        <v>8.9357700000000015</v>
      </c>
      <c r="D3799" s="12"/>
    </row>
    <row r="3800" spans="1:4" ht="15" x14ac:dyDescent="0.2">
      <c r="A3800" s="11"/>
      <c r="B3800" s="18" t="s">
        <v>16</v>
      </c>
      <c r="C3800" s="6">
        <v>6.1199899999999996</v>
      </c>
      <c r="D3800" s="12"/>
    </row>
    <row r="3801" spans="1:4" ht="15" x14ac:dyDescent="0.2">
      <c r="A3801" s="11"/>
      <c r="B3801" s="1" t="s">
        <v>24</v>
      </c>
      <c r="C3801" s="7">
        <v>152.04308</v>
      </c>
      <c r="D3801" s="12"/>
    </row>
    <row r="3802" spans="1:4" ht="15" x14ac:dyDescent="0.2">
      <c r="A3802" s="11"/>
      <c r="B3802" s="3" t="s">
        <v>10</v>
      </c>
      <c r="C3802" s="6">
        <v>152.04308</v>
      </c>
      <c r="D3802" s="12"/>
    </row>
    <row r="3803" spans="1:4" ht="15" x14ac:dyDescent="0.2">
      <c r="A3803" s="11"/>
      <c r="B3803" s="26" t="s">
        <v>26</v>
      </c>
      <c r="C3803" s="25">
        <v>-152.04308</v>
      </c>
      <c r="D3803" s="12"/>
    </row>
    <row r="3804" spans="1:4" ht="15" x14ac:dyDescent="0.2">
      <c r="A3804" s="11"/>
      <c r="B3804" s="26" t="s">
        <v>27</v>
      </c>
      <c r="C3804" s="25">
        <v>2322.2496000000001</v>
      </c>
      <c r="D3804" s="12"/>
    </row>
    <row r="3805" spans="1:4" ht="15" x14ac:dyDescent="0.2">
      <c r="A3805" s="11"/>
      <c r="B3805" s="26" t="s">
        <v>28</v>
      </c>
      <c r="C3805" s="25">
        <v>2170.2065200000002</v>
      </c>
      <c r="D3805" s="12"/>
    </row>
    <row r="3806" spans="1:4" ht="15" x14ac:dyDescent="0.2">
      <c r="A3806" s="11"/>
      <c r="B3806" s="1" t="s">
        <v>30</v>
      </c>
      <c r="C3806" s="8">
        <v>12</v>
      </c>
      <c r="D3806" s="12"/>
    </row>
    <row r="3807" spans="1:4" ht="15" x14ac:dyDescent="0.2">
      <c r="A3807" s="11"/>
      <c r="B3807" s="2" t="s">
        <v>31</v>
      </c>
      <c r="C3807" s="8">
        <v>12</v>
      </c>
      <c r="D3807" s="12"/>
    </row>
    <row r="3808" spans="1:4" ht="15" x14ac:dyDescent="0.2">
      <c r="A3808" s="11"/>
      <c r="B3808" s="202" t="s">
        <v>258</v>
      </c>
      <c r="C3808" s="203"/>
      <c r="D3808" s="12"/>
    </row>
    <row r="3809" spans="1:4" ht="15" x14ac:dyDescent="0.2">
      <c r="A3809" s="11"/>
      <c r="B3809" s="13" t="s">
        <v>0</v>
      </c>
      <c r="C3809" s="14">
        <v>320</v>
      </c>
      <c r="D3809" s="12"/>
    </row>
    <row r="3810" spans="1:4" ht="15" x14ac:dyDescent="0.2">
      <c r="A3810" s="11"/>
      <c r="B3810" s="15" t="s">
        <v>2</v>
      </c>
      <c r="C3810" s="14">
        <v>320</v>
      </c>
      <c r="D3810" s="12"/>
    </row>
    <row r="3811" spans="1:4" ht="15" x14ac:dyDescent="0.2">
      <c r="A3811" s="11"/>
      <c r="B3811" s="16" t="s">
        <v>10</v>
      </c>
      <c r="C3811" s="17">
        <v>72.474470000000011</v>
      </c>
      <c r="D3811" s="12"/>
    </row>
    <row r="3812" spans="1:4" ht="15" x14ac:dyDescent="0.2">
      <c r="A3812" s="11"/>
      <c r="B3812" s="18" t="s">
        <v>11</v>
      </c>
      <c r="C3812" s="6">
        <v>66.429000000000002</v>
      </c>
      <c r="D3812" s="12"/>
    </row>
    <row r="3813" spans="1:4" ht="15" x14ac:dyDescent="0.2">
      <c r="A3813" s="11"/>
      <c r="B3813" s="18" t="s">
        <v>12</v>
      </c>
      <c r="C3813" s="6">
        <v>5.9994299999999994</v>
      </c>
      <c r="D3813" s="12"/>
    </row>
    <row r="3814" spans="1:4" ht="15" x14ac:dyDescent="0.2">
      <c r="A3814" s="11"/>
      <c r="B3814" s="1" t="s">
        <v>22</v>
      </c>
      <c r="C3814" s="7">
        <v>320</v>
      </c>
      <c r="D3814" s="12"/>
    </row>
    <row r="3815" spans="1:4" ht="15" x14ac:dyDescent="0.2">
      <c r="A3815" s="11"/>
      <c r="B3815" s="3" t="s">
        <v>0</v>
      </c>
      <c r="C3815" s="6">
        <v>320</v>
      </c>
      <c r="D3815" s="12"/>
    </row>
    <row r="3816" spans="1:4" ht="15" x14ac:dyDescent="0.2">
      <c r="A3816" s="11"/>
      <c r="B3816" s="1" t="s">
        <v>24</v>
      </c>
      <c r="C3816" s="7">
        <v>72.474469999999997</v>
      </c>
      <c r="D3816" s="12"/>
    </row>
    <row r="3817" spans="1:4" ht="15" x14ac:dyDescent="0.2">
      <c r="A3817" s="11"/>
      <c r="B3817" s="3" t="s">
        <v>10</v>
      </c>
      <c r="C3817" s="6">
        <v>72.474469999999997</v>
      </c>
      <c r="D3817" s="12"/>
    </row>
    <row r="3818" spans="1:4" ht="15" x14ac:dyDescent="0.2">
      <c r="A3818" s="11"/>
      <c r="B3818" s="26" t="s">
        <v>26</v>
      </c>
      <c r="C3818" s="25">
        <v>247.52553</v>
      </c>
      <c r="D3818" s="12"/>
    </row>
    <row r="3819" spans="1:4" ht="15" x14ac:dyDescent="0.2">
      <c r="A3819" s="11"/>
      <c r="B3819" s="26" t="s">
        <v>27</v>
      </c>
      <c r="C3819" s="25">
        <v>26.544740000000001</v>
      </c>
      <c r="D3819" s="12"/>
    </row>
    <row r="3820" spans="1:4" ht="15" x14ac:dyDescent="0.2">
      <c r="A3820" s="11"/>
      <c r="B3820" s="26" t="s">
        <v>28</v>
      </c>
      <c r="C3820" s="25">
        <v>274.07026999999999</v>
      </c>
      <c r="D3820" s="12"/>
    </row>
    <row r="3821" spans="1:4" ht="15" x14ac:dyDescent="0.2">
      <c r="A3821" s="11"/>
      <c r="B3821" s="1" t="s">
        <v>30</v>
      </c>
      <c r="C3821" s="8">
        <v>8</v>
      </c>
      <c r="D3821" s="12"/>
    </row>
    <row r="3822" spans="1:4" ht="15" x14ac:dyDescent="0.2">
      <c r="A3822" s="11"/>
      <c r="B3822" s="2" t="s">
        <v>31</v>
      </c>
      <c r="C3822" s="8">
        <v>7</v>
      </c>
      <c r="D3822" s="12"/>
    </row>
    <row r="3823" spans="1:4" ht="15" x14ac:dyDescent="0.2">
      <c r="A3823" s="11"/>
      <c r="B3823" s="2" t="s">
        <v>32</v>
      </c>
      <c r="C3823" s="8">
        <v>1</v>
      </c>
      <c r="D3823" s="12"/>
    </row>
    <row r="3824" spans="1:4" ht="15" x14ac:dyDescent="0.2">
      <c r="A3824" s="11"/>
      <c r="B3824" s="202" t="s">
        <v>259</v>
      </c>
      <c r="C3824" s="203"/>
      <c r="D3824" s="12"/>
    </row>
    <row r="3825" spans="1:4" ht="15" x14ac:dyDescent="0.2">
      <c r="A3825" s="11"/>
      <c r="B3825" s="13" t="s">
        <v>0</v>
      </c>
      <c r="C3825" s="14">
        <v>2727</v>
      </c>
      <c r="D3825" s="12"/>
    </row>
    <row r="3826" spans="1:4" ht="15" x14ac:dyDescent="0.2">
      <c r="A3826" s="11"/>
      <c r="B3826" s="15" t="s">
        <v>3</v>
      </c>
      <c r="C3826" s="14">
        <v>2727</v>
      </c>
      <c r="D3826" s="12"/>
    </row>
    <row r="3827" spans="1:4" ht="15" x14ac:dyDescent="0.2">
      <c r="A3827" s="11"/>
      <c r="B3827" s="16" t="s">
        <v>10</v>
      </c>
      <c r="C3827" s="17">
        <v>2294.1990599999999</v>
      </c>
      <c r="D3827" s="12"/>
    </row>
    <row r="3828" spans="1:4" ht="15" x14ac:dyDescent="0.2">
      <c r="A3828" s="11"/>
      <c r="B3828" s="18" t="s">
        <v>11</v>
      </c>
      <c r="C3828" s="6">
        <v>1655.68676</v>
      </c>
      <c r="D3828" s="12"/>
    </row>
    <row r="3829" spans="1:4" ht="15" x14ac:dyDescent="0.2">
      <c r="A3829" s="11"/>
      <c r="B3829" s="18" t="s">
        <v>12</v>
      </c>
      <c r="C3829" s="6">
        <v>591.58641</v>
      </c>
      <c r="D3829" s="12"/>
    </row>
    <row r="3830" spans="1:4" ht="15" x14ac:dyDescent="0.2">
      <c r="A3830" s="11"/>
      <c r="B3830" s="18" t="s">
        <v>15</v>
      </c>
      <c r="C3830" s="6">
        <v>14.558529999999999</v>
      </c>
      <c r="D3830" s="12"/>
    </row>
    <row r="3831" spans="1:4" ht="15" x14ac:dyDescent="0.2">
      <c r="A3831" s="11"/>
      <c r="B3831" s="18" t="s">
        <v>16</v>
      </c>
      <c r="C3831" s="6">
        <v>32.367359999999998</v>
      </c>
      <c r="D3831" s="12"/>
    </row>
    <row r="3832" spans="1:4" ht="15" x14ac:dyDescent="0.2">
      <c r="A3832" s="11"/>
      <c r="B3832" s="19" t="s">
        <v>17</v>
      </c>
      <c r="C3832" s="17">
        <v>24.54</v>
      </c>
      <c r="D3832" s="12"/>
    </row>
    <row r="3833" spans="1:4" ht="15" x14ac:dyDescent="0.2">
      <c r="A3833" s="11"/>
      <c r="B3833" s="1" t="s">
        <v>22</v>
      </c>
      <c r="C3833" s="7">
        <v>2727</v>
      </c>
      <c r="D3833" s="12"/>
    </row>
    <row r="3834" spans="1:4" ht="15" x14ac:dyDescent="0.2">
      <c r="A3834" s="11"/>
      <c r="B3834" s="3" t="s">
        <v>0</v>
      </c>
      <c r="C3834" s="6">
        <v>2727</v>
      </c>
      <c r="D3834" s="12"/>
    </row>
    <row r="3835" spans="1:4" ht="15" x14ac:dyDescent="0.2">
      <c r="A3835" s="11"/>
      <c r="B3835" s="1" t="s">
        <v>24</v>
      </c>
      <c r="C3835" s="7">
        <v>2318.7390599999999</v>
      </c>
      <c r="D3835" s="12"/>
    </row>
    <row r="3836" spans="1:4" ht="15" x14ac:dyDescent="0.2">
      <c r="A3836" s="11"/>
      <c r="B3836" s="3" t="s">
        <v>10</v>
      </c>
      <c r="C3836" s="6">
        <v>2294.1990599999999</v>
      </c>
      <c r="D3836" s="12"/>
    </row>
    <row r="3837" spans="1:4" ht="15" x14ac:dyDescent="0.2">
      <c r="A3837" s="11"/>
      <c r="B3837" s="3" t="s">
        <v>17</v>
      </c>
      <c r="C3837" s="6">
        <v>24.54</v>
      </c>
      <c r="D3837" s="12"/>
    </row>
    <row r="3838" spans="1:4" ht="15" x14ac:dyDescent="0.2">
      <c r="A3838" s="11"/>
      <c r="B3838" s="26" t="s">
        <v>26</v>
      </c>
      <c r="C3838" s="25">
        <v>408.26094000000001</v>
      </c>
      <c r="D3838" s="12"/>
    </row>
    <row r="3839" spans="1:4" ht="15" x14ac:dyDescent="0.2">
      <c r="A3839" s="11"/>
      <c r="B3839" s="26" t="s">
        <v>27</v>
      </c>
      <c r="C3839" s="25">
        <v>0.71045999999999998</v>
      </c>
      <c r="D3839" s="12"/>
    </row>
    <row r="3840" spans="1:4" ht="15" x14ac:dyDescent="0.2">
      <c r="A3840" s="11"/>
      <c r="B3840" s="26" t="s">
        <v>28</v>
      </c>
      <c r="C3840" s="25">
        <v>408.97140000000002</v>
      </c>
      <c r="D3840" s="12"/>
    </row>
    <row r="3841" spans="1:4" ht="15" x14ac:dyDescent="0.2">
      <c r="A3841" s="11"/>
      <c r="B3841" s="1" t="s">
        <v>30</v>
      </c>
      <c r="C3841" s="8">
        <v>96</v>
      </c>
      <c r="D3841" s="12"/>
    </row>
    <row r="3842" spans="1:4" ht="15" x14ac:dyDescent="0.2">
      <c r="A3842" s="11"/>
      <c r="B3842" s="2" t="s">
        <v>31</v>
      </c>
      <c r="C3842" s="8">
        <v>88</v>
      </c>
      <c r="D3842" s="12"/>
    </row>
    <row r="3843" spans="1:4" ht="15" x14ac:dyDescent="0.2">
      <c r="A3843" s="11"/>
      <c r="B3843" s="2" t="s">
        <v>32</v>
      </c>
      <c r="C3843" s="8">
        <v>8</v>
      </c>
      <c r="D3843" s="12"/>
    </row>
    <row r="3844" spans="1:4" ht="15" x14ac:dyDescent="0.2">
      <c r="A3844" s="11"/>
      <c r="B3844" s="202" t="s">
        <v>260</v>
      </c>
      <c r="C3844" s="203"/>
      <c r="D3844" s="12"/>
    </row>
    <row r="3845" spans="1:4" ht="15" x14ac:dyDescent="0.2">
      <c r="A3845" s="11"/>
      <c r="B3845" s="13" t="s">
        <v>0</v>
      </c>
      <c r="C3845" s="14">
        <v>38.984119999999997</v>
      </c>
      <c r="D3845" s="12"/>
    </row>
    <row r="3846" spans="1:4" ht="15" x14ac:dyDescent="0.2">
      <c r="A3846" s="11"/>
      <c r="B3846" s="15" t="s">
        <v>2</v>
      </c>
      <c r="C3846" s="14">
        <v>38.984119999999997</v>
      </c>
      <c r="D3846" s="12"/>
    </row>
    <row r="3847" spans="1:4" ht="15" x14ac:dyDescent="0.2">
      <c r="A3847" s="11"/>
      <c r="B3847" s="16" t="s">
        <v>10</v>
      </c>
      <c r="C3847" s="17">
        <v>38.984120000000004</v>
      </c>
      <c r="D3847" s="12"/>
    </row>
    <row r="3848" spans="1:4" ht="15" x14ac:dyDescent="0.2">
      <c r="A3848" s="11"/>
      <c r="B3848" s="18" t="s">
        <v>11</v>
      </c>
      <c r="C3848" s="6">
        <v>23.1</v>
      </c>
      <c r="D3848" s="12"/>
    </row>
    <row r="3849" spans="1:4" ht="15" x14ac:dyDescent="0.2">
      <c r="A3849" s="11"/>
      <c r="B3849" s="18" t="s">
        <v>12</v>
      </c>
      <c r="C3849" s="6">
        <v>7.21</v>
      </c>
      <c r="D3849" s="12"/>
    </row>
    <row r="3850" spans="1:4" ht="15" x14ac:dyDescent="0.2">
      <c r="A3850" s="11"/>
      <c r="B3850" s="15" t="s">
        <v>2</v>
      </c>
      <c r="C3850" s="14">
        <v>8.6741200000000003</v>
      </c>
      <c r="D3850" s="12"/>
    </row>
    <row r="3851" spans="1:4" ht="15" x14ac:dyDescent="0.2">
      <c r="A3851" s="11"/>
      <c r="B3851" s="1" t="s">
        <v>22</v>
      </c>
      <c r="C3851" s="7">
        <v>38.984119999999997</v>
      </c>
      <c r="D3851" s="12"/>
    </row>
    <row r="3852" spans="1:4" ht="15" x14ac:dyDescent="0.2">
      <c r="A3852" s="11"/>
      <c r="B3852" s="3" t="s">
        <v>0</v>
      </c>
      <c r="C3852" s="6">
        <v>38.984119999999997</v>
      </c>
      <c r="D3852" s="12"/>
    </row>
    <row r="3853" spans="1:4" ht="15" x14ac:dyDescent="0.2">
      <c r="A3853" s="11"/>
      <c r="B3853" s="1" t="s">
        <v>24</v>
      </c>
      <c r="C3853" s="7">
        <v>38.984119999999997</v>
      </c>
      <c r="D3853" s="12"/>
    </row>
    <row r="3854" spans="1:4" ht="15" x14ac:dyDescent="0.2">
      <c r="A3854" s="11"/>
      <c r="B3854" s="3" t="s">
        <v>10</v>
      </c>
      <c r="C3854" s="6">
        <v>38.984119999999997</v>
      </c>
      <c r="D3854" s="12"/>
    </row>
    <row r="3855" spans="1:4" ht="15" x14ac:dyDescent="0.2">
      <c r="A3855" s="11"/>
      <c r="B3855" s="1" t="s">
        <v>30</v>
      </c>
      <c r="C3855" s="8">
        <v>3</v>
      </c>
      <c r="D3855" s="12"/>
    </row>
    <row r="3856" spans="1:4" ht="15" x14ac:dyDescent="0.2">
      <c r="A3856" s="11"/>
      <c r="B3856" s="2" t="s">
        <v>31</v>
      </c>
      <c r="C3856" s="8">
        <v>1</v>
      </c>
      <c r="D3856" s="12"/>
    </row>
    <row r="3857" spans="1:4" ht="15" x14ac:dyDescent="0.2">
      <c r="A3857" s="11"/>
      <c r="B3857" s="2" t="s">
        <v>32</v>
      </c>
      <c r="C3857" s="8">
        <v>2</v>
      </c>
      <c r="D3857" s="12"/>
    </row>
    <row r="3858" spans="1:4" ht="15" x14ac:dyDescent="0.2">
      <c r="A3858" s="11"/>
      <c r="B3858" s="202" t="s">
        <v>261</v>
      </c>
      <c r="C3858" s="203"/>
      <c r="D3858" s="12"/>
    </row>
    <row r="3859" spans="1:4" ht="15" x14ac:dyDescent="0.2">
      <c r="A3859" s="11"/>
      <c r="B3859" s="13" t="s">
        <v>0</v>
      </c>
      <c r="C3859" s="14">
        <v>1692.11293</v>
      </c>
      <c r="D3859" s="12"/>
    </row>
    <row r="3860" spans="1:4" ht="15" x14ac:dyDescent="0.2">
      <c r="A3860" s="11"/>
      <c r="B3860" s="15" t="s">
        <v>3</v>
      </c>
      <c r="C3860" s="14">
        <v>1692.11293</v>
      </c>
      <c r="D3860" s="12"/>
    </row>
    <row r="3861" spans="1:4" ht="15" x14ac:dyDescent="0.2">
      <c r="A3861" s="11"/>
      <c r="B3861" s="16" t="s">
        <v>10</v>
      </c>
      <c r="C3861" s="17">
        <v>1802.42264</v>
      </c>
      <c r="D3861" s="12"/>
    </row>
    <row r="3862" spans="1:4" ht="15" x14ac:dyDescent="0.2">
      <c r="A3862" s="11"/>
      <c r="B3862" s="18" t="s">
        <v>11</v>
      </c>
      <c r="C3862" s="6">
        <v>1023.64238</v>
      </c>
      <c r="D3862" s="12"/>
    </row>
    <row r="3863" spans="1:4" ht="15" x14ac:dyDescent="0.2">
      <c r="A3863" s="11"/>
      <c r="B3863" s="18" t="s">
        <v>12</v>
      </c>
      <c r="C3863" s="6">
        <v>429.96812999999997</v>
      </c>
      <c r="D3863" s="12"/>
    </row>
    <row r="3864" spans="1:4" ht="15" x14ac:dyDescent="0.2">
      <c r="A3864" s="11"/>
      <c r="B3864" s="15" t="s">
        <v>14</v>
      </c>
      <c r="C3864" s="14">
        <v>5</v>
      </c>
      <c r="D3864" s="12"/>
    </row>
    <row r="3865" spans="1:4" ht="15" x14ac:dyDescent="0.2">
      <c r="A3865" s="11"/>
      <c r="B3865" s="15" t="s">
        <v>2</v>
      </c>
      <c r="C3865" s="14">
        <v>107.5789</v>
      </c>
      <c r="D3865" s="12"/>
    </row>
    <row r="3866" spans="1:4" ht="15" x14ac:dyDescent="0.2">
      <c r="A3866" s="11"/>
      <c r="B3866" s="18" t="s">
        <v>15</v>
      </c>
      <c r="C3866" s="6">
        <v>79.835380000000001</v>
      </c>
      <c r="D3866" s="12"/>
    </row>
    <row r="3867" spans="1:4" ht="15" x14ac:dyDescent="0.2">
      <c r="A3867" s="11"/>
      <c r="B3867" s="18" t="s">
        <v>16</v>
      </c>
      <c r="C3867" s="6">
        <v>156.39785000000001</v>
      </c>
      <c r="D3867" s="12"/>
    </row>
    <row r="3868" spans="1:4" ht="15" x14ac:dyDescent="0.2">
      <c r="A3868" s="11"/>
      <c r="B3868" s="19" t="s">
        <v>17</v>
      </c>
      <c r="C3868" s="17">
        <v>0.15</v>
      </c>
      <c r="D3868" s="12"/>
    </row>
    <row r="3869" spans="1:4" ht="15" x14ac:dyDescent="0.2">
      <c r="A3869" s="11"/>
      <c r="B3869" s="1" t="s">
        <v>22</v>
      </c>
      <c r="C3869" s="7">
        <v>1692.11293</v>
      </c>
      <c r="D3869" s="12"/>
    </row>
    <row r="3870" spans="1:4" ht="15" x14ac:dyDescent="0.2">
      <c r="A3870" s="11"/>
      <c r="B3870" s="3" t="s">
        <v>0</v>
      </c>
      <c r="C3870" s="6">
        <v>1692.11293</v>
      </c>
      <c r="D3870" s="12"/>
    </row>
    <row r="3871" spans="1:4" ht="15" x14ac:dyDescent="0.2">
      <c r="A3871" s="11"/>
      <c r="B3871" s="1" t="s">
        <v>24</v>
      </c>
      <c r="C3871" s="7">
        <v>1802.5726400000001</v>
      </c>
      <c r="D3871" s="12"/>
    </row>
    <row r="3872" spans="1:4" ht="15" x14ac:dyDescent="0.2">
      <c r="A3872" s="11"/>
      <c r="B3872" s="3" t="s">
        <v>10</v>
      </c>
      <c r="C3872" s="6">
        <v>1802.42264</v>
      </c>
      <c r="D3872" s="12"/>
    </row>
    <row r="3873" spans="1:4" ht="15" x14ac:dyDescent="0.2">
      <c r="A3873" s="11"/>
      <c r="B3873" s="3" t="s">
        <v>17</v>
      </c>
      <c r="C3873" s="6">
        <v>0.15</v>
      </c>
      <c r="D3873" s="12"/>
    </row>
    <row r="3874" spans="1:4" ht="15" x14ac:dyDescent="0.2">
      <c r="A3874" s="11"/>
      <c r="B3874" s="26" t="s">
        <v>26</v>
      </c>
      <c r="C3874" s="25">
        <v>-110.45971</v>
      </c>
      <c r="D3874" s="12"/>
    </row>
    <row r="3875" spans="1:4" ht="15" x14ac:dyDescent="0.2">
      <c r="A3875" s="11"/>
      <c r="B3875" s="26" t="s">
        <v>27</v>
      </c>
      <c r="C3875" s="25">
        <v>913.16417000000001</v>
      </c>
      <c r="D3875" s="12"/>
    </row>
    <row r="3876" spans="1:4" ht="15" x14ac:dyDescent="0.2">
      <c r="A3876" s="11"/>
      <c r="B3876" s="26" t="s">
        <v>28</v>
      </c>
      <c r="C3876" s="25">
        <v>802.70446000000004</v>
      </c>
      <c r="D3876" s="12"/>
    </row>
    <row r="3877" spans="1:4" ht="15" x14ac:dyDescent="0.2">
      <c r="A3877" s="11"/>
      <c r="B3877" s="1" t="s">
        <v>30</v>
      </c>
      <c r="C3877" s="8">
        <v>125</v>
      </c>
      <c r="D3877" s="12"/>
    </row>
    <row r="3878" spans="1:4" ht="15" x14ac:dyDescent="0.2">
      <c r="A3878" s="11"/>
      <c r="B3878" s="2" t="s">
        <v>31</v>
      </c>
      <c r="C3878" s="8">
        <v>90</v>
      </c>
      <c r="D3878" s="12"/>
    </row>
    <row r="3879" spans="1:4" ht="15" x14ac:dyDescent="0.2">
      <c r="A3879" s="11"/>
      <c r="B3879" s="2" t="s">
        <v>32</v>
      </c>
      <c r="C3879" s="8">
        <v>35</v>
      </c>
      <c r="D3879" s="12"/>
    </row>
    <row r="3880" spans="1:4" ht="15" x14ac:dyDescent="0.2">
      <c r="A3880" s="11"/>
      <c r="B3880" s="202" t="s">
        <v>262</v>
      </c>
      <c r="C3880" s="203"/>
      <c r="D3880" s="12"/>
    </row>
    <row r="3881" spans="1:4" ht="15" x14ac:dyDescent="0.2">
      <c r="A3881" s="11"/>
      <c r="B3881" s="13" t="s">
        <v>0</v>
      </c>
      <c r="C3881" s="14">
        <v>2005.1579300000001</v>
      </c>
      <c r="D3881" s="12"/>
    </row>
    <row r="3882" spans="1:4" ht="15" x14ac:dyDescent="0.2">
      <c r="A3882" s="11"/>
      <c r="B3882" s="15" t="s">
        <v>3</v>
      </c>
      <c r="C3882" s="14">
        <v>2005.1579300000001</v>
      </c>
      <c r="D3882" s="12"/>
    </row>
    <row r="3883" spans="1:4" ht="15" x14ac:dyDescent="0.2">
      <c r="A3883" s="11"/>
      <c r="B3883" s="16" t="s">
        <v>10</v>
      </c>
      <c r="C3883" s="17">
        <v>1680.0765299999998</v>
      </c>
      <c r="D3883" s="12"/>
    </row>
    <row r="3884" spans="1:4" ht="15" x14ac:dyDescent="0.2">
      <c r="A3884" s="11"/>
      <c r="B3884" s="18" t="s">
        <v>11</v>
      </c>
      <c r="C3884" s="6">
        <v>998.58870999999999</v>
      </c>
      <c r="D3884" s="12"/>
    </row>
    <row r="3885" spans="1:4" ht="15" x14ac:dyDescent="0.2">
      <c r="A3885" s="11"/>
      <c r="B3885" s="18" t="s">
        <v>12</v>
      </c>
      <c r="C3885" s="6">
        <v>411.55020999999999</v>
      </c>
      <c r="D3885" s="12"/>
    </row>
    <row r="3886" spans="1:4" ht="15" x14ac:dyDescent="0.2">
      <c r="A3886" s="11"/>
      <c r="B3886" s="15" t="s">
        <v>2</v>
      </c>
      <c r="C3886" s="14">
        <v>200</v>
      </c>
      <c r="D3886" s="12"/>
    </row>
    <row r="3887" spans="1:4" ht="15" x14ac:dyDescent="0.2">
      <c r="A3887" s="11"/>
      <c r="B3887" s="18" t="s">
        <v>15</v>
      </c>
      <c r="C3887" s="6">
        <v>41.738549999999996</v>
      </c>
      <c r="D3887" s="12"/>
    </row>
    <row r="3888" spans="1:4" ht="15" x14ac:dyDescent="0.2">
      <c r="A3888" s="11"/>
      <c r="B3888" s="18" t="s">
        <v>16</v>
      </c>
      <c r="C3888" s="6">
        <v>28.199059999999999</v>
      </c>
      <c r="D3888" s="12"/>
    </row>
    <row r="3889" spans="1:4" ht="15" x14ac:dyDescent="0.2">
      <c r="A3889" s="11"/>
      <c r="B3889" s="19" t="s">
        <v>17</v>
      </c>
      <c r="C3889" s="17">
        <v>5.4989999999999997</v>
      </c>
      <c r="D3889" s="12"/>
    </row>
    <row r="3890" spans="1:4" ht="15" x14ac:dyDescent="0.2">
      <c r="A3890" s="11"/>
      <c r="B3890" s="1" t="s">
        <v>22</v>
      </c>
      <c r="C3890" s="7">
        <v>2005.1579300000001</v>
      </c>
      <c r="D3890" s="12"/>
    </row>
    <row r="3891" spans="1:4" ht="15" x14ac:dyDescent="0.2">
      <c r="A3891" s="11"/>
      <c r="B3891" s="3" t="s">
        <v>0</v>
      </c>
      <c r="C3891" s="6">
        <v>2005.1579300000001</v>
      </c>
      <c r="D3891" s="12"/>
    </row>
    <row r="3892" spans="1:4" ht="15" x14ac:dyDescent="0.2">
      <c r="A3892" s="11"/>
      <c r="B3892" s="1" t="s">
        <v>24</v>
      </c>
      <c r="C3892" s="7">
        <v>1685.5755300000001</v>
      </c>
      <c r="D3892" s="12"/>
    </row>
    <row r="3893" spans="1:4" ht="15" x14ac:dyDescent="0.2">
      <c r="A3893" s="11"/>
      <c r="B3893" s="3" t="s">
        <v>10</v>
      </c>
      <c r="C3893" s="6">
        <v>1680.07653</v>
      </c>
      <c r="D3893" s="12"/>
    </row>
    <row r="3894" spans="1:4" ht="15" x14ac:dyDescent="0.2">
      <c r="A3894" s="11"/>
      <c r="B3894" s="3" t="s">
        <v>17</v>
      </c>
      <c r="C3894" s="6">
        <v>5.4989999999999997</v>
      </c>
      <c r="D3894" s="12"/>
    </row>
    <row r="3895" spans="1:4" ht="15" x14ac:dyDescent="0.2">
      <c r="A3895" s="11"/>
      <c r="B3895" s="26" t="s">
        <v>26</v>
      </c>
      <c r="C3895" s="25">
        <v>319.58240000000001</v>
      </c>
      <c r="D3895" s="12"/>
    </row>
    <row r="3896" spans="1:4" ht="15" x14ac:dyDescent="0.2">
      <c r="A3896" s="11"/>
      <c r="B3896" s="26" t="s">
        <v>27</v>
      </c>
      <c r="C3896" s="25">
        <v>10800.660519999999</v>
      </c>
      <c r="D3896" s="12"/>
    </row>
    <row r="3897" spans="1:4" ht="15" x14ac:dyDescent="0.2">
      <c r="A3897" s="11"/>
      <c r="B3897" s="26" t="s">
        <v>28</v>
      </c>
      <c r="C3897" s="25">
        <v>11120.242920000001</v>
      </c>
      <c r="D3897" s="12"/>
    </row>
    <row r="3898" spans="1:4" ht="15" x14ac:dyDescent="0.2">
      <c r="A3898" s="11"/>
      <c r="B3898" s="1" t="s">
        <v>30</v>
      </c>
      <c r="C3898" s="8">
        <v>173</v>
      </c>
      <c r="D3898" s="12"/>
    </row>
    <row r="3899" spans="1:4" ht="15" x14ac:dyDescent="0.2">
      <c r="A3899" s="11"/>
      <c r="B3899" s="2" t="s">
        <v>31</v>
      </c>
      <c r="C3899" s="8">
        <v>123</v>
      </c>
      <c r="D3899" s="12"/>
    </row>
    <row r="3900" spans="1:4" ht="15" x14ac:dyDescent="0.2">
      <c r="A3900" s="11"/>
      <c r="B3900" s="2" t="s">
        <v>32</v>
      </c>
      <c r="C3900" s="8">
        <v>50</v>
      </c>
      <c r="D3900" s="12"/>
    </row>
    <row r="3901" spans="1:4" ht="15" x14ac:dyDescent="0.2">
      <c r="A3901" s="11"/>
      <c r="B3901" s="202" t="s">
        <v>263</v>
      </c>
      <c r="C3901" s="203"/>
      <c r="D3901" s="12"/>
    </row>
    <row r="3902" spans="1:4" ht="15" x14ac:dyDescent="0.2">
      <c r="A3902" s="11"/>
      <c r="B3902" s="13" t="s">
        <v>0</v>
      </c>
      <c r="C3902" s="14">
        <v>2094.3550700000001</v>
      </c>
      <c r="D3902" s="12"/>
    </row>
    <row r="3903" spans="1:4" ht="15" x14ac:dyDescent="0.2">
      <c r="A3903" s="11"/>
      <c r="B3903" s="15" t="s">
        <v>3</v>
      </c>
      <c r="C3903" s="14">
        <v>2094.3550700000001</v>
      </c>
      <c r="D3903" s="12"/>
    </row>
    <row r="3904" spans="1:4" ht="15" x14ac:dyDescent="0.2">
      <c r="A3904" s="11"/>
      <c r="B3904" s="16" t="s">
        <v>10</v>
      </c>
      <c r="C3904" s="17">
        <v>1179.1303999999998</v>
      </c>
      <c r="D3904" s="12"/>
    </row>
    <row r="3905" spans="1:4" ht="15" x14ac:dyDescent="0.2">
      <c r="A3905" s="11"/>
      <c r="B3905" s="18" t="s">
        <v>11</v>
      </c>
      <c r="C3905" s="6">
        <v>636.15314999999998</v>
      </c>
      <c r="D3905" s="12"/>
    </row>
    <row r="3906" spans="1:4" ht="15" x14ac:dyDescent="0.2">
      <c r="A3906" s="11"/>
      <c r="B3906" s="18" t="s">
        <v>12</v>
      </c>
      <c r="C3906" s="6">
        <v>246.88119999999998</v>
      </c>
      <c r="D3906" s="12"/>
    </row>
    <row r="3907" spans="1:4" ht="15" x14ac:dyDescent="0.2">
      <c r="A3907" s="11"/>
      <c r="B3907" s="15" t="s">
        <v>2</v>
      </c>
      <c r="C3907" s="14">
        <v>293.25229000000002</v>
      </c>
      <c r="D3907" s="12"/>
    </row>
    <row r="3908" spans="1:4" ht="15" x14ac:dyDescent="0.2">
      <c r="A3908" s="11"/>
      <c r="B3908" s="18" t="s">
        <v>15</v>
      </c>
      <c r="C3908" s="6">
        <v>1.0170600000000001</v>
      </c>
      <c r="D3908" s="12"/>
    </row>
    <row r="3909" spans="1:4" ht="15" x14ac:dyDescent="0.2">
      <c r="A3909" s="11"/>
      <c r="B3909" s="18" t="s">
        <v>16</v>
      </c>
      <c r="C3909" s="6">
        <v>1.8267</v>
      </c>
      <c r="D3909" s="12"/>
    </row>
    <row r="3910" spans="1:4" ht="15" x14ac:dyDescent="0.2">
      <c r="A3910" s="11"/>
      <c r="B3910" s="19" t="s">
        <v>17</v>
      </c>
      <c r="C3910" s="17">
        <v>54</v>
      </c>
      <c r="D3910" s="12"/>
    </row>
    <row r="3911" spans="1:4" ht="15" x14ac:dyDescent="0.2">
      <c r="A3911" s="11"/>
      <c r="B3911" s="1" t="s">
        <v>22</v>
      </c>
      <c r="C3911" s="7">
        <v>2094.3550700000001</v>
      </c>
      <c r="D3911" s="12"/>
    </row>
    <row r="3912" spans="1:4" ht="15" x14ac:dyDescent="0.2">
      <c r="A3912" s="11"/>
      <c r="B3912" s="3" t="s">
        <v>0</v>
      </c>
      <c r="C3912" s="6">
        <v>2094.3550700000001</v>
      </c>
      <c r="D3912" s="12"/>
    </row>
    <row r="3913" spans="1:4" ht="15" x14ac:dyDescent="0.2">
      <c r="A3913" s="11"/>
      <c r="B3913" s="1" t="s">
        <v>24</v>
      </c>
      <c r="C3913" s="7">
        <v>1233.1304</v>
      </c>
      <c r="D3913" s="12"/>
    </row>
    <row r="3914" spans="1:4" ht="15" x14ac:dyDescent="0.2">
      <c r="A3914" s="11"/>
      <c r="B3914" s="3" t="s">
        <v>10</v>
      </c>
      <c r="C3914" s="6">
        <v>1179.1304</v>
      </c>
      <c r="D3914" s="12"/>
    </row>
    <row r="3915" spans="1:4" ht="15" x14ac:dyDescent="0.2">
      <c r="A3915" s="11"/>
      <c r="B3915" s="3" t="s">
        <v>17</v>
      </c>
      <c r="C3915" s="6">
        <v>54</v>
      </c>
      <c r="D3915" s="12"/>
    </row>
    <row r="3916" spans="1:4" ht="15" x14ac:dyDescent="0.2">
      <c r="A3916" s="11"/>
      <c r="B3916" s="26" t="s">
        <v>26</v>
      </c>
      <c r="C3916" s="25">
        <v>861.22466999999995</v>
      </c>
      <c r="D3916" s="12"/>
    </row>
    <row r="3917" spans="1:4" ht="15" x14ac:dyDescent="0.2">
      <c r="A3917" s="11"/>
      <c r="B3917" s="26" t="s">
        <v>27</v>
      </c>
      <c r="C3917" s="25">
        <v>9553.2412700000004</v>
      </c>
      <c r="D3917" s="12"/>
    </row>
    <row r="3918" spans="1:4" ht="15" x14ac:dyDescent="0.2">
      <c r="A3918" s="11"/>
      <c r="B3918" s="26" t="s">
        <v>28</v>
      </c>
      <c r="C3918" s="25">
        <v>10414.46594</v>
      </c>
      <c r="D3918" s="12"/>
    </row>
    <row r="3919" spans="1:4" ht="15" x14ac:dyDescent="0.2">
      <c r="A3919" s="11"/>
      <c r="B3919" s="1" t="s">
        <v>30</v>
      </c>
      <c r="C3919" s="8">
        <v>69</v>
      </c>
      <c r="D3919" s="12"/>
    </row>
    <row r="3920" spans="1:4" ht="15" x14ac:dyDescent="0.2">
      <c r="A3920" s="11"/>
      <c r="B3920" s="2" t="s">
        <v>31</v>
      </c>
      <c r="C3920" s="8">
        <v>46</v>
      </c>
      <c r="D3920" s="12"/>
    </row>
    <row r="3921" spans="1:4" ht="15" x14ac:dyDescent="0.2">
      <c r="A3921" s="11"/>
      <c r="B3921" s="2" t="s">
        <v>32</v>
      </c>
      <c r="C3921" s="8">
        <v>23</v>
      </c>
      <c r="D3921" s="12"/>
    </row>
    <row r="3922" spans="1:4" ht="15" x14ac:dyDescent="0.2">
      <c r="A3922" s="11"/>
      <c r="B3922" s="202" t="s">
        <v>264</v>
      </c>
      <c r="C3922" s="203"/>
      <c r="D3922" s="12"/>
    </row>
    <row r="3923" spans="1:4" ht="15" x14ac:dyDescent="0.2">
      <c r="A3923" s="11"/>
      <c r="B3923" s="13" t="s">
        <v>0</v>
      </c>
      <c r="C3923" s="14">
        <v>215</v>
      </c>
      <c r="D3923" s="12"/>
    </row>
    <row r="3924" spans="1:4" ht="15" x14ac:dyDescent="0.2">
      <c r="A3924" s="11"/>
      <c r="B3924" s="15" t="s">
        <v>3</v>
      </c>
      <c r="C3924" s="14">
        <v>215</v>
      </c>
      <c r="D3924" s="12"/>
    </row>
    <row r="3925" spans="1:4" ht="15" x14ac:dyDescent="0.2">
      <c r="A3925" s="11"/>
      <c r="B3925" s="16" t="s">
        <v>10</v>
      </c>
      <c r="C3925" s="17">
        <v>186.32269999999997</v>
      </c>
      <c r="D3925" s="12"/>
    </row>
    <row r="3926" spans="1:4" ht="15" x14ac:dyDescent="0.2">
      <c r="A3926" s="11"/>
      <c r="B3926" s="18" t="s">
        <v>11</v>
      </c>
      <c r="C3926" s="6">
        <v>104.6288</v>
      </c>
      <c r="D3926" s="12"/>
    </row>
    <row r="3927" spans="1:4" ht="15" x14ac:dyDescent="0.2">
      <c r="A3927" s="11"/>
      <c r="B3927" s="18" t="s">
        <v>12</v>
      </c>
      <c r="C3927" s="6">
        <v>79.797290000000004</v>
      </c>
      <c r="D3927" s="12"/>
    </row>
    <row r="3928" spans="1:4" ht="15" x14ac:dyDescent="0.2">
      <c r="A3928" s="11"/>
      <c r="B3928" s="18" t="s">
        <v>15</v>
      </c>
      <c r="C3928" s="6">
        <v>1.7556</v>
      </c>
      <c r="D3928" s="12"/>
    </row>
    <row r="3929" spans="1:4" ht="15" x14ac:dyDescent="0.2">
      <c r="A3929" s="11"/>
      <c r="B3929" s="18" t="s">
        <v>16</v>
      </c>
      <c r="C3929" s="6">
        <v>0.14101</v>
      </c>
      <c r="D3929" s="12"/>
    </row>
    <row r="3930" spans="1:4" ht="15" x14ac:dyDescent="0.2">
      <c r="A3930" s="11"/>
      <c r="B3930" s="19" t="s">
        <v>17</v>
      </c>
      <c r="C3930" s="17">
        <v>0.5</v>
      </c>
      <c r="D3930" s="12"/>
    </row>
    <row r="3931" spans="1:4" ht="15" x14ac:dyDescent="0.2">
      <c r="A3931" s="11"/>
      <c r="B3931" s="1" t="s">
        <v>22</v>
      </c>
      <c r="C3931" s="7">
        <v>215</v>
      </c>
      <c r="D3931" s="12"/>
    </row>
    <row r="3932" spans="1:4" ht="15" x14ac:dyDescent="0.2">
      <c r="A3932" s="11"/>
      <c r="B3932" s="3" t="s">
        <v>0</v>
      </c>
      <c r="C3932" s="6">
        <v>215</v>
      </c>
      <c r="D3932" s="12"/>
    </row>
    <row r="3933" spans="1:4" ht="15" x14ac:dyDescent="0.2">
      <c r="A3933" s="11"/>
      <c r="B3933" s="1" t="s">
        <v>24</v>
      </c>
      <c r="C3933" s="7">
        <v>186.8227</v>
      </c>
      <c r="D3933" s="12"/>
    </row>
    <row r="3934" spans="1:4" ht="15" x14ac:dyDescent="0.2">
      <c r="A3934" s="11"/>
      <c r="B3934" s="3" t="s">
        <v>10</v>
      </c>
      <c r="C3934" s="6">
        <v>186.3227</v>
      </c>
      <c r="D3934" s="12"/>
    </row>
    <row r="3935" spans="1:4" ht="15" x14ac:dyDescent="0.2">
      <c r="A3935" s="11"/>
      <c r="B3935" s="3" t="s">
        <v>17</v>
      </c>
      <c r="C3935" s="6">
        <v>0.5</v>
      </c>
      <c r="D3935" s="12"/>
    </row>
    <row r="3936" spans="1:4" ht="15" x14ac:dyDescent="0.2">
      <c r="A3936" s="11"/>
      <c r="B3936" s="26" t="s">
        <v>26</v>
      </c>
      <c r="C3936" s="25">
        <v>28.177299999999999</v>
      </c>
      <c r="D3936" s="12"/>
    </row>
    <row r="3937" spans="1:4" ht="15" x14ac:dyDescent="0.2">
      <c r="A3937" s="11"/>
      <c r="B3937" s="26" t="s">
        <v>27</v>
      </c>
      <c r="C3937" s="25">
        <v>15.6624</v>
      </c>
      <c r="D3937" s="12"/>
    </row>
    <row r="3938" spans="1:4" ht="15" x14ac:dyDescent="0.2">
      <c r="A3938" s="11"/>
      <c r="B3938" s="26" t="s">
        <v>28</v>
      </c>
      <c r="C3938" s="25">
        <v>43.839700000000001</v>
      </c>
      <c r="D3938" s="12"/>
    </row>
    <row r="3939" spans="1:4" ht="15" x14ac:dyDescent="0.2">
      <c r="A3939" s="11"/>
      <c r="B3939" s="1" t="s">
        <v>30</v>
      </c>
      <c r="C3939" s="8">
        <v>11</v>
      </c>
      <c r="D3939" s="12"/>
    </row>
    <row r="3940" spans="1:4" ht="15" x14ac:dyDescent="0.2">
      <c r="A3940" s="11"/>
      <c r="B3940" s="2" t="s">
        <v>31</v>
      </c>
      <c r="C3940" s="8">
        <v>6</v>
      </c>
      <c r="D3940" s="12"/>
    </row>
    <row r="3941" spans="1:4" ht="15" x14ac:dyDescent="0.2">
      <c r="A3941" s="11"/>
      <c r="B3941" s="2" t="s">
        <v>32</v>
      </c>
      <c r="C3941" s="8">
        <v>5</v>
      </c>
      <c r="D3941" s="12"/>
    </row>
  </sheetData>
  <autoFilter ref="A3:D3941"/>
  <mergeCells count="222">
    <mergeCell ref="B3844:C3844"/>
    <mergeCell ref="B3858:C3858"/>
    <mergeCell ref="B3880:C3880"/>
    <mergeCell ref="B3901:C3901"/>
    <mergeCell ref="B3922:C3922"/>
    <mergeCell ref="B3760:C3760"/>
    <mergeCell ref="B3777:C3777"/>
    <mergeCell ref="B3796:C3796"/>
    <mergeCell ref="B3808:C3808"/>
    <mergeCell ref="B3824:C3824"/>
    <mergeCell ref="B3685:C3685"/>
    <mergeCell ref="B3707:C3707"/>
    <mergeCell ref="B3723:C3723"/>
    <mergeCell ref="B3744:C3744"/>
    <mergeCell ref="B3593:C3593"/>
    <mergeCell ref="B3614:C3614"/>
    <mergeCell ref="B3625:C3625"/>
    <mergeCell ref="B3649:C3649"/>
    <mergeCell ref="B3670:C3670"/>
    <mergeCell ref="B3553:C3553"/>
    <mergeCell ref="B3564:C3564"/>
    <mergeCell ref="B3582:C3582"/>
    <mergeCell ref="B3454:C3454"/>
    <mergeCell ref="B3469:C3469"/>
    <mergeCell ref="B3487:C3487"/>
    <mergeCell ref="B3503:C3503"/>
    <mergeCell ref="B3522:C3522"/>
    <mergeCell ref="B3537:C3537"/>
    <mergeCell ref="B3348:C3348"/>
    <mergeCell ref="B3363:C3363"/>
    <mergeCell ref="B3381:C3381"/>
    <mergeCell ref="B3404:C3404"/>
    <mergeCell ref="B3423:C3423"/>
    <mergeCell ref="B3439:C3439"/>
    <mergeCell ref="B3254:C3254"/>
    <mergeCell ref="B3273:C3273"/>
    <mergeCell ref="B3284:C3284"/>
    <mergeCell ref="B3303:C3303"/>
    <mergeCell ref="B3315:C3315"/>
    <mergeCell ref="B3332:C3332"/>
    <mergeCell ref="B3186:C3186"/>
    <mergeCell ref="B3203:C3203"/>
    <mergeCell ref="B3221:C3221"/>
    <mergeCell ref="B3232:C3232"/>
    <mergeCell ref="B3243:C3243"/>
    <mergeCell ref="B3085:C3085"/>
    <mergeCell ref="B3104:C3104"/>
    <mergeCell ref="B3122:C3122"/>
    <mergeCell ref="B3137:C3137"/>
    <mergeCell ref="B3151:C3151"/>
    <mergeCell ref="B3170:C3170"/>
    <mergeCell ref="B3025:C3025"/>
    <mergeCell ref="B3040:C3040"/>
    <mergeCell ref="B3055:C3055"/>
    <mergeCell ref="B3073:C3073"/>
    <mergeCell ref="B2946:C2946"/>
    <mergeCell ref="B2964:C2964"/>
    <mergeCell ref="B2974:C2974"/>
    <mergeCell ref="B2993:C2993"/>
    <mergeCell ref="B3008:C3008"/>
    <mergeCell ref="B2838:C2838"/>
    <mergeCell ref="B2858:C2858"/>
    <mergeCell ref="B2873:C2873"/>
    <mergeCell ref="B2891:C2891"/>
    <mergeCell ref="B2910:C2910"/>
    <mergeCell ref="B2928:C2928"/>
    <mergeCell ref="B2736:C2736"/>
    <mergeCell ref="B2751:C2751"/>
    <mergeCell ref="B2766:C2766"/>
    <mergeCell ref="B2781:C2781"/>
    <mergeCell ref="B2800:C2800"/>
    <mergeCell ref="B2819:C2819"/>
    <mergeCell ref="B2651:C2651"/>
    <mergeCell ref="B2662:C2662"/>
    <mergeCell ref="B2681:C2681"/>
    <mergeCell ref="B2701:C2701"/>
    <mergeCell ref="B2718:C2718"/>
    <mergeCell ref="B2576:C2576"/>
    <mergeCell ref="B2595:C2595"/>
    <mergeCell ref="B2614:C2614"/>
    <mergeCell ref="B2631:C2631"/>
    <mergeCell ref="B2469:C2469"/>
    <mergeCell ref="B2485:C2485"/>
    <mergeCell ref="B2501:C2501"/>
    <mergeCell ref="B2521:C2521"/>
    <mergeCell ref="B2540:C2540"/>
    <mergeCell ref="B2557:C2557"/>
    <mergeCell ref="B2388:C2388"/>
    <mergeCell ref="B2409:C2409"/>
    <mergeCell ref="B2427:C2427"/>
    <mergeCell ref="B2438:C2438"/>
    <mergeCell ref="B2453:C2453"/>
    <mergeCell ref="B2285:C2285"/>
    <mergeCell ref="B2297:C2297"/>
    <mergeCell ref="B2314:C2314"/>
    <mergeCell ref="B2336:C2336"/>
    <mergeCell ref="B2356:C2356"/>
    <mergeCell ref="B2366:C2366"/>
    <mergeCell ref="B2177:C2177"/>
    <mergeCell ref="B2190:C2190"/>
    <mergeCell ref="B2210:C2210"/>
    <mergeCell ref="B2227:C2227"/>
    <mergeCell ref="B2247:C2247"/>
    <mergeCell ref="B2266:C2266"/>
    <mergeCell ref="B2059:C2059"/>
    <mergeCell ref="B2078:C2078"/>
    <mergeCell ref="B2098:C2098"/>
    <mergeCell ref="B2117:C2117"/>
    <mergeCell ref="B2136:C2136"/>
    <mergeCell ref="B2156:C2156"/>
    <mergeCell ref="B1952:C1952"/>
    <mergeCell ref="B1969:C1969"/>
    <mergeCell ref="B1990:C1990"/>
    <mergeCell ref="B2001:C2001"/>
    <mergeCell ref="B2022:C2022"/>
    <mergeCell ref="B2040:C2040"/>
    <mergeCell ref="B1839:C1839"/>
    <mergeCell ref="B1860:C1860"/>
    <mergeCell ref="B1880:C1880"/>
    <mergeCell ref="B1897:C1897"/>
    <mergeCell ref="B1916:C1916"/>
    <mergeCell ref="B1933:C1933"/>
    <mergeCell ref="B1781:C1781"/>
    <mergeCell ref="B1804:C1804"/>
    <mergeCell ref="B1822:C1822"/>
    <mergeCell ref="B1671:C1671"/>
    <mergeCell ref="B1688:C1688"/>
    <mergeCell ref="B1707:C1707"/>
    <mergeCell ref="B1726:C1726"/>
    <mergeCell ref="B1742:C1742"/>
    <mergeCell ref="B1763:C1763"/>
    <mergeCell ref="B1590:C1590"/>
    <mergeCell ref="B1601:C1601"/>
    <mergeCell ref="B1623:C1623"/>
    <mergeCell ref="B1636:C1636"/>
    <mergeCell ref="B1652:C1652"/>
    <mergeCell ref="B1492:C1492"/>
    <mergeCell ref="B1507:C1507"/>
    <mergeCell ref="B1526:C1526"/>
    <mergeCell ref="B1534:C1534"/>
    <mergeCell ref="B1554:C1554"/>
    <mergeCell ref="B1571:C1571"/>
    <mergeCell ref="B1393:C1393"/>
    <mergeCell ref="B1413:C1413"/>
    <mergeCell ref="B1433:C1433"/>
    <mergeCell ref="B1455:C1455"/>
    <mergeCell ref="B1474:C1474"/>
    <mergeCell ref="B1307:C1307"/>
    <mergeCell ref="B1323:C1323"/>
    <mergeCell ref="B1343:C1343"/>
    <mergeCell ref="B1362:C1362"/>
    <mergeCell ref="B1378:C1378"/>
    <mergeCell ref="B1192:C1192"/>
    <mergeCell ref="B1213:C1213"/>
    <mergeCell ref="B1234:C1234"/>
    <mergeCell ref="B1251:C1251"/>
    <mergeCell ref="B1267:C1267"/>
    <mergeCell ref="B1287:C1287"/>
    <mergeCell ref="B1112:C1112"/>
    <mergeCell ref="B1133:C1133"/>
    <mergeCell ref="B1149:C1149"/>
    <mergeCell ref="B1170:C1170"/>
    <mergeCell ref="B966:C966"/>
    <mergeCell ref="B986:C986"/>
    <mergeCell ref="B1002:C1002"/>
    <mergeCell ref="B1023:C1023"/>
    <mergeCell ref="B1039:C1039"/>
    <mergeCell ref="B1050:C1050"/>
    <mergeCell ref="B914:C914"/>
    <mergeCell ref="B933:C933"/>
    <mergeCell ref="B950:C950"/>
    <mergeCell ref="B827:C827"/>
    <mergeCell ref="B844:C844"/>
    <mergeCell ref="B856:C856"/>
    <mergeCell ref="B876:C876"/>
    <mergeCell ref="B1071:C1071"/>
    <mergeCell ref="B1093:C1093"/>
    <mergeCell ref="B748:C748"/>
    <mergeCell ref="B768:C768"/>
    <mergeCell ref="B787:C787"/>
    <mergeCell ref="B798:C798"/>
    <mergeCell ref="B816:C816"/>
    <mergeCell ref="B695:C695"/>
    <mergeCell ref="B713:C713"/>
    <mergeCell ref="B732:C732"/>
    <mergeCell ref="B893:C893"/>
    <mergeCell ref="B638:C638"/>
    <mergeCell ref="B659:C659"/>
    <mergeCell ref="B679:C679"/>
    <mergeCell ref="B514:C514"/>
    <mergeCell ref="B533:C533"/>
    <mergeCell ref="B553:C553"/>
    <mergeCell ref="B575:C575"/>
    <mergeCell ref="B596:C596"/>
    <mergeCell ref="B617:C617"/>
    <mergeCell ref="B435:C435"/>
    <mergeCell ref="B456:C456"/>
    <mergeCell ref="B467:C467"/>
    <mergeCell ref="B496:C496"/>
    <mergeCell ref="B336:C336"/>
    <mergeCell ref="B357:C357"/>
    <mergeCell ref="B373:C373"/>
    <mergeCell ref="B383:C383"/>
    <mergeCell ref="B397:C397"/>
    <mergeCell ref="B279:C279"/>
    <mergeCell ref="B294:C294"/>
    <mergeCell ref="B315:C315"/>
    <mergeCell ref="B147:C147"/>
    <mergeCell ref="B163:C163"/>
    <mergeCell ref="B183:C183"/>
    <mergeCell ref="B204:C204"/>
    <mergeCell ref="B225:C225"/>
    <mergeCell ref="B418:C418"/>
    <mergeCell ref="B55:C55"/>
    <mergeCell ref="B73:C73"/>
    <mergeCell ref="B90:C90"/>
    <mergeCell ref="B111:C111"/>
    <mergeCell ref="B129:C129"/>
    <mergeCell ref="B2:C2"/>
    <mergeCell ref="B37:C37"/>
    <mergeCell ref="B244:C244"/>
    <mergeCell ref="B262:C262"/>
  </mergeCells>
  <pageMargins left="0.2" right="0.2" top="0.2" bottom="0.2" header="0.2" footer="0.2"/>
  <pageSetup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69"/>
  <sheetViews>
    <sheetView showGridLines="0" view="pageBreakPreview" zoomScale="85" zoomScaleNormal="100" zoomScaleSheetLayoutView="85" workbookViewId="0">
      <pane xSplit="2" ySplit="2" topLeftCell="C3" activePane="bottomRight" state="frozen"/>
      <selection activeCell="C5241" sqref="C5241"/>
      <selection pane="topRight" activeCell="C5241" sqref="C5241"/>
      <selection pane="bottomLeft" activeCell="C5241" sqref="C5241"/>
      <selection pane="bottomRight" activeCell="C49" sqref="C49"/>
    </sheetView>
  </sheetViews>
  <sheetFormatPr defaultColWidth="9.140625" defaultRowHeight="15" x14ac:dyDescent="0.25"/>
  <cols>
    <col min="1" max="1" width="9.140625" style="159"/>
    <col min="2" max="2" width="61.7109375" style="159" customWidth="1"/>
    <col min="3" max="3" width="21.5703125" style="159" customWidth="1"/>
    <col min="4" max="4" width="22.140625" style="159" customWidth="1"/>
    <col min="5" max="7" width="21.5703125" style="159" customWidth="1"/>
    <col min="8" max="8" width="11" style="159" bestFit="1" customWidth="1"/>
    <col min="9" max="16384" width="9.140625" style="159"/>
  </cols>
  <sheetData>
    <row r="1" spans="2:11" ht="22.5" customHeight="1" x14ac:dyDescent="0.25"/>
    <row r="2" spans="2:11" ht="49.5" customHeight="1" x14ac:dyDescent="0.25">
      <c r="B2" s="162" t="s">
        <v>265</v>
      </c>
      <c r="C2" s="162" t="s">
        <v>268</v>
      </c>
      <c r="D2" s="162" t="s">
        <v>2602</v>
      </c>
      <c r="E2" s="162" t="s">
        <v>2603</v>
      </c>
      <c r="F2" s="162" t="s">
        <v>2604</v>
      </c>
      <c r="G2" s="162" t="s">
        <v>2605</v>
      </c>
    </row>
    <row r="3" spans="2:11" ht="18.75" thickBot="1" x14ac:dyDescent="0.3">
      <c r="B3" s="111" t="s">
        <v>269</v>
      </c>
      <c r="C3" s="163">
        <f>C4+C16</f>
        <v>25030420.68</v>
      </c>
      <c r="D3" s="163">
        <f>D4+D16</f>
        <v>5862947.6789999995</v>
      </c>
      <c r="E3" s="163">
        <f>E4+E16</f>
        <v>5753460.1725000003</v>
      </c>
      <c r="F3" s="164">
        <f>E3/C3</f>
        <v>0.22985870857125365</v>
      </c>
      <c r="G3" s="164">
        <f>E3/D3</f>
        <v>0.98132551875020768</v>
      </c>
    </row>
    <row r="4" spans="2:11" ht="19.5" thickTop="1" thickBot="1" x14ac:dyDescent="0.3">
      <c r="B4" s="165" t="s">
        <v>2606</v>
      </c>
      <c r="C4" s="166">
        <f>SUM(C5:C15)</f>
        <v>19055035</v>
      </c>
      <c r="D4" s="166">
        <f t="shared" ref="D4:E4" si="0">SUM(D5:D15)</f>
        <v>4450085.8548499998</v>
      </c>
      <c r="E4" s="166">
        <f t="shared" si="0"/>
        <v>4489238.8579100007</v>
      </c>
      <c r="F4" s="167">
        <f t="shared" ref="F4:F67" si="1">E4/C4</f>
        <v>0.23559331472810208</v>
      </c>
      <c r="G4" s="167">
        <f t="shared" ref="G4:G67" si="2">E4/D4</f>
        <v>1.0087982579071659</v>
      </c>
      <c r="H4" s="171"/>
      <c r="I4" s="171"/>
      <c r="J4" s="171"/>
      <c r="K4" s="171"/>
    </row>
    <row r="5" spans="2:11" ht="19.5" thickTop="1" thickBot="1" x14ac:dyDescent="0.3">
      <c r="B5" s="168" t="s">
        <v>367</v>
      </c>
      <c r="C5" s="169">
        <v>114000</v>
      </c>
      <c r="D5" s="169">
        <v>37644.5</v>
      </c>
      <c r="E5" s="169">
        <v>26365.630570000005</v>
      </c>
      <c r="F5" s="170">
        <f t="shared" si="1"/>
        <v>0.23127746114035092</v>
      </c>
      <c r="G5" s="170">
        <f t="shared" si="2"/>
        <v>0.70038466628591178</v>
      </c>
    </row>
    <row r="6" spans="2:11" ht="37.5" thickTop="1" thickBot="1" x14ac:dyDescent="0.3">
      <c r="B6" s="168" t="s">
        <v>386</v>
      </c>
      <c r="C6" s="169">
        <v>801000</v>
      </c>
      <c r="D6" s="169">
        <v>148190.75</v>
      </c>
      <c r="E6" s="169">
        <v>136685.64946000002</v>
      </c>
      <c r="F6" s="170">
        <f t="shared" si="1"/>
        <v>0.17064375712858929</v>
      </c>
      <c r="G6" s="170">
        <f t="shared" si="2"/>
        <v>0.9223628968744676</v>
      </c>
    </row>
    <row r="7" spans="2:11" ht="37.5" thickTop="1" thickBot="1" x14ac:dyDescent="0.3">
      <c r="B7" s="168" t="s">
        <v>513</v>
      </c>
      <c r="C7" s="169">
        <v>3400700</v>
      </c>
      <c r="D7" s="169">
        <v>440845</v>
      </c>
      <c r="E7" s="169">
        <v>561929.32618000009</v>
      </c>
      <c r="F7" s="170">
        <f t="shared" si="1"/>
        <v>0.1652393113711883</v>
      </c>
      <c r="G7" s="170">
        <f t="shared" si="2"/>
        <v>1.27466417035466</v>
      </c>
    </row>
    <row r="8" spans="2:11" ht="19.5" thickTop="1" thickBot="1" x14ac:dyDescent="0.3">
      <c r="B8" s="168" t="s">
        <v>633</v>
      </c>
      <c r="C8" s="169">
        <v>414685</v>
      </c>
      <c r="D8" s="169">
        <v>106476.48484999999</v>
      </c>
      <c r="E8" s="169">
        <v>102979.60844999999</v>
      </c>
      <c r="F8" s="170">
        <f t="shared" si="1"/>
        <v>0.24833212788019818</v>
      </c>
      <c r="G8" s="170">
        <f t="shared" si="2"/>
        <v>0.96715822836444798</v>
      </c>
    </row>
    <row r="9" spans="2:11" ht="55.5" thickTop="1" thickBot="1" x14ac:dyDescent="0.3">
      <c r="B9" s="168" t="s">
        <v>677</v>
      </c>
      <c r="C9" s="169">
        <v>7829150</v>
      </c>
      <c r="D9" s="169">
        <v>1929501.9779999999</v>
      </c>
      <c r="E9" s="169">
        <v>1921367.5133699998</v>
      </c>
      <c r="F9" s="170">
        <f t="shared" si="1"/>
        <v>0.24541201961515616</v>
      </c>
      <c r="G9" s="170">
        <f t="shared" si="2"/>
        <v>0.99578416362214273</v>
      </c>
    </row>
    <row r="10" spans="2:11" ht="19.5" thickTop="1" thickBot="1" x14ac:dyDescent="0.3">
      <c r="B10" s="168" t="s">
        <v>941</v>
      </c>
      <c r="C10" s="169">
        <v>187500</v>
      </c>
      <c r="D10" s="169">
        <v>55706.904000000002</v>
      </c>
      <c r="E10" s="169">
        <v>50972.872779999998</v>
      </c>
      <c r="F10" s="170">
        <f t="shared" si="1"/>
        <v>0.2718553214933333</v>
      </c>
      <c r="G10" s="170">
        <f t="shared" si="2"/>
        <v>0.91501894953630869</v>
      </c>
    </row>
    <row r="11" spans="2:11" ht="19.5" thickTop="1" thickBot="1" x14ac:dyDescent="0.3">
      <c r="B11" s="168" t="s">
        <v>1115</v>
      </c>
      <c r="C11" s="169">
        <v>1380000</v>
      </c>
      <c r="D11" s="169">
        <v>531403.83799999999</v>
      </c>
      <c r="E11" s="169">
        <v>524363.91679000005</v>
      </c>
      <c r="F11" s="170">
        <f t="shared" si="1"/>
        <v>0.37997385274637685</v>
      </c>
      <c r="G11" s="170">
        <f t="shared" si="2"/>
        <v>0.98675221986258976</v>
      </c>
    </row>
    <row r="12" spans="2:11" ht="19.5" thickTop="1" thickBot="1" x14ac:dyDescent="0.3">
      <c r="B12" s="168" t="s">
        <v>1234</v>
      </c>
      <c r="C12" s="169">
        <v>1260000</v>
      </c>
      <c r="D12" s="169">
        <v>311878</v>
      </c>
      <c r="E12" s="169">
        <v>288436.50857000012</v>
      </c>
      <c r="F12" s="170">
        <f t="shared" si="1"/>
        <v>0.22891786394444455</v>
      </c>
      <c r="G12" s="170">
        <f t="shared" si="2"/>
        <v>0.92483762423127036</v>
      </c>
    </row>
    <row r="13" spans="2:11" ht="37.5" thickTop="1" thickBot="1" x14ac:dyDescent="0.3">
      <c r="B13" s="168" t="s">
        <v>1336</v>
      </c>
      <c r="C13" s="169">
        <v>688000</v>
      </c>
      <c r="D13" s="169">
        <v>151625.4</v>
      </c>
      <c r="E13" s="169">
        <v>151134.89250000002</v>
      </c>
      <c r="F13" s="170">
        <f t="shared" si="1"/>
        <v>0.2196728088662791</v>
      </c>
      <c r="G13" s="170">
        <f t="shared" si="2"/>
        <v>0.99676500441218963</v>
      </c>
    </row>
    <row r="14" spans="2:11" ht="37.5" thickTop="1" thickBot="1" x14ac:dyDescent="0.3">
      <c r="B14" s="168" t="s">
        <v>1497</v>
      </c>
      <c r="C14" s="169">
        <v>2508044</v>
      </c>
      <c r="D14" s="169">
        <v>613570</v>
      </c>
      <c r="E14" s="169">
        <v>614252.46622000006</v>
      </c>
      <c r="F14" s="170">
        <f t="shared" si="1"/>
        <v>0.24491295456539042</v>
      </c>
      <c r="G14" s="170">
        <f t="shared" si="2"/>
        <v>1.001112287465163</v>
      </c>
    </row>
    <row r="15" spans="2:11" ht="19.5" thickTop="1" thickBot="1" x14ac:dyDescent="0.3">
      <c r="B15" s="168" t="s">
        <v>1966</v>
      </c>
      <c r="C15" s="169">
        <v>471956</v>
      </c>
      <c r="D15" s="169">
        <v>123243</v>
      </c>
      <c r="E15" s="169">
        <v>110750.47301999999</v>
      </c>
      <c r="F15" s="170">
        <f t="shared" si="1"/>
        <v>0.23466270800667857</v>
      </c>
      <c r="G15" s="170">
        <f t="shared" si="2"/>
        <v>0.89863499768749533</v>
      </c>
    </row>
    <row r="16" spans="2:11" ht="19.5" thickTop="1" thickBot="1" x14ac:dyDescent="0.3">
      <c r="B16" s="165" t="s">
        <v>2607</v>
      </c>
      <c r="C16" s="166">
        <f>SUM(C17:C63)</f>
        <v>5975385.6799999997</v>
      </c>
      <c r="D16" s="166">
        <f t="shared" ref="D16" si="3">SUM(D17:D63)</f>
        <v>1412861.82415</v>
      </c>
      <c r="E16" s="166">
        <f>SUM(E17:E63)</f>
        <v>1264221.3145899998</v>
      </c>
      <c r="F16" s="167">
        <f t="shared" si="1"/>
        <v>0.21157150053450607</v>
      </c>
      <c r="G16" s="167">
        <f t="shared" si="2"/>
        <v>0.8947947300866278</v>
      </c>
    </row>
    <row r="17" spans="2:7" ht="37.5" thickTop="1" thickBot="1" x14ac:dyDescent="0.3">
      <c r="B17" s="168" t="s">
        <v>271</v>
      </c>
      <c r="C17" s="169">
        <v>86635.98</v>
      </c>
      <c r="D17" s="169">
        <v>22210.9</v>
      </c>
      <c r="E17" s="169">
        <v>18739.608829999994</v>
      </c>
      <c r="F17" s="170">
        <f t="shared" si="1"/>
        <v>0.21630284357607538</v>
      </c>
      <c r="G17" s="170">
        <f t="shared" si="2"/>
        <v>0.84371226875092831</v>
      </c>
    </row>
    <row r="18" spans="2:7" ht="19.5" thickTop="1" thickBot="1" x14ac:dyDescent="0.3">
      <c r="B18" s="168" t="s">
        <v>291</v>
      </c>
      <c r="C18" s="169">
        <v>9600</v>
      </c>
      <c r="D18" s="169">
        <v>3449.19</v>
      </c>
      <c r="E18" s="169">
        <v>1861.9352699999999</v>
      </c>
      <c r="F18" s="170">
        <f t="shared" si="1"/>
        <v>0.193951590625</v>
      </c>
      <c r="G18" s="170">
        <f t="shared" si="2"/>
        <v>0.53981812251572103</v>
      </c>
    </row>
    <row r="19" spans="2:7" ht="19.5" thickTop="1" thickBot="1" x14ac:dyDescent="0.3">
      <c r="B19" s="168" t="s">
        <v>293</v>
      </c>
      <c r="C19" s="169">
        <v>850</v>
      </c>
      <c r="D19" s="169">
        <v>218.86</v>
      </c>
      <c r="E19" s="169">
        <v>185.06241</v>
      </c>
      <c r="F19" s="170">
        <f t="shared" si="1"/>
        <v>0.21772048235294117</v>
      </c>
      <c r="G19" s="170">
        <f t="shared" si="2"/>
        <v>0.84557438545188701</v>
      </c>
    </row>
    <row r="20" spans="2:7" ht="19.5" thickTop="1" thickBot="1" x14ac:dyDescent="0.3">
      <c r="B20" s="168" t="s">
        <v>295</v>
      </c>
      <c r="C20" s="169">
        <v>27000</v>
      </c>
      <c r="D20" s="169">
        <v>6680</v>
      </c>
      <c r="E20" s="169">
        <v>5452.4282699999994</v>
      </c>
      <c r="F20" s="170">
        <f t="shared" si="1"/>
        <v>0.20194178777777777</v>
      </c>
      <c r="G20" s="170">
        <f t="shared" si="2"/>
        <v>0.81623177694610771</v>
      </c>
    </row>
    <row r="21" spans="2:7" ht="19.5" thickTop="1" thickBot="1" x14ac:dyDescent="0.3">
      <c r="B21" s="168" t="s">
        <v>298</v>
      </c>
      <c r="C21" s="169">
        <v>23290.7</v>
      </c>
      <c r="D21" s="169">
        <v>7137</v>
      </c>
      <c r="E21" s="169">
        <v>4373.6852399999998</v>
      </c>
      <c r="F21" s="170">
        <f t="shared" si="1"/>
        <v>0.18778676639173575</v>
      </c>
      <c r="G21" s="170">
        <f t="shared" si="2"/>
        <v>0.61281844472467417</v>
      </c>
    </row>
    <row r="22" spans="2:7" ht="19.5" thickTop="1" thickBot="1" x14ac:dyDescent="0.3">
      <c r="B22" s="168" t="s">
        <v>304</v>
      </c>
      <c r="C22" s="169">
        <v>171219</v>
      </c>
      <c r="D22" s="169">
        <v>67332.77</v>
      </c>
      <c r="E22" s="169">
        <v>13081.89842</v>
      </c>
      <c r="F22" s="170">
        <f t="shared" si="1"/>
        <v>7.6404478591745068E-2</v>
      </c>
      <c r="G22" s="170">
        <f t="shared" si="2"/>
        <v>0.19428724557150995</v>
      </c>
    </row>
    <row r="23" spans="2:7" ht="19.5" thickTop="1" thickBot="1" x14ac:dyDescent="0.3">
      <c r="B23" s="168" t="s">
        <v>316</v>
      </c>
      <c r="C23" s="169">
        <v>6200</v>
      </c>
      <c r="D23" s="169">
        <v>1568.25</v>
      </c>
      <c r="E23" s="169">
        <v>1257.28619</v>
      </c>
      <c r="F23" s="170">
        <f t="shared" si="1"/>
        <v>0.20278809516129032</v>
      </c>
      <c r="G23" s="170">
        <f t="shared" si="2"/>
        <v>0.80171285828152405</v>
      </c>
    </row>
    <row r="24" spans="2:7" ht="19.5" thickTop="1" thickBot="1" x14ac:dyDescent="0.3">
      <c r="B24" s="168" t="s">
        <v>318</v>
      </c>
      <c r="C24" s="169">
        <v>17400</v>
      </c>
      <c r="D24" s="169">
        <v>4350</v>
      </c>
      <c r="E24" s="169">
        <v>3498.7253799999999</v>
      </c>
      <c r="F24" s="170">
        <f t="shared" si="1"/>
        <v>0.2010761712643678</v>
      </c>
      <c r="G24" s="170">
        <f t="shared" si="2"/>
        <v>0.80430468505747121</v>
      </c>
    </row>
    <row r="25" spans="2:7" ht="19.5" thickTop="1" thickBot="1" x14ac:dyDescent="0.3">
      <c r="B25" s="168" t="s">
        <v>320</v>
      </c>
      <c r="C25" s="169">
        <v>137500</v>
      </c>
      <c r="D25" s="169">
        <v>29873</v>
      </c>
      <c r="E25" s="169">
        <v>23708.876820000005</v>
      </c>
      <c r="F25" s="170">
        <f t="shared" si="1"/>
        <v>0.17242819505454549</v>
      </c>
      <c r="G25" s="170">
        <f t="shared" si="2"/>
        <v>0.7936557031433068</v>
      </c>
    </row>
    <row r="26" spans="2:7" ht="19.5" thickTop="1" thickBot="1" x14ac:dyDescent="0.3">
      <c r="B26" s="168" t="s">
        <v>328</v>
      </c>
      <c r="C26" s="169">
        <v>10560</v>
      </c>
      <c r="D26" s="169">
        <v>2495</v>
      </c>
      <c r="E26" s="169">
        <v>1268.6276</v>
      </c>
      <c r="F26" s="170">
        <f t="shared" si="1"/>
        <v>0.1201351893939394</v>
      </c>
      <c r="G26" s="170">
        <f t="shared" si="2"/>
        <v>0.50846797595190385</v>
      </c>
    </row>
    <row r="27" spans="2:7" ht="73.5" thickTop="1" thickBot="1" x14ac:dyDescent="0.3">
      <c r="B27" s="168" t="s">
        <v>330</v>
      </c>
      <c r="C27" s="169">
        <v>1380</v>
      </c>
      <c r="D27" s="169">
        <v>387.65</v>
      </c>
      <c r="E27" s="169">
        <v>321.12729999999993</v>
      </c>
      <c r="F27" s="170">
        <f t="shared" si="1"/>
        <v>0.23270094202898545</v>
      </c>
      <c r="G27" s="170">
        <f t="shared" si="2"/>
        <v>0.82839494389268653</v>
      </c>
    </row>
    <row r="28" spans="2:7" ht="55.5" thickTop="1" thickBot="1" x14ac:dyDescent="0.3">
      <c r="B28" s="168" t="s">
        <v>332</v>
      </c>
      <c r="C28" s="169">
        <v>1120</v>
      </c>
      <c r="D28" s="169">
        <v>318.27499999999998</v>
      </c>
      <c r="E28" s="169">
        <v>225.47915999999998</v>
      </c>
      <c r="F28" s="170">
        <f t="shared" si="1"/>
        <v>0.20132067857142855</v>
      </c>
      <c r="G28" s="170">
        <f t="shared" si="2"/>
        <v>0.70844131647160469</v>
      </c>
    </row>
    <row r="29" spans="2:7" ht="91.5" thickTop="1" thickBot="1" x14ac:dyDescent="0.3">
      <c r="B29" s="168" t="s">
        <v>334</v>
      </c>
      <c r="C29" s="169">
        <v>1400</v>
      </c>
      <c r="D29" s="169">
        <v>430.2</v>
      </c>
      <c r="E29" s="169">
        <v>377.49454000000003</v>
      </c>
      <c r="F29" s="170">
        <f t="shared" si="1"/>
        <v>0.26963895714285718</v>
      </c>
      <c r="G29" s="170">
        <f t="shared" si="2"/>
        <v>0.87748614597861474</v>
      </c>
    </row>
    <row r="30" spans="2:7" ht="73.5" thickTop="1" thickBot="1" x14ac:dyDescent="0.3">
      <c r="B30" s="168" t="s">
        <v>336</v>
      </c>
      <c r="C30" s="169">
        <v>1190</v>
      </c>
      <c r="D30" s="169">
        <v>346.7</v>
      </c>
      <c r="E30" s="169">
        <v>297.90246000000002</v>
      </c>
      <c r="F30" s="170">
        <f t="shared" si="1"/>
        <v>0.25033820168067228</v>
      </c>
      <c r="G30" s="170">
        <f t="shared" si="2"/>
        <v>0.85925139890395164</v>
      </c>
    </row>
    <row r="31" spans="2:7" ht="55.5" thickTop="1" thickBot="1" x14ac:dyDescent="0.3">
      <c r="B31" s="168" t="s">
        <v>338</v>
      </c>
      <c r="C31" s="169">
        <v>1120</v>
      </c>
      <c r="D31" s="169">
        <v>309.3</v>
      </c>
      <c r="E31" s="169">
        <v>245.59522000000004</v>
      </c>
      <c r="F31" s="170">
        <f t="shared" si="1"/>
        <v>0.21928144642857147</v>
      </c>
      <c r="G31" s="170">
        <f t="shared" si="2"/>
        <v>0.79403562883931467</v>
      </c>
    </row>
    <row r="32" spans="2:7" ht="55.5" thickTop="1" thickBot="1" x14ac:dyDescent="0.3">
      <c r="B32" s="168" t="s">
        <v>340</v>
      </c>
      <c r="C32" s="169">
        <v>1160</v>
      </c>
      <c r="D32" s="169">
        <v>350.25</v>
      </c>
      <c r="E32" s="169">
        <v>299.73255</v>
      </c>
      <c r="F32" s="170">
        <f t="shared" si="1"/>
        <v>0.25839012931034483</v>
      </c>
      <c r="G32" s="170">
        <f t="shared" si="2"/>
        <v>0.85576745182012848</v>
      </c>
    </row>
    <row r="33" spans="2:7" ht="55.5" thickTop="1" thickBot="1" x14ac:dyDescent="0.3">
      <c r="B33" s="168" t="s">
        <v>342</v>
      </c>
      <c r="C33" s="169">
        <v>1080</v>
      </c>
      <c r="D33" s="169">
        <v>297.8</v>
      </c>
      <c r="E33" s="169">
        <v>268.98086999999998</v>
      </c>
      <c r="F33" s="170">
        <f t="shared" si="1"/>
        <v>0.2490563611111111</v>
      </c>
      <c r="G33" s="170">
        <f t="shared" si="2"/>
        <v>0.90322656145063795</v>
      </c>
    </row>
    <row r="34" spans="2:7" ht="73.5" thickTop="1" thickBot="1" x14ac:dyDescent="0.3">
      <c r="B34" s="168" t="s">
        <v>344</v>
      </c>
      <c r="C34" s="169">
        <v>1450</v>
      </c>
      <c r="D34" s="169">
        <v>542.95899999999995</v>
      </c>
      <c r="E34" s="169">
        <v>324.09007000000003</v>
      </c>
      <c r="F34" s="170">
        <f t="shared" si="1"/>
        <v>0.22351039310344831</v>
      </c>
      <c r="G34" s="170">
        <f t="shared" si="2"/>
        <v>0.59689602714017087</v>
      </c>
    </row>
    <row r="35" spans="2:7" ht="37.5" thickTop="1" thickBot="1" x14ac:dyDescent="0.3">
      <c r="B35" s="168" t="s">
        <v>346</v>
      </c>
      <c r="C35" s="169">
        <v>1100</v>
      </c>
      <c r="D35" s="169">
        <v>296</v>
      </c>
      <c r="E35" s="169">
        <v>229.54517999999999</v>
      </c>
      <c r="F35" s="170">
        <f t="shared" si="1"/>
        <v>0.20867743636363636</v>
      </c>
      <c r="G35" s="170">
        <f t="shared" si="2"/>
        <v>0.77549047297297291</v>
      </c>
    </row>
    <row r="36" spans="2:7" ht="19.5" thickTop="1" thickBot="1" x14ac:dyDescent="0.3">
      <c r="B36" s="168" t="s">
        <v>348</v>
      </c>
      <c r="C36" s="169">
        <v>210000</v>
      </c>
      <c r="D36" s="169">
        <v>57536.75</v>
      </c>
      <c r="E36" s="169">
        <v>49159.674319999991</v>
      </c>
      <c r="F36" s="170">
        <f t="shared" si="1"/>
        <v>0.2340936872380952</v>
      </c>
      <c r="G36" s="170">
        <f t="shared" si="2"/>
        <v>0.85440478163956068</v>
      </c>
    </row>
    <row r="37" spans="2:7" ht="19.5" thickTop="1" thickBot="1" x14ac:dyDescent="0.3">
      <c r="B37" s="168" t="s">
        <v>356</v>
      </c>
      <c r="C37" s="169">
        <v>63200</v>
      </c>
      <c r="D37" s="169">
        <v>16635</v>
      </c>
      <c r="E37" s="169">
        <v>13063.204399999999</v>
      </c>
      <c r="F37" s="170">
        <f t="shared" si="1"/>
        <v>0.2066962721518987</v>
      </c>
      <c r="G37" s="170">
        <f t="shared" si="2"/>
        <v>0.78528430417793804</v>
      </c>
    </row>
    <row r="38" spans="2:7" ht="37.5" thickTop="1" thickBot="1" x14ac:dyDescent="0.3">
      <c r="B38" s="168" t="s">
        <v>362</v>
      </c>
      <c r="C38" s="169">
        <v>4000</v>
      </c>
      <c r="D38" s="169">
        <v>1475.75</v>
      </c>
      <c r="E38" s="169">
        <v>957.39422000000002</v>
      </c>
      <c r="F38" s="170">
        <f t="shared" si="1"/>
        <v>0.23934855500000002</v>
      </c>
      <c r="G38" s="170">
        <f t="shared" si="2"/>
        <v>0.64875095375232938</v>
      </c>
    </row>
    <row r="39" spans="2:7" ht="19.5" thickTop="1" thickBot="1" x14ac:dyDescent="0.3">
      <c r="B39" s="168" t="s">
        <v>2243</v>
      </c>
      <c r="C39" s="169">
        <v>21000</v>
      </c>
      <c r="D39" s="169">
        <v>6000</v>
      </c>
      <c r="E39" s="169">
        <v>4658.2048199999999</v>
      </c>
      <c r="F39" s="170">
        <f t="shared" si="1"/>
        <v>0.22181927714285715</v>
      </c>
      <c r="G39" s="170">
        <f t="shared" si="2"/>
        <v>0.77636746999999995</v>
      </c>
    </row>
    <row r="40" spans="2:7" ht="19.5" thickTop="1" thickBot="1" x14ac:dyDescent="0.3">
      <c r="B40" s="168" t="s">
        <v>239</v>
      </c>
      <c r="C40" s="169">
        <v>1900</v>
      </c>
      <c r="D40" s="169">
        <v>490.82799999999997</v>
      </c>
      <c r="E40" s="169">
        <v>493.95614999999998</v>
      </c>
      <c r="F40" s="170">
        <f t="shared" si="1"/>
        <v>0.25997692105263159</v>
      </c>
      <c r="G40" s="170">
        <f t="shared" si="2"/>
        <v>1.0063732101673091</v>
      </c>
    </row>
    <row r="41" spans="2:7" ht="19.5" thickTop="1" thickBot="1" x14ac:dyDescent="0.3">
      <c r="B41" s="168" t="s">
        <v>240</v>
      </c>
      <c r="C41" s="169">
        <v>12500</v>
      </c>
      <c r="D41" s="169">
        <v>3436.5</v>
      </c>
      <c r="E41" s="169">
        <v>2902.5481400000003</v>
      </c>
      <c r="F41" s="170">
        <f t="shared" si="1"/>
        <v>0.23220385120000003</v>
      </c>
      <c r="G41" s="170">
        <f t="shared" si="2"/>
        <v>0.84462334933798933</v>
      </c>
    </row>
    <row r="42" spans="2:7" ht="19.5" thickTop="1" thickBot="1" x14ac:dyDescent="0.3">
      <c r="B42" s="168" t="s">
        <v>243</v>
      </c>
      <c r="C42" s="169">
        <v>19000</v>
      </c>
      <c r="D42" s="169">
        <v>4937.9799999999996</v>
      </c>
      <c r="E42" s="169">
        <v>3620.1131600000003</v>
      </c>
      <c r="F42" s="170">
        <f t="shared" si="1"/>
        <v>0.19053227157894739</v>
      </c>
      <c r="G42" s="170">
        <f t="shared" si="2"/>
        <v>0.73311620541192968</v>
      </c>
    </row>
    <row r="43" spans="2:7" ht="37.5" thickTop="1" thickBot="1" x14ac:dyDescent="0.3">
      <c r="B43" s="168" t="s">
        <v>244</v>
      </c>
      <c r="C43" s="169">
        <v>4000</v>
      </c>
      <c r="D43" s="169">
        <v>1050.5</v>
      </c>
      <c r="E43" s="169">
        <v>498.43815000000001</v>
      </c>
      <c r="F43" s="170">
        <f t="shared" si="1"/>
        <v>0.12460953750000001</v>
      </c>
      <c r="G43" s="170">
        <f t="shared" si="2"/>
        <v>0.47447705854355071</v>
      </c>
    </row>
    <row r="44" spans="2:7" ht="19.5" thickTop="1" thickBot="1" x14ac:dyDescent="0.3">
      <c r="B44" s="168" t="s">
        <v>2255</v>
      </c>
      <c r="C44" s="169">
        <v>8000</v>
      </c>
      <c r="D44" s="169">
        <v>1995</v>
      </c>
      <c r="E44" s="169">
        <v>1516.9218199999998</v>
      </c>
      <c r="F44" s="170">
        <f t="shared" si="1"/>
        <v>0.18961522749999998</v>
      </c>
      <c r="G44" s="170">
        <f t="shared" si="2"/>
        <v>0.76036181453634077</v>
      </c>
    </row>
    <row r="45" spans="2:7" ht="37.5" thickTop="1" thickBot="1" x14ac:dyDescent="0.3">
      <c r="B45" s="168" t="s">
        <v>2257</v>
      </c>
      <c r="C45" s="169">
        <v>102000</v>
      </c>
      <c r="D45" s="169">
        <v>30957.1</v>
      </c>
      <c r="E45" s="169">
        <v>22386.522990000001</v>
      </c>
      <c r="F45" s="170">
        <f t="shared" si="1"/>
        <v>0.21947571558823531</v>
      </c>
      <c r="G45" s="170">
        <f t="shared" si="2"/>
        <v>0.72314664455003863</v>
      </c>
    </row>
    <row r="46" spans="2:7" ht="19.5" thickTop="1" thickBot="1" x14ac:dyDescent="0.3">
      <c r="B46" s="168" t="s">
        <v>2265</v>
      </c>
      <c r="C46" s="169">
        <v>11500</v>
      </c>
      <c r="D46" s="169">
        <v>3785</v>
      </c>
      <c r="E46" s="169">
        <v>1886.0353700000001</v>
      </c>
      <c r="F46" s="170">
        <f t="shared" si="1"/>
        <v>0.16400307565217392</v>
      </c>
      <c r="G46" s="170">
        <f t="shared" si="2"/>
        <v>0.49829203963011892</v>
      </c>
    </row>
    <row r="47" spans="2:7" ht="19.5" thickTop="1" thickBot="1" x14ac:dyDescent="0.3">
      <c r="B47" s="168" t="s">
        <v>2269</v>
      </c>
      <c r="C47" s="169">
        <v>101190</v>
      </c>
      <c r="D47" s="169">
        <v>25297.424999999999</v>
      </c>
      <c r="E47" s="169">
        <v>24720.642</v>
      </c>
      <c r="F47" s="170">
        <f t="shared" si="1"/>
        <v>0.2442992588200415</v>
      </c>
      <c r="G47" s="170">
        <f t="shared" si="2"/>
        <v>0.97719993240418745</v>
      </c>
    </row>
    <row r="48" spans="2:7" ht="37.5" thickTop="1" thickBot="1" x14ac:dyDescent="0.3">
      <c r="B48" s="168" t="s">
        <v>249</v>
      </c>
      <c r="C48" s="169">
        <v>5500</v>
      </c>
      <c r="D48" s="169">
        <v>1443.25</v>
      </c>
      <c r="E48" s="169">
        <v>992.67677000000015</v>
      </c>
      <c r="F48" s="170">
        <f t="shared" si="1"/>
        <v>0.18048668545454549</v>
      </c>
      <c r="G48" s="170">
        <f t="shared" si="2"/>
        <v>0.68780652693573541</v>
      </c>
    </row>
    <row r="49" spans="2:7" ht="73.5" thickTop="1" thickBot="1" x14ac:dyDescent="0.3">
      <c r="B49" s="168" t="s">
        <v>2276</v>
      </c>
      <c r="C49" s="169">
        <v>3300</v>
      </c>
      <c r="D49" s="169">
        <v>895</v>
      </c>
      <c r="E49" s="169">
        <v>822.66540999999995</v>
      </c>
      <c r="F49" s="170">
        <f t="shared" si="1"/>
        <v>0.24929254848484847</v>
      </c>
      <c r="G49" s="170">
        <f t="shared" si="2"/>
        <v>0.91917922905027927</v>
      </c>
    </row>
    <row r="50" spans="2:7" ht="19.5" thickTop="1" thickBot="1" x14ac:dyDescent="0.3">
      <c r="B50" s="168" t="s">
        <v>2280</v>
      </c>
      <c r="C50" s="169">
        <v>25000</v>
      </c>
      <c r="D50" s="169">
        <v>10204.5</v>
      </c>
      <c r="E50" s="169">
        <v>8995.2557699999998</v>
      </c>
      <c r="F50" s="170">
        <f t="shared" si="1"/>
        <v>0.35981023079999996</v>
      </c>
      <c r="G50" s="170">
        <f t="shared" si="2"/>
        <v>0.88149892400411578</v>
      </c>
    </row>
    <row r="51" spans="2:7" ht="37.5" thickTop="1" thickBot="1" x14ac:dyDescent="0.3">
      <c r="B51" s="168" t="s">
        <v>2426</v>
      </c>
      <c r="C51" s="169">
        <v>15000</v>
      </c>
      <c r="D51" s="169">
        <v>4300</v>
      </c>
      <c r="E51" s="169">
        <v>3571.8443700000003</v>
      </c>
      <c r="F51" s="170">
        <f t="shared" si="1"/>
        <v>0.23812295800000002</v>
      </c>
      <c r="G51" s="170">
        <f t="shared" si="2"/>
        <v>0.8306614813953489</v>
      </c>
    </row>
    <row r="52" spans="2:7" ht="37.5" thickTop="1" thickBot="1" x14ac:dyDescent="0.3">
      <c r="B52" s="168" t="s">
        <v>2428</v>
      </c>
      <c r="C52" s="169">
        <v>24000</v>
      </c>
      <c r="D52" s="169">
        <v>5795.7049999999999</v>
      </c>
      <c r="E52" s="169">
        <v>3497.7605800000001</v>
      </c>
      <c r="F52" s="170">
        <f t="shared" si="1"/>
        <v>0.14574002416666668</v>
      </c>
      <c r="G52" s="170">
        <f t="shared" si="2"/>
        <v>0.60350907784298891</v>
      </c>
    </row>
    <row r="53" spans="2:7" ht="37.5" thickTop="1" thickBot="1" x14ac:dyDescent="0.3">
      <c r="B53" s="168" t="s">
        <v>253</v>
      </c>
      <c r="C53" s="169">
        <v>5260</v>
      </c>
      <c r="D53" s="169">
        <v>1347</v>
      </c>
      <c r="E53" s="169">
        <v>1279.32221</v>
      </c>
      <c r="F53" s="170">
        <f t="shared" si="1"/>
        <v>0.24321715019011408</v>
      </c>
      <c r="G53" s="170">
        <f t="shared" si="2"/>
        <v>0.94975665181885671</v>
      </c>
    </row>
    <row r="54" spans="2:7" ht="19.5" thickTop="1" thickBot="1" x14ac:dyDescent="0.3">
      <c r="B54" s="168" t="s">
        <v>2437</v>
      </c>
      <c r="C54" s="169">
        <v>2180</v>
      </c>
      <c r="D54" s="169">
        <v>623.75</v>
      </c>
      <c r="E54" s="169">
        <v>527.78760999999997</v>
      </c>
      <c r="F54" s="170">
        <f t="shared" si="1"/>
        <v>0.24210440825688073</v>
      </c>
      <c r="G54" s="170">
        <f t="shared" si="2"/>
        <v>0.84615248096192386</v>
      </c>
    </row>
    <row r="55" spans="2:7" ht="19.5" thickTop="1" thickBot="1" x14ac:dyDescent="0.3">
      <c r="B55" s="168" t="s">
        <v>255</v>
      </c>
      <c r="C55" s="169">
        <v>6500</v>
      </c>
      <c r="D55" s="169">
        <v>2672.5</v>
      </c>
      <c r="E55" s="169">
        <v>2542.6034299999997</v>
      </c>
      <c r="F55" s="170">
        <f t="shared" si="1"/>
        <v>0.3911697584615384</v>
      </c>
      <c r="G55" s="170">
        <f t="shared" si="2"/>
        <v>0.95139510944808214</v>
      </c>
    </row>
    <row r="56" spans="2:7" ht="19.5" thickTop="1" thickBot="1" x14ac:dyDescent="0.3">
      <c r="B56" s="168" t="s">
        <v>2447</v>
      </c>
      <c r="C56" s="169">
        <v>18000</v>
      </c>
      <c r="D56" s="169">
        <v>4950</v>
      </c>
      <c r="E56" s="169">
        <v>2292.2385899999999</v>
      </c>
      <c r="F56" s="170">
        <f t="shared" si="1"/>
        <v>0.12734658833333332</v>
      </c>
      <c r="G56" s="170">
        <f t="shared" si="2"/>
        <v>0.46307850303030301</v>
      </c>
    </row>
    <row r="57" spans="2:7" ht="19.5" thickTop="1" thickBot="1" x14ac:dyDescent="0.3">
      <c r="B57" s="168" t="s">
        <v>2449</v>
      </c>
      <c r="C57" s="169">
        <v>1100</v>
      </c>
      <c r="D57" s="169">
        <v>255.5</v>
      </c>
      <c r="E57" s="169">
        <v>196.02658</v>
      </c>
      <c r="F57" s="170">
        <f t="shared" si="1"/>
        <v>0.17820598181818181</v>
      </c>
      <c r="G57" s="170">
        <f t="shared" si="2"/>
        <v>0.7672273189823875</v>
      </c>
    </row>
    <row r="58" spans="2:7" ht="19.5" thickTop="1" thickBot="1" x14ac:dyDescent="0.3">
      <c r="B58" s="168" t="s">
        <v>2455</v>
      </c>
      <c r="C58" s="169">
        <v>600</v>
      </c>
      <c r="D58" s="169">
        <v>150</v>
      </c>
      <c r="E58" s="169">
        <v>69.613790000000009</v>
      </c>
      <c r="F58" s="170">
        <f t="shared" si="1"/>
        <v>0.11602298333333334</v>
      </c>
      <c r="G58" s="170">
        <f t="shared" si="2"/>
        <v>0.46409193333333337</v>
      </c>
    </row>
    <row r="59" spans="2:7" ht="19.5" thickTop="1" thickBot="1" x14ac:dyDescent="0.3">
      <c r="B59" s="168" t="s">
        <v>2457</v>
      </c>
      <c r="C59" s="169">
        <v>4800</v>
      </c>
      <c r="D59" s="169">
        <v>1217</v>
      </c>
      <c r="E59" s="169">
        <v>829.69726000000003</v>
      </c>
      <c r="F59" s="170">
        <f t="shared" si="1"/>
        <v>0.17285359583333335</v>
      </c>
      <c r="G59" s="170">
        <f t="shared" si="2"/>
        <v>0.68175617091207885</v>
      </c>
    </row>
    <row r="60" spans="2:7" ht="19.5" thickTop="1" thickBot="1" x14ac:dyDescent="0.3">
      <c r="B60" s="168" t="s">
        <v>2459</v>
      </c>
      <c r="C60" s="169">
        <v>8500</v>
      </c>
      <c r="D60" s="169">
        <v>2413.2950000000001</v>
      </c>
      <c r="E60" s="169">
        <v>885.99883</v>
      </c>
      <c r="F60" s="170">
        <f t="shared" si="1"/>
        <v>0.10423515647058823</v>
      </c>
      <c r="G60" s="170">
        <f t="shared" si="2"/>
        <v>0.36713241853979722</v>
      </c>
    </row>
    <row r="61" spans="2:7" ht="19.5" thickTop="1" thickBot="1" x14ac:dyDescent="0.3">
      <c r="B61" s="168" t="s">
        <v>256</v>
      </c>
      <c r="C61" s="169">
        <v>0</v>
      </c>
      <c r="D61" s="169">
        <v>0</v>
      </c>
      <c r="E61" s="169">
        <v>431.32083</v>
      </c>
      <c r="F61" s="170" t="e">
        <f t="shared" si="1"/>
        <v>#DIV/0!</v>
      </c>
      <c r="G61" s="170" t="e">
        <f t="shared" si="2"/>
        <v>#DIV/0!</v>
      </c>
    </row>
    <row r="62" spans="2:7" ht="19.5" thickTop="1" thickBot="1" x14ac:dyDescent="0.3">
      <c r="B62" s="168" t="s">
        <v>258</v>
      </c>
      <c r="C62" s="169">
        <v>0</v>
      </c>
      <c r="D62" s="169">
        <v>0</v>
      </c>
      <c r="E62" s="169">
        <v>44.88</v>
      </c>
      <c r="F62" s="170" t="e">
        <f t="shared" si="1"/>
        <v>#DIV/0!</v>
      </c>
      <c r="G62" s="170" t="e">
        <f t="shared" si="2"/>
        <v>#DIV/0!</v>
      </c>
    </row>
    <row r="63" spans="2:7" ht="37.5" thickTop="1" thickBot="1" x14ac:dyDescent="0.3">
      <c r="B63" s="165" t="s">
        <v>2461</v>
      </c>
      <c r="C63" s="166">
        <v>4796100</v>
      </c>
      <c r="D63" s="166">
        <v>1074402.3871500001</v>
      </c>
      <c r="E63" s="166">
        <v>1035359.8852399999</v>
      </c>
      <c r="F63" s="167">
        <f t="shared" si="1"/>
        <v>0.21587537483371905</v>
      </c>
      <c r="G63" s="167">
        <f t="shared" si="2"/>
        <v>0.96366119214090185</v>
      </c>
    </row>
    <row r="64" spans="2:7" ht="37.5" thickTop="1" thickBot="1" x14ac:dyDescent="0.3">
      <c r="B64" s="172" t="s">
        <v>2463</v>
      </c>
      <c r="C64" s="169">
        <v>2125000</v>
      </c>
      <c r="D64" s="169">
        <v>479580</v>
      </c>
      <c r="E64" s="169">
        <v>476106.65672999999</v>
      </c>
      <c r="F64" s="170">
        <f t="shared" si="1"/>
        <v>0.22405019140235294</v>
      </c>
      <c r="G64" s="170">
        <f t="shared" si="2"/>
        <v>0.9927575310271487</v>
      </c>
    </row>
    <row r="65" spans="2:7" ht="37.5" thickTop="1" thickBot="1" x14ac:dyDescent="0.3">
      <c r="B65" s="172" t="s">
        <v>2465</v>
      </c>
      <c r="C65" s="169">
        <v>830000</v>
      </c>
      <c r="D65" s="169">
        <v>258500</v>
      </c>
      <c r="E65" s="169">
        <v>257999.66694999998</v>
      </c>
      <c r="F65" s="170">
        <f t="shared" si="1"/>
        <v>0.31084297222891566</v>
      </c>
      <c r="G65" s="170">
        <f t="shared" si="2"/>
        <v>0.99806447562862666</v>
      </c>
    </row>
    <row r="66" spans="2:7" ht="55.5" thickTop="1" thickBot="1" x14ac:dyDescent="0.3">
      <c r="B66" s="172" t="s">
        <v>2469</v>
      </c>
      <c r="C66" s="169">
        <v>638857.75399999996</v>
      </c>
      <c r="D66" s="169">
        <v>235568.954</v>
      </c>
      <c r="E66" s="169">
        <v>217902.47772</v>
      </c>
      <c r="F66" s="170">
        <f t="shared" si="1"/>
        <v>0.34108136960954849</v>
      </c>
      <c r="G66" s="170">
        <f t="shared" si="2"/>
        <v>0.92500507397082554</v>
      </c>
    </row>
    <row r="67" spans="2:7" ht="37.5" thickTop="1" thickBot="1" x14ac:dyDescent="0.3">
      <c r="B67" s="172" t="s">
        <v>2494</v>
      </c>
      <c r="C67" s="169">
        <v>112000</v>
      </c>
      <c r="D67" s="169">
        <v>10027.299999999999</v>
      </c>
      <c r="E67" s="169">
        <v>10596.50534</v>
      </c>
      <c r="F67" s="170">
        <f t="shared" si="1"/>
        <v>9.4611654821428567E-2</v>
      </c>
      <c r="G67" s="170">
        <f t="shared" si="2"/>
        <v>1.056765564010252</v>
      </c>
    </row>
    <row r="68" spans="2:7" ht="19.5" thickTop="1" thickBot="1" x14ac:dyDescent="0.3">
      <c r="B68" s="172" t="s">
        <v>2608</v>
      </c>
      <c r="C68" s="169">
        <f>C63-C64-C65-C66-C67</f>
        <v>1090242.246</v>
      </c>
      <c r="D68" s="169">
        <f t="shared" ref="D68:E68" si="4">D63-D64-D65-D66-D67</f>
        <v>90726.133150000082</v>
      </c>
      <c r="E68" s="169">
        <f t="shared" si="4"/>
        <v>72754.578499999829</v>
      </c>
      <c r="F68" s="170">
        <f t="shared" ref="F68" si="5">E68/C68</f>
        <v>6.6732488827074693E-2</v>
      </c>
      <c r="G68" s="170">
        <f t="shared" ref="G68" si="6">E68/D68</f>
        <v>0.80191424426424773</v>
      </c>
    </row>
    <row r="69" spans="2:7" ht="15.75" thickTop="1" x14ac:dyDescent="0.25"/>
  </sheetData>
  <autoFilter ref="B2:E63"/>
  <pageMargins left="1" right="1" top="1" bottom="1" header="1" footer="1"/>
  <pageSetup scale="4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14"/>
  <sheetViews>
    <sheetView view="pageBreakPreview" zoomScale="115" zoomScaleNormal="100" zoomScaleSheetLayoutView="115" workbookViewId="0">
      <selection activeCell="D3" sqref="D3"/>
    </sheetView>
  </sheetViews>
  <sheetFormatPr defaultColWidth="9" defaultRowHeight="15" x14ac:dyDescent="0.25"/>
  <cols>
    <col min="1" max="1" width="9" style="139"/>
    <col min="2" max="2" width="58.85546875" style="139" customWidth="1"/>
    <col min="3" max="4" width="14.5703125" style="139" customWidth="1"/>
    <col min="5" max="5" width="11.5703125" style="139" bestFit="1" customWidth="1"/>
    <col min="6" max="6" width="11.42578125" style="139" bestFit="1" customWidth="1"/>
    <col min="7" max="7" width="12.7109375" style="139" bestFit="1" customWidth="1"/>
    <col min="8" max="16384" width="9" style="139"/>
  </cols>
  <sheetData>
    <row r="2" spans="2:9" x14ac:dyDescent="0.25">
      <c r="B2" s="174" t="s">
        <v>2609</v>
      </c>
      <c r="C2" s="175" t="s">
        <v>2610</v>
      </c>
      <c r="D2" s="175" t="s">
        <v>2620</v>
      </c>
    </row>
    <row r="3" spans="2:9" x14ac:dyDescent="0.25">
      <c r="B3" s="160" t="s">
        <v>2611</v>
      </c>
      <c r="C3" s="103">
        <f>SUM(C4:C11)</f>
        <v>5117.7564673105171</v>
      </c>
      <c r="D3" s="103">
        <f>SUM(D4:D11)</f>
        <v>5195.0375761753367</v>
      </c>
      <c r="F3" s="176"/>
      <c r="G3" s="176"/>
      <c r="H3" s="176"/>
      <c r="I3" s="176"/>
    </row>
    <row r="4" spans="2:9" x14ac:dyDescent="0.25">
      <c r="B4" s="177" t="s">
        <v>2612</v>
      </c>
      <c r="C4" s="107">
        <v>1577.33457107</v>
      </c>
      <c r="D4" s="107">
        <v>2140.0776058899983</v>
      </c>
      <c r="E4" s="148"/>
      <c r="F4" s="176"/>
      <c r="G4" s="176"/>
      <c r="H4" s="176"/>
      <c r="I4" s="176"/>
    </row>
    <row r="5" spans="2:9" ht="30" x14ac:dyDescent="0.25">
      <c r="B5" s="177" t="s">
        <v>2616</v>
      </c>
      <c r="C5" s="107">
        <v>610.75884885000016</v>
      </c>
      <c r="D5" s="107">
        <v>166.51039585000021</v>
      </c>
      <c r="E5" s="178"/>
      <c r="F5" s="176"/>
      <c r="G5" s="176"/>
      <c r="H5" s="176"/>
      <c r="I5" s="176"/>
    </row>
    <row r="6" spans="2:9" x14ac:dyDescent="0.25">
      <c r="B6" s="177" t="s">
        <v>2613</v>
      </c>
      <c r="C6" s="107">
        <v>23.761869990000008</v>
      </c>
      <c r="D6" s="107">
        <v>32.33899353000001</v>
      </c>
      <c r="E6" s="178"/>
      <c r="F6" s="176"/>
      <c r="G6" s="176"/>
      <c r="H6" s="176"/>
      <c r="I6" s="176"/>
    </row>
    <row r="7" spans="2:9" x14ac:dyDescent="0.25">
      <c r="B7" s="177" t="s">
        <v>2617</v>
      </c>
      <c r="C7" s="107">
        <v>70.069305580000005</v>
      </c>
      <c r="D7" s="107">
        <v>38.98238745000004</v>
      </c>
      <c r="E7" s="178"/>
      <c r="F7" s="176"/>
      <c r="G7" s="176"/>
      <c r="H7" s="176"/>
      <c r="I7" s="176"/>
    </row>
    <row r="8" spans="2:9" x14ac:dyDescent="0.25">
      <c r="B8" s="177" t="s">
        <v>2618</v>
      </c>
      <c r="C8" s="107">
        <v>757.95623772051681</v>
      </c>
      <c r="D8" s="107">
        <v>660.68250986533678</v>
      </c>
      <c r="E8" s="178"/>
      <c r="F8" s="176"/>
      <c r="G8" s="176"/>
      <c r="H8" s="176"/>
      <c r="I8" s="176"/>
    </row>
    <row r="9" spans="2:9" ht="30" x14ac:dyDescent="0.25">
      <c r="B9" s="177" t="s">
        <v>2619</v>
      </c>
      <c r="C9" s="107">
        <v>743.90411264000011</v>
      </c>
      <c r="D9" s="107">
        <v>684.57064692000017</v>
      </c>
      <c r="E9" s="178"/>
      <c r="F9" s="176"/>
      <c r="G9" s="176"/>
      <c r="H9" s="176"/>
      <c r="I9" s="176"/>
    </row>
    <row r="10" spans="2:9" x14ac:dyDescent="0.25">
      <c r="B10" s="177" t="s">
        <v>2614</v>
      </c>
      <c r="C10" s="107">
        <v>1333.9715214599998</v>
      </c>
      <c r="D10" s="107">
        <v>1458.6162465000007</v>
      </c>
      <c r="E10" s="178"/>
      <c r="F10" s="176"/>
      <c r="G10" s="176"/>
      <c r="H10" s="176"/>
      <c r="I10" s="176"/>
    </row>
    <row r="11" spans="2:9" x14ac:dyDescent="0.25">
      <c r="B11" s="177" t="s">
        <v>2615</v>
      </c>
      <c r="C11" s="107">
        <v>0</v>
      </c>
      <c r="D11" s="107">
        <v>13.258790170000005</v>
      </c>
    </row>
    <row r="13" spans="2:9" x14ac:dyDescent="0.25">
      <c r="D13" s="148"/>
      <c r="F13" s="150"/>
    </row>
    <row r="14" spans="2:9" x14ac:dyDescent="0.25">
      <c r="F14" s="15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ბალანსი</vt:lpstr>
      <vt:lpstr>V თავი</vt:lpstr>
      <vt:lpstr>ფუნქციონალური</vt:lpstr>
      <vt:lpstr>ფინანსური და ვალდებულებები</vt:lpstr>
      <vt:lpstr>კრედიტები</vt:lpstr>
      <vt:lpstr>გრანტები</vt:lpstr>
      <vt:lpstr>ცენტრალური</vt:lpstr>
      <vt:lpstr>ცენტრალური ბალანსი</vt:lpstr>
      <vt:lpstr>LEPL</vt:lpstr>
      <vt:lpstr>მხარჯავები</vt:lpstr>
      <vt:lpstr>ფულადი სხსრები</vt:lpstr>
      <vt:lpstr>LEPL!Print_Area</vt:lpstr>
      <vt:lpstr>'V თავი'!Print_Area</vt:lpstr>
      <vt:lpstr>ბალანსი!Print_Area</vt:lpstr>
      <vt:lpstr>გრანტები!Print_Area</vt:lpstr>
      <vt:lpstr>კრედიტები!Print_Area</vt:lpstr>
      <vt:lpstr>მხარჯავები!Print_Area</vt:lpstr>
      <vt:lpstr>'ფინანსური და ვალდებულებები'!Print_Area</vt:lpstr>
      <vt:lpstr>'ფულადი სხსრები'!Print_Area</vt:lpstr>
      <vt:lpstr>ფუნქციონალური!Print_Area</vt:lpstr>
      <vt:lpstr>ცენტრალური!Print_Area</vt:lpstr>
      <vt:lpstr>'ცენტრალური ბალანსი'!Print_Area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 Edisherashvili</cp:lastModifiedBy>
  <dcterms:modified xsi:type="dcterms:W3CDTF">2024-05-01T08:19:19Z</dcterms:modified>
  <cp:category/>
  <cp:contentStatus/>
</cp:coreProperties>
</file>